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Anas Ansari\Desktop\project\data\raw\"/>
    </mc:Choice>
  </mc:AlternateContent>
  <xr:revisionPtr revIDLastSave="0" documentId="13_ncr:1_{6654F65A-E02B-4E74-AE34-2F6119FA5E43}" xr6:coauthVersionLast="36" xr6:coauthVersionMax="36" xr10:uidLastSave="{00000000-0000-0000-0000-000000000000}"/>
  <bookViews>
    <workbookView xWindow="0" yWindow="0" windowWidth="23040" windowHeight="9060" firstSheet="1" activeTab="5" xr2:uid="{867E6FE9-ABFB-48A3-9E2A-F4D4E59B5D99}"/>
  </bookViews>
  <sheets>
    <sheet name="Data" sheetId="2" r:id="rId1"/>
    <sheet name="Pivot_Region" sheetId="5" r:id="rId2"/>
    <sheet name="Pivot_SubCategory" sheetId="7" r:id="rId3"/>
    <sheet name="Pivot_Category" sheetId="8" r:id="rId4"/>
    <sheet name="Pivot_Monthly" sheetId="9" r:id="rId5"/>
    <sheet name="Data_Quality_Check" sheetId="3" r:id="rId6"/>
    <sheet name="Summary" sheetId="4" r:id="rId7"/>
  </sheets>
  <definedNames>
    <definedName name="ExternalData_1" localSheetId="0" hidden="1">Data!$A$1:$U$9995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B4" i="4"/>
  <c r="B2" i="4"/>
  <c r="B1" i="4"/>
  <c r="B4" i="3"/>
  <c r="B3" i="3"/>
  <c r="B2" i="3"/>
  <c r="B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E455B-1FE0-41E4-87AF-3D6E2335F361}" keepAlive="1" name="Query - Sample - Superstore" description="Connection to the 'Sample - Superstore' query in the workbook." type="5" refreshedVersion="6" background="1" saveData="1">
    <dbPr connection="Provider=Microsoft.Mashup.OleDb.1;Data Source=$Workbook$;Location=Sample - Superstore;Extended Properties=&quot;&quot;" command="SELECT * FROM [Sample - Superstore]"/>
  </connection>
</connections>
</file>

<file path=xl/sharedStrings.xml><?xml version="1.0" encoding="utf-8"?>
<sst xmlns="http://schemas.openxmlformats.org/spreadsheetml/2006/main" count="130007" uniqueCount="10968">
  <si>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</si>
  <si>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</si>
  <si>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</si>
  <si>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</si>
  <si>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</si>
  <si>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</si>
  <si>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</si>
  <si>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</si>
  <si>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</si>
  <si>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</si>
  <si>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</si>
  <si>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</si>
  <si>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</si>
  <si>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</si>
  <si>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</si>
  <si>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</si>
  <si>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</si>
  <si>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</si>
  <si>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</si>
  <si>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</si>
  <si>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</si>
  <si>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</si>
  <si>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</si>
  <si>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</si>
  <si>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</si>
  <si>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</si>
  <si>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</si>
  <si>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</si>
  <si>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</si>
  <si>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</si>
  <si>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</si>
  <si>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</si>
  <si>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</si>
  <si>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</si>
  <si>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</si>
  <si>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</si>
  <si>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</si>
  <si>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</si>
  <si>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</si>
  <si>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</si>
  <si>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</si>
  <si>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</si>
  <si>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</si>
  <si>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</si>
  <si>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</si>
  <si>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</si>
  <si>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</si>
  <si>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</si>
  <si>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</si>
  <si>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</si>
  <si>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</si>
  <si>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</si>
  <si>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</si>
  <si>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</si>
  <si>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</si>
  <si>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</si>
  <si>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</si>
  <si>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</si>
  <si>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</si>
  <si>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</si>
  <si>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</si>
  <si>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</si>
  <si>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</si>
  <si>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</si>
  <si>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</si>
  <si>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</si>
  <si>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</si>
  <si>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</si>
  <si>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</si>
  <si>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</si>
  <si>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</si>
  <si>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</si>
  <si>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</si>
  <si>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</si>
  <si>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</si>
  <si>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</si>
  <si>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</si>
  <si>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</si>
  <si>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</si>
  <si>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</si>
  <si>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</si>
  <si>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</si>
  <si>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</si>
  <si>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</si>
  <si>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</si>
  <si>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</si>
  <si>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</si>
  <si>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</si>
  <si>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</si>
  <si>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</si>
  <si>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</si>
  <si>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</si>
  <si>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</si>
  <si>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</si>
  <si>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</si>
  <si>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</si>
  <si>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</si>
  <si>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</si>
  <si>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</si>
  <si>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</si>
  <si>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</si>
  <si>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</si>
  <si>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</si>
  <si>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</si>
  <si>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</si>
  <si>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</si>
  <si>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</si>
  <si>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</si>
  <si>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</si>
  <si>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</si>
  <si>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</si>
  <si>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</si>
  <si>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</si>
  <si>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</si>
  <si>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</si>
  <si>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</si>
  <si>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</si>
  <si>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</si>
  <si>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</si>
  <si>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</si>
  <si>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</si>
  <si>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</si>
  <si>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</si>
  <si>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</si>
  <si>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</si>
  <si>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</si>
  <si>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</si>
  <si>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</si>
  <si>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</si>
  <si>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</si>
  <si>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</si>
  <si>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</si>
  <si>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</si>
  <si>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</si>
  <si>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</si>
  <si>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</si>
  <si>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</si>
  <si>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</si>
  <si>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</si>
  <si>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</si>
  <si>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</si>
  <si>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</si>
  <si>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</si>
  <si>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</si>
  <si>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</si>
  <si>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</si>
  <si>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</si>
  <si>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</si>
  <si>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</si>
  <si>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</si>
  <si>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</si>
  <si>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</si>
  <si>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</si>
  <si>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</si>
  <si>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</si>
  <si>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</si>
  <si>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</si>
  <si>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</si>
  <si>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</si>
  <si>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</si>
  <si>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</si>
  <si>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</si>
  <si>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</si>
  <si>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</si>
  <si>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</si>
  <si>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</si>
  <si>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</si>
  <si>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</si>
  <si>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</si>
  <si>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</si>
  <si>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</si>
  <si>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</si>
  <si>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</si>
  <si>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</si>
  <si>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</si>
  <si>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</si>
  <si>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</si>
  <si>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</si>
  <si>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</si>
  <si>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</si>
  <si>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</si>
  <si>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</si>
  <si>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</si>
  <si>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</si>
  <si>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</si>
  <si>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</si>
  <si>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</si>
  <si>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</si>
  <si>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</si>
  <si>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</si>
  <si>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</si>
  <si>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</si>
  <si>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</si>
  <si>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</si>
  <si>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</si>
  <si>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</si>
  <si>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</si>
  <si>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</si>
  <si>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</si>
  <si>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</si>
  <si>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</si>
  <si>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</si>
  <si>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</si>
  <si>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</si>
  <si>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</si>
  <si>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</si>
  <si>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</si>
  <si>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</si>
  <si>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</si>
  <si>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</si>
  <si>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</si>
  <si>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</si>
  <si>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</si>
  <si>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</si>
  <si>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</si>
  <si>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</si>
  <si>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</si>
  <si>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</si>
  <si>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</si>
  <si>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</si>
  <si>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</si>
  <si>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</si>
  <si>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</si>
  <si>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</si>
  <si>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</si>
  <si>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</si>
  <si>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</si>
  <si>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</si>
  <si>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</si>
  <si>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</si>
  <si>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</si>
  <si>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</si>
  <si>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</si>
  <si>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</si>
  <si>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</si>
  <si>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</si>
  <si>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</si>
  <si>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</si>
  <si>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</si>
  <si>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</si>
  <si>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</si>
  <si>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</si>
  <si>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</si>
  <si>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</si>
  <si>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</si>
  <si>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</si>
  <si>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</si>
  <si>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</si>
  <si>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</si>
  <si>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</si>
  <si>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</si>
  <si>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</si>
  <si>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</si>
  <si>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</si>
  <si>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</si>
  <si>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</si>
  <si>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</si>
  <si>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</si>
  <si>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</si>
  <si>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</si>
  <si>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</si>
  <si>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</si>
  <si>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</si>
  <si>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</si>
  <si>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</si>
  <si>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</si>
  <si>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</si>
  <si>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</si>
  <si>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</si>
  <si>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</si>
  <si>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</si>
  <si>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</si>
  <si>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</si>
  <si>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</si>
  <si>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</si>
  <si>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</si>
  <si>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</si>
  <si>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</si>
  <si>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</si>
  <si>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</si>
  <si>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</si>
  <si>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</si>
  <si>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</si>
  <si>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</si>
  <si>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</si>
  <si>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</si>
  <si>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</si>
  <si>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</si>
  <si>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</si>
  <si>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</si>
  <si>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</si>
  <si>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</si>
  <si>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</si>
  <si>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</si>
  <si>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</si>
  <si>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</si>
  <si>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</si>
  <si>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</si>
  <si>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</si>
  <si>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</si>
  <si>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</si>
  <si>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</si>
  <si>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</si>
  <si>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</si>
  <si>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</si>
  <si>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</si>
  <si>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</si>
  <si>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</si>
  <si>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</si>
  <si>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</si>
  <si>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</si>
  <si>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</si>
  <si>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</si>
  <si>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</si>
  <si>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</si>
  <si>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</si>
  <si>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</si>
  <si>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</si>
  <si>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</si>
  <si>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</si>
  <si>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</si>
  <si>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</si>
  <si>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</si>
  <si>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</si>
  <si>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</si>
  <si>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</si>
  <si>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</si>
  <si>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</si>
  <si>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</si>
  <si>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</si>
  <si>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</si>
  <si>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</si>
  <si>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</si>
  <si>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</si>
  <si>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</si>
  <si>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</si>
  <si>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</si>
  <si>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</si>
  <si>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</si>
  <si>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</si>
  <si>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</si>
  <si>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</si>
  <si>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</si>
  <si>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</si>
  <si>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</si>
  <si>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</si>
  <si>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</si>
  <si>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</si>
  <si>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</si>
  <si>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</si>
  <si>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</si>
  <si>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</si>
  <si>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</si>
  <si>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</si>
  <si>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</si>
  <si>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</si>
  <si>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</si>
  <si>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</si>
  <si>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</si>
  <si>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</si>
  <si>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</si>
  <si>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</si>
  <si>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</si>
  <si>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</si>
  <si>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</si>
  <si>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</si>
  <si>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</si>
  <si>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</si>
  <si>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</si>
  <si>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</si>
  <si>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</si>
  <si>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</si>
  <si>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</si>
  <si>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</si>
  <si>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</si>
  <si>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</si>
  <si>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</si>
  <si>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</si>
  <si>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</si>
  <si>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</si>
  <si>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</si>
  <si>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</si>
  <si>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</si>
  <si>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</si>
  <si>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</si>
  <si>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</si>
  <si>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</si>
  <si>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</si>
  <si>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</si>
  <si>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</si>
  <si>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</si>
  <si>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</si>
  <si>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</si>
  <si>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</si>
  <si>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</si>
  <si>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</si>
  <si>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</si>
  <si>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</si>
  <si>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</si>
  <si>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</si>
  <si>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</si>
  <si>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</si>
  <si>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</si>
  <si>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</si>
  <si>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</si>
  <si>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</si>
  <si>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</si>
  <si>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</si>
  <si>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</si>
  <si>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</si>
  <si>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</si>
  <si>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</si>
  <si>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</si>
  <si>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</si>
  <si>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</si>
  <si>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</si>
  <si>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</si>
  <si>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</si>
  <si>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</si>
  <si>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</si>
  <si>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</si>
  <si>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</si>
  <si>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</si>
  <si>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</si>
  <si>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</si>
  <si>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</si>
  <si>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</si>
  <si>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</si>
  <si>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</si>
  <si>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</si>
  <si>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</si>
  <si>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</si>
  <si>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</si>
  <si>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</si>
  <si>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</si>
  <si>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</si>
  <si>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</si>
  <si>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</si>
  <si>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</si>
  <si>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</si>
  <si>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</si>
  <si>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</si>
  <si>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</si>
  <si>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</si>
  <si>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</si>
  <si>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</si>
  <si>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</si>
  <si>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</si>
  <si>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</si>
  <si>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</si>
  <si>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</si>
  <si>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</si>
  <si>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</si>
  <si>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</si>
  <si>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</si>
  <si>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</si>
  <si>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</si>
  <si>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</si>
  <si>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</si>
  <si>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</si>
  <si>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</si>
  <si>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</si>
  <si>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</si>
  <si>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</si>
  <si>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</si>
  <si>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</si>
  <si>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</si>
  <si>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</si>
  <si>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</si>
  <si>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</si>
  <si>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</si>
  <si>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</si>
  <si>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</si>
  <si>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</si>
  <si>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</si>
  <si>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</si>
  <si>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</si>
  <si>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</si>
  <si>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</si>
  <si>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</si>
  <si>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</si>
  <si>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</si>
  <si>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</si>
  <si>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</si>
  <si>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</si>
  <si>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</si>
  <si>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</si>
  <si>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</si>
  <si>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</si>
  <si>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</si>
  <si>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</si>
  <si>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</si>
  <si>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</si>
  <si>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</si>
  <si>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</si>
  <si>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</si>
  <si>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</si>
  <si>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</si>
  <si>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</si>
  <si>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</si>
  <si>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</si>
  <si>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</si>
  <si>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</si>
  <si>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</si>
  <si>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</si>
  <si>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</si>
  <si>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</si>
  <si>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</si>
  <si>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</si>
  <si>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</si>
  <si>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</si>
  <si>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</si>
  <si>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</si>
  <si>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</si>
  <si>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</si>
  <si>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</si>
  <si>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</si>
  <si>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</si>
  <si>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</si>
  <si>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</si>
  <si>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</si>
  <si>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</si>
  <si>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</si>
  <si>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</si>
  <si>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</si>
  <si>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</si>
  <si>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</si>
  <si>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</si>
  <si>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</si>
  <si>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</si>
  <si>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</si>
  <si>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</si>
  <si>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</si>
  <si>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</si>
  <si>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</si>
  <si>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</si>
  <si>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</si>
  <si>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</si>
  <si>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</si>
  <si>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</si>
  <si>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</si>
  <si>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</si>
  <si>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</si>
  <si>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</si>
  <si>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</si>
  <si>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</si>
  <si>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</si>
  <si>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</si>
  <si>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</si>
  <si>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</si>
  <si>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</si>
  <si>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</si>
  <si>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</si>
  <si>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</si>
  <si>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</si>
  <si>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</si>
  <si>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</si>
  <si>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</si>
  <si>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</si>
  <si>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</si>
  <si>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</si>
  <si>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</si>
  <si>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</si>
  <si>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</si>
  <si>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</si>
  <si>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</si>
  <si>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</si>
  <si>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</si>
  <si>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</si>
  <si>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</si>
  <si>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</si>
  <si>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</si>
  <si>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</si>
  <si>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</si>
  <si>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</si>
  <si>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</si>
  <si>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</si>
  <si>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</si>
  <si>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</si>
  <si>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</si>
  <si>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</si>
  <si>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</si>
  <si>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</si>
  <si>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</si>
  <si>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</si>
  <si>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</si>
  <si>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</si>
  <si>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</si>
  <si>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</si>
  <si>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</si>
  <si>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</si>
  <si>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</si>
  <si>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</si>
  <si>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</si>
  <si>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</si>
  <si>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</si>
  <si>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</si>
  <si>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</si>
  <si>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</si>
  <si>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</si>
  <si>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</si>
  <si>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</si>
  <si>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</si>
  <si>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</si>
  <si>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</si>
  <si>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</si>
  <si>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</si>
  <si>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</si>
  <si>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</si>
  <si>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</si>
  <si>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</si>
  <si>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</si>
  <si>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</si>
  <si>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</si>
  <si>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</si>
  <si>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</si>
  <si>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</si>
  <si>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</si>
  <si>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</si>
  <si>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</si>
  <si>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</si>
  <si>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</si>
  <si>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</si>
  <si>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</si>
  <si>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</si>
  <si>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</si>
  <si>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</si>
  <si>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</si>
  <si>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</si>
  <si>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</si>
  <si>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</si>
  <si>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</si>
  <si>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</si>
  <si>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</si>
  <si>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</si>
  <si>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</si>
  <si>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</si>
  <si>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</si>
  <si>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</si>
  <si>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</si>
  <si>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</si>
  <si>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</si>
  <si>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</si>
  <si>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</si>
  <si>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</si>
  <si>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</si>
  <si>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</si>
  <si>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</si>
  <si>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</si>
  <si>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</si>
  <si>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</si>
  <si>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</si>
  <si>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</si>
  <si>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</si>
  <si>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</si>
  <si>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</si>
  <si>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</si>
  <si>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</si>
  <si>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</si>
  <si>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</si>
  <si>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</si>
  <si>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</si>
  <si>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</si>
  <si>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</si>
  <si>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</si>
  <si>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</si>
  <si>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</si>
  <si>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</si>
  <si>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</si>
  <si>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</si>
  <si>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</si>
  <si>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</si>
  <si>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</si>
  <si>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</si>
  <si>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</si>
  <si>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</si>
  <si>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</si>
  <si>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</si>
  <si>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</si>
  <si>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</si>
  <si>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</si>
  <si>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</si>
  <si>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</si>
  <si>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</si>
  <si>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</si>
  <si>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</si>
  <si>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</si>
  <si>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</si>
  <si>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</si>
  <si>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</si>
  <si>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</si>
  <si>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</si>
  <si>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</si>
  <si>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</si>
  <si>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</si>
  <si>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</si>
  <si>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</si>
  <si>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</si>
  <si>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</si>
  <si>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</si>
  <si>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</si>
  <si>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</si>
  <si>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</si>
  <si>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</si>
  <si>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</si>
  <si>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</si>
  <si>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</si>
  <si>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</si>
  <si>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</si>
  <si>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</si>
  <si>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</si>
  <si>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</si>
  <si>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</si>
  <si>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</si>
  <si>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</si>
  <si>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</si>
  <si>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</si>
  <si>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</si>
  <si>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</si>
  <si>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</si>
  <si>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</si>
  <si>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</si>
  <si>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</si>
  <si>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</si>
  <si>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</si>
  <si>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</si>
  <si>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</si>
  <si>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</si>
  <si>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</si>
  <si>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</si>
  <si>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</si>
  <si>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</si>
  <si>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</si>
  <si>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</si>
  <si>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</si>
  <si>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</si>
  <si>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</si>
  <si>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</si>
  <si>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</si>
  <si>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</si>
  <si>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</si>
  <si>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</si>
  <si>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</si>
  <si>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</si>
  <si>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</si>
  <si>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</si>
  <si>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</si>
  <si>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</si>
  <si>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</si>
  <si>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</si>
  <si>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</si>
  <si>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</si>
  <si>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</si>
  <si>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</si>
  <si>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</si>
  <si>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</si>
  <si>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</si>
  <si>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</si>
  <si>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</si>
  <si>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</si>
  <si>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</si>
  <si>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</si>
  <si>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</si>
  <si>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</si>
  <si>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</si>
  <si>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</si>
  <si>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</si>
  <si>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</si>
  <si>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</si>
  <si>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</si>
  <si>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</si>
  <si>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</si>
  <si>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</si>
  <si>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</si>
  <si>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</si>
  <si>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</si>
  <si>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</si>
  <si>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</si>
  <si>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</si>
  <si>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</si>
  <si>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</si>
  <si>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</si>
  <si>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</si>
  <si>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</si>
  <si>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</si>
  <si>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</si>
  <si>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</si>
  <si>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</si>
  <si>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</si>
  <si>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</si>
  <si>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</si>
  <si>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</si>
  <si>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</si>
  <si>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</si>
  <si>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</si>
  <si>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</si>
  <si>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</si>
  <si>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</si>
  <si>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</si>
  <si>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</si>
  <si>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</si>
  <si>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</si>
  <si>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</si>
  <si>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</si>
  <si>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</si>
  <si>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</si>
  <si>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</si>
  <si>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</si>
  <si>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</si>
  <si>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</si>
  <si>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</si>
  <si>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</si>
  <si>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</si>
  <si>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</si>
  <si>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</si>
  <si>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</si>
  <si>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</si>
  <si>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</si>
  <si>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</si>
  <si>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</si>
  <si>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</si>
  <si>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</si>
  <si>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</si>
  <si>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</si>
  <si>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</si>
  <si>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</si>
  <si>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</si>
  <si>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</si>
  <si>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</si>
  <si>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</si>
  <si>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</si>
  <si>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</si>
  <si>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</si>
  <si>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</si>
  <si>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</si>
  <si>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</si>
  <si>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</si>
  <si>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</si>
  <si>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</si>
  <si>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</si>
  <si>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</si>
  <si>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</si>
  <si>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</si>
  <si>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</si>
  <si>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</si>
  <si>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</si>
  <si>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</si>
  <si>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</si>
  <si>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</si>
  <si>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</si>
  <si>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</si>
  <si>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</si>
  <si>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</si>
  <si>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</si>
  <si>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</si>
  <si>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</si>
  <si>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</si>
  <si>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</si>
  <si>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</si>
  <si>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</si>
  <si>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</si>
  <si>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</si>
  <si>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</si>
  <si>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</si>
  <si>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</si>
  <si>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</si>
  <si>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</si>
  <si>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</si>
  <si>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</si>
  <si>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</si>
  <si>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</si>
  <si>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</si>
  <si>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</si>
  <si>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</si>
  <si>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</si>
  <si>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</si>
  <si>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</si>
  <si>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</si>
  <si>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</si>
  <si>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</si>
  <si>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</si>
  <si>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</si>
  <si>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</si>
  <si>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</si>
  <si>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</si>
  <si>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</si>
  <si>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</si>
  <si>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</si>
  <si>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</si>
  <si>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</si>
  <si>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</si>
  <si>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</si>
  <si>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</si>
  <si>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</si>
  <si>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</si>
  <si>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</si>
  <si>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</si>
  <si>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</si>
  <si>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</si>
  <si>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</si>
  <si>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</si>
  <si>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</si>
  <si>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</si>
  <si>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</si>
  <si>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</si>
  <si>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</si>
  <si>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</si>
  <si>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</si>
  <si>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</si>
  <si>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</si>
  <si>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</si>
  <si>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</si>
  <si>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</si>
  <si>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</si>
  <si>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</si>
  <si>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</si>
  <si>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</si>
  <si>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</si>
  <si>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</si>
  <si>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</si>
  <si>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</si>
  <si>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</si>
  <si>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</si>
  <si>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</si>
  <si>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</si>
  <si>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</si>
  <si>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</si>
  <si>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</si>
  <si>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</si>
  <si>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</si>
  <si>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</si>
  <si>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</si>
  <si>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</si>
  <si>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</si>
  <si>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</si>
  <si>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</si>
  <si>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</si>
  <si>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</si>
  <si>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</si>
  <si>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</si>
  <si>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</si>
  <si>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</si>
  <si>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</si>
  <si>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</si>
  <si>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</si>
  <si>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</si>
  <si>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</si>
  <si>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</si>
  <si>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</si>
  <si>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</si>
  <si>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</si>
  <si>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</si>
  <si>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</si>
  <si>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</si>
  <si>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</si>
  <si>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</si>
  <si>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</si>
  <si>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</si>
  <si>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</si>
  <si>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</si>
  <si>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</si>
  <si>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</si>
  <si>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</si>
  <si>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</si>
  <si>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</si>
  <si>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</si>
  <si>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</si>
  <si>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</si>
  <si>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</si>
  <si>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</si>
  <si>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</si>
  <si>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</si>
  <si>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</si>
  <si>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</si>
  <si>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</si>
  <si>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</si>
  <si>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</si>
  <si>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</si>
  <si>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</si>
  <si>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</si>
  <si>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</si>
  <si>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</si>
  <si>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</si>
  <si>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</si>
  <si>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</si>
  <si>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</si>
  <si>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</si>
  <si>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</si>
  <si>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</si>
  <si>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</si>
  <si>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</si>
  <si>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</si>
  <si>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</si>
  <si>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</si>
  <si>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</si>
  <si>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</si>
  <si>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</si>
  <si>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</si>
  <si>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</si>
  <si>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</si>
  <si>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</si>
  <si>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</si>
  <si>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</si>
  <si>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</si>
  <si>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</si>
  <si>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</si>
  <si>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</si>
  <si>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</si>
  <si>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</si>
  <si>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</si>
  <si>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</si>
  <si>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</si>
  <si>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</si>
  <si>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</si>
  <si>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</si>
  <si>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</si>
  <si>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</si>
  <si>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</si>
  <si>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</si>
  <si>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</si>
  <si>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</si>
  <si>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</si>
  <si>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</si>
  <si>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</si>
  <si>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</si>
  <si>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</si>
  <si>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</si>
  <si>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</si>
  <si>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</si>
  <si>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</si>
  <si>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</si>
  <si>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</si>
  <si>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</si>
  <si>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</si>
  <si>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</si>
  <si>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</si>
  <si>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</si>
  <si>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</si>
  <si>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</si>
  <si>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</si>
  <si>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</si>
  <si>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</si>
  <si>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</si>
  <si>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</si>
  <si>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</si>
  <si>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</si>
  <si>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</si>
  <si>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</si>
  <si>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</si>
  <si>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</si>
  <si>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</si>
  <si>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</si>
  <si>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</si>
  <si>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</si>
  <si>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</si>
  <si>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</si>
  <si>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</si>
  <si>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</si>
  <si>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</si>
  <si>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</si>
  <si>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</si>
  <si>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</si>
  <si>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</si>
  <si>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</si>
  <si>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</si>
  <si>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</si>
  <si>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</si>
  <si>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</si>
  <si>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</si>
  <si>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</si>
  <si>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</si>
  <si>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</si>
  <si>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</si>
  <si>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</si>
  <si>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</si>
  <si>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</si>
  <si>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</si>
  <si>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</si>
  <si>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</si>
  <si>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</si>
  <si>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</si>
  <si>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</si>
  <si>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</si>
  <si>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</si>
  <si>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</si>
  <si>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</si>
  <si>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</si>
  <si>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</si>
  <si>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</si>
  <si>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</si>
  <si>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</si>
  <si>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</si>
  <si>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</si>
  <si>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</si>
  <si>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</si>
  <si>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</si>
  <si>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</si>
  <si>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</si>
  <si>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</si>
  <si>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</si>
  <si>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</si>
  <si>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</si>
  <si>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</si>
  <si>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</si>
  <si>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</si>
  <si>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</si>
  <si>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</si>
  <si>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</si>
  <si>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</si>
  <si>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</si>
  <si>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</si>
  <si>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</si>
  <si>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</si>
  <si>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</si>
  <si>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</si>
  <si>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</si>
  <si>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</si>
  <si>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</si>
  <si>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</si>
  <si>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</si>
  <si>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</si>
  <si>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</si>
  <si>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</si>
  <si>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</si>
  <si>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</si>
  <si>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</si>
  <si>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</si>
  <si>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</si>
  <si>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</si>
  <si>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</si>
  <si>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</si>
  <si>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</si>
  <si>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</si>
  <si>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</si>
  <si>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</si>
  <si>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</si>
  <si>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</si>
  <si>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</si>
  <si>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</si>
  <si>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</si>
  <si>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</si>
  <si>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</si>
  <si>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</si>
  <si>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</si>
  <si>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</si>
  <si>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</si>
  <si>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</si>
  <si>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</si>
  <si>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</si>
  <si>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</si>
  <si>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</si>
  <si>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</si>
  <si>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</si>
  <si>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</si>
  <si>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</si>
  <si>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</si>
  <si>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</si>
  <si>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</si>
  <si>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</si>
  <si>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</si>
  <si>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</si>
  <si>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</si>
  <si>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</si>
  <si>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</si>
  <si>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</si>
  <si>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</si>
  <si>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</si>
  <si>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</si>
  <si>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</si>
  <si>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</si>
  <si>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</si>
  <si>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</si>
  <si>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</si>
  <si>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</si>
  <si>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</si>
  <si>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</si>
  <si>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</si>
  <si>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</si>
  <si>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</si>
  <si>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</si>
  <si>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</si>
  <si>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</si>
  <si>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</si>
  <si>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</si>
  <si>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</si>
  <si>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</si>
  <si>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</si>
  <si>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</si>
  <si>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</si>
  <si>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</si>
  <si>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</si>
  <si>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</si>
  <si>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</si>
  <si>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</si>
  <si>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</si>
  <si>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</si>
  <si>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</si>
  <si>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</si>
  <si>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</si>
  <si>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</si>
  <si>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</si>
  <si>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</si>
  <si>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</si>
  <si>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</si>
  <si>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</si>
  <si>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</si>
  <si>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</si>
  <si>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</si>
  <si>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</si>
  <si>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</si>
  <si>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</si>
  <si>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</si>
  <si>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</si>
  <si>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</si>
  <si>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</si>
  <si>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</si>
  <si>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</si>
  <si>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</si>
  <si>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</si>
  <si>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</si>
  <si>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</si>
  <si>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</si>
  <si>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</si>
  <si>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</si>
  <si>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</si>
  <si>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</si>
  <si>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</si>
  <si>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</si>
  <si>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</si>
  <si>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</si>
  <si>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</si>
  <si>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</si>
  <si>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</si>
  <si>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</si>
  <si>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</si>
  <si>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</si>
  <si>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</si>
  <si>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</si>
  <si>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</si>
  <si>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</si>
  <si>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</si>
  <si>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</si>
  <si>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</si>
  <si>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</si>
  <si>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</si>
  <si>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</si>
  <si>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</si>
  <si>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</si>
  <si>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</si>
  <si>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</si>
  <si>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</si>
  <si>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</si>
  <si>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</si>
  <si>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</si>
  <si>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</si>
  <si>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</si>
  <si>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</si>
  <si>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</si>
  <si>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</si>
  <si>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</si>
  <si>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</si>
  <si>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</si>
  <si>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</si>
  <si>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</si>
  <si>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</si>
  <si>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</si>
  <si>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</si>
  <si>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</si>
  <si>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</si>
  <si>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</si>
  <si>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</si>
  <si>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</si>
  <si>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</si>
  <si>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</si>
  <si>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</si>
  <si>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</si>
  <si>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</si>
  <si>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</si>
  <si>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</si>
  <si>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</si>
  <si>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</si>
  <si>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</si>
  <si>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</si>
  <si>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</si>
  <si>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</si>
  <si>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</si>
  <si>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</si>
  <si>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</si>
  <si>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</si>
  <si>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</si>
  <si>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</si>
  <si>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</si>
  <si>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</si>
  <si>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</si>
  <si>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</si>
  <si>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</si>
  <si>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</si>
  <si>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</si>
  <si>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</si>
  <si>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</si>
  <si>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</si>
  <si>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</si>
  <si>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</si>
  <si>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</si>
  <si>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</si>
  <si>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</si>
  <si>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</si>
  <si>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</si>
  <si>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</si>
  <si>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</si>
  <si>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</si>
  <si>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</si>
  <si>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</si>
  <si>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</si>
  <si>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</si>
  <si>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</si>
  <si>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</si>
  <si>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</si>
  <si>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</si>
  <si>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</si>
  <si>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</si>
  <si>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</si>
  <si>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</si>
  <si>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</si>
  <si>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</si>
  <si>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</si>
  <si>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</si>
  <si>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</si>
  <si>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</si>
  <si>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</si>
  <si>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</si>
  <si>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</si>
  <si>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</si>
  <si>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</si>
  <si>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</si>
  <si>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</si>
  <si>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</si>
  <si>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</si>
  <si>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</si>
  <si>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</si>
  <si>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</si>
  <si>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</si>
  <si>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</si>
  <si>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</si>
  <si>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</si>
  <si>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</si>
  <si>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</si>
  <si>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</si>
  <si>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</si>
  <si>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</si>
  <si>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</si>
  <si>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</si>
  <si>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</si>
  <si>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</si>
  <si>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</si>
  <si>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</si>
  <si>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</si>
  <si>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</si>
  <si>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</si>
  <si>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</si>
  <si>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</si>
  <si>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</si>
  <si>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</si>
  <si>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</si>
  <si>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</si>
  <si>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</si>
  <si>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</si>
  <si>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</si>
  <si>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</si>
  <si>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</si>
  <si>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</si>
  <si>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</si>
  <si>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</si>
  <si>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</si>
  <si>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</si>
  <si>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</si>
  <si>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</si>
  <si>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</si>
  <si>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</si>
  <si>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</si>
  <si>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</si>
  <si>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</si>
  <si>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</si>
  <si>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</si>
  <si>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</si>
  <si>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</si>
  <si>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</si>
  <si>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</si>
  <si>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</si>
  <si>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</si>
  <si>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</si>
  <si>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</si>
  <si>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</si>
  <si>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</si>
  <si>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</si>
  <si>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</si>
  <si>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</si>
  <si>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</si>
  <si>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</si>
  <si>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</si>
  <si>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</si>
  <si>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</si>
  <si>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</si>
  <si>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</si>
  <si>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</si>
  <si>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</si>
  <si>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</si>
  <si>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</si>
  <si>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</si>
  <si>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</si>
  <si>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</si>
  <si>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</si>
  <si>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</si>
  <si>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</si>
  <si>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</si>
  <si>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</si>
  <si>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</si>
  <si>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</si>
  <si>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</si>
  <si>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</si>
  <si>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</si>
  <si>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</si>
  <si>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</si>
  <si>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</si>
  <si>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</si>
  <si>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</si>
  <si>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</si>
  <si>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</si>
  <si>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</si>
  <si>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</si>
  <si>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</si>
  <si>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</si>
  <si>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</si>
  <si>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</si>
  <si>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</si>
  <si>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</si>
  <si>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</si>
  <si>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</si>
  <si>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</si>
  <si>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</si>
  <si>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</si>
  <si>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</si>
  <si>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</si>
  <si>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</si>
  <si>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</si>
  <si>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</si>
  <si>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</si>
  <si>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</si>
  <si>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</si>
  <si>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</si>
  <si>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</si>
  <si>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</si>
  <si>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</si>
  <si>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</si>
  <si>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</si>
  <si>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</si>
  <si>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</si>
  <si>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</si>
  <si>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</si>
  <si>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</si>
  <si>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</si>
  <si>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</si>
  <si>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</si>
  <si>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</si>
  <si>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</si>
  <si>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</si>
  <si>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</si>
  <si>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</si>
  <si>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</si>
  <si>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</si>
  <si>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</si>
  <si>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</si>
  <si>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</si>
  <si>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</si>
  <si>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</si>
  <si>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</si>
  <si>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</si>
  <si>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</si>
  <si>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</si>
  <si>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</si>
  <si>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</si>
  <si>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</si>
  <si>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</si>
  <si>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</si>
  <si>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</si>
  <si>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</si>
  <si>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</si>
  <si>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</si>
  <si>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</si>
  <si>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</si>
  <si>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</si>
  <si>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</si>
  <si>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</si>
  <si>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</si>
  <si>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</si>
  <si>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</si>
  <si>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</si>
  <si>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</si>
  <si>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</si>
  <si>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</si>
  <si>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</si>
  <si>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</si>
  <si>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</si>
  <si>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</si>
  <si>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</si>
  <si>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</si>
  <si>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</si>
  <si>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</si>
  <si>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</si>
  <si>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</si>
  <si>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</si>
  <si>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</si>
  <si>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</si>
  <si>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</si>
  <si>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</si>
  <si>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</si>
  <si>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</si>
  <si>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</si>
  <si>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</si>
  <si>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</si>
  <si>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</si>
  <si>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</si>
  <si>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</si>
  <si>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</si>
  <si>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</si>
  <si>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</si>
  <si>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</si>
  <si>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</si>
  <si>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</si>
  <si>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</si>
  <si>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</si>
  <si>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</si>
  <si>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</si>
  <si>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</si>
  <si>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</si>
  <si>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</si>
  <si>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</si>
  <si>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</si>
  <si>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</si>
  <si>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</si>
  <si>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</si>
  <si>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</si>
  <si>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</si>
  <si>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</si>
  <si>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</si>
  <si>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</si>
  <si>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</si>
  <si>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</si>
  <si>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</si>
  <si>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</si>
  <si>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</si>
  <si>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</si>
  <si>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</si>
  <si>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</si>
  <si>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</si>
  <si>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</si>
  <si>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</si>
  <si>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</si>
  <si>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</si>
  <si>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</si>
  <si>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</si>
  <si>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</si>
  <si>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</si>
  <si>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</si>
  <si>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</si>
  <si>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</si>
  <si>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</si>
  <si>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</si>
  <si>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</si>
  <si>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</si>
  <si>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</si>
  <si>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</si>
  <si>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</si>
  <si>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</si>
  <si>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</si>
  <si>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</si>
  <si>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</si>
  <si>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</si>
  <si>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</si>
  <si>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</si>
  <si>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</si>
  <si>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</si>
  <si>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</si>
  <si>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</si>
  <si>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</si>
  <si>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</si>
  <si>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</si>
  <si>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</si>
  <si>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</si>
  <si>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</si>
  <si>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</si>
  <si>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</si>
  <si>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</si>
  <si>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</si>
  <si>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</si>
  <si>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</si>
  <si>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</si>
  <si>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</si>
  <si>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</si>
  <si>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</si>
  <si>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</si>
  <si>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</si>
  <si>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</si>
  <si>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</si>
  <si>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</si>
  <si>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</si>
  <si>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</si>
  <si>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</si>
  <si>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</si>
  <si>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</si>
  <si>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</si>
  <si>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</si>
  <si>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</si>
  <si>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</si>
  <si>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</si>
  <si>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</si>
  <si>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</si>
  <si>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</si>
  <si>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</si>
  <si>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</si>
  <si>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</si>
  <si>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</si>
  <si>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</si>
  <si>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</si>
  <si>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</si>
  <si>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</si>
  <si>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</si>
  <si>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</si>
  <si>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</si>
  <si>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</si>
  <si>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</si>
  <si>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</si>
  <si>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</si>
  <si>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</si>
  <si>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</si>
  <si>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</si>
  <si>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</si>
  <si>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</si>
  <si>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</si>
  <si>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</si>
  <si>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</si>
  <si>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</si>
  <si>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</si>
  <si>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</si>
  <si>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</si>
  <si>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</si>
  <si>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</si>
  <si>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</si>
  <si>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</si>
  <si>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</si>
  <si>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</si>
  <si>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</si>
  <si>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</si>
  <si>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</si>
  <si>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</si>
  <si>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</si>
  <si>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</si>
  <si>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</si>
  <si>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</si>
  <si>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</si>
  <si>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</si>
  <si>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</si>
  <si>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</si>
  <si>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</si>
  <si>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</si>
  <si>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</si>
  <si>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</si>
  <si>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</si>
  <si>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</si>
  <si>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</si>
  <si>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</si>
  <si>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</si>
  <si>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</si>
  <si>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</si>
  <si>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</si>
  <si>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</si>
  <si>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</si>
  <si>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</si>
  <si>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</si>
  <si>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</si>
  <si>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</si>
  <si>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</si>
  <si>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</si>
  <si>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</si>
  <si>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</si>
  <si>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</si>
  <si>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</si>
  <si>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</si>
  <si>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</si>
  <si>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</si>
  <si>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</si>
  <si>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</si>
  <si>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</si>
  <si>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</si>
  <si>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</si>
  <si>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</si>
  <si>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</si>
  <si>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</si>
  <si>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</si>
  <si>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</si>
  <si>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</si>
  <si>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</si>
  <si>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</si>
  <si>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</si>
  <si>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</si>
  <si>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</si>
  <si>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</si>
  <si>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</si>
  <si>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</si>
  <si>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</si>
  <si>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</si>
  <si>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</si>
  <si>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</si>
  <si>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</si>
  <si>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</si>
  <si>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</si>
  <si>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</si>
  <si>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</si>
  <si>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</si>
  <si>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</si>
  <si>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</si>
  <si>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</si>
  <si>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</si>
  <si>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</si>
  <si>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</si>
  <si>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</si>
  <si>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</si>
  <si>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</si>
  <si>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</si>
  <si>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</si>
  <si>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</si>
  <si>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</si>
  <si>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</si>
  <si>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</si>
  <si>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</si>
  <si>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</si>
  <si>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</si>
  <si>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</si>
  <si>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</si>
  <si>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</si>
  <si>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</si>
  <si>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</si>
  <si>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</si>
  <si>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</si>
  <si>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</si>
  <si>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</si>
  <si>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</si>
  <si>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</si>
  <si>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</si>
  <si>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</si>
  <si>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</si>
  <si>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</si>
  <si>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</si>
  <si>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</si>
  <si>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</si>
  <si>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</si>
  <si>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</si>
  <si>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</si>
  <si>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</si>
  <si>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</si>
  <si>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</si>
  <si>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</si>
  <si>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</si>
  <si>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</si>
  <si>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</si>
  <si>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</si>
  <si>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</si>
  <si>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</si>
  <si>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</si>
  <si>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</si>
  <si>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</si>
  <si>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</si>
  <si>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</si>
  <si>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</si>
  <si>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</si>
  <si>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</si>
  <si>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</si>
  <si>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</si>
  <si>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</si>
  <si>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</si>
  <si>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</si>
  <si>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</si>
  <si>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</si>
  <si>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</si>
  <si>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</si>
  <si>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</si>
  <si>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</si>
  <si>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</si>
  <si>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</si>
  <si>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</si>
  <si>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</si>
  <si>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</si>
  <si>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</si>
  <si>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</si>
  <si>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</si>
  <si>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</si>
  <si>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</si>
  <si>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</si>
  <si>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</si>
  <si>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</si>
  <si>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</si>
  <si>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</si>
  <si>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</si>
  <si>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</si>
  <si>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</si>
  <si>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</si>
  <si>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</si>
  <si>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</si>
  <si>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</si>
  <si>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</si>
  <si>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</si>
  <si>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</si>
  <si>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</si>
  <si>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</si>
  <si>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</si>
  <si>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</si>
  <si>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</si>
  <si>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</si>
  <si>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</si>
  <si>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</si>
  <si>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</si>
  <si>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</si>
  <si>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</si>
  <si>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</si>
  <si>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</si>
  <si>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</si>
  <si>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</si>
  <si>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</si>
  <si>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</si>
  <si>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</si>
  <si>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</si>
  <si>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</si>
  <si>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</si>
  <si>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</si>
  <si>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</si>
  <si>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</si>
  <si>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</si>
  <si>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</si>
  <si>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</si>
  <si>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</si>
  <si>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</si>
  <si>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</si>
  <si>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</si>
  <si>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</si>
  <si>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</si>
  <si>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</si>
  <si>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</si>
  <si>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</si>
  <si>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</si>
  <si>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</si>
  <si>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</si>
  <si>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</si>
  <si>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</si>
  <si>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</si>
  <si>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</si>
  <si>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</si>
  <si>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</si>
  <si>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</si>
  <si>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</si>
  <si>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</si>
  <si>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</si>
  <si>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</si>
  <si>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</si>
  <si>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</si>
  <si>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</si>
  <si>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</si>
  <si>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</si>
  <si>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</si>
  <si>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</si>
  <si>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</si>
  <si>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</si>
  <si>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</si>
  <si>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</si>
  <si>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</si>
  <si>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</si>
  <si>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</si>
  <si>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</si>
  <si>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</si>
  <si>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</si>
  <si>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</si>
  <si>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</si>
  <si>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</si>
  <si>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</si>
  <si>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</si>
  <si>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</si>
  <si>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</si>
  <si>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</si>
  <si>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</si>
  <si>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</si>
  <si>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</si>
  <si>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</si>
  <si>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</si>
  <si>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</si>
  <si>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</si>
  <si>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</si>
  <si>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</si>
  <si>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</si>
  <si>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</si>
  <si>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</si>
  <si>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</si>
  <si>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</si>
  <si>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</si>
  <si>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</si>
  <si>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</si>
  <si>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</si>
  <si>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</si>
  <si>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</si>
  <si>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</si>
  <si>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</si>
  <si>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</si>
  <si>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</si>
  <si>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</si>
  <si>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</si>
  <si>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</si>
  <si>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</si>
  <si>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</si>
  <si>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</si>
  <si>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</si>
  <si>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</si>
  <si>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</si>
  <si>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</si>
  <si>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</si>
  <si>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</si>
  <si>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</si>
  <si>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</si>
  <si>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</si>
  <si>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</si>
  <si>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</si>
  <si>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</si>
  <si>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</si>
  <si>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</si>
  <si>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</si>
  <si>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</si>
  <si>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</si>
  <si>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</si>
  <si>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</si>
  <si>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</si>
  <si>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</si>
  <si>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</si>
  <si>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</si>
  <si>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</si>
  <si>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</si>
  <si>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</si>
  <si>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</si>
  <si>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</si>
  <si>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</si>
  <si>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</si>
  <si>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</si>
  <si>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</si>
  <si>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</si>
  <si>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</si>
  <si>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</si>
  <si>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</si>
  <si>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</si>
  <si>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</si>
  <si>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</si>
  <si>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</si>
  <si>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</si>
  <si>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</si>
  <si>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</si>
  <si>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</si>
  <si>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</si>
  <si>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</si>
  <si>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</si>
  <si>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</si>
  <si>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</si>
  <si>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</si>
  <si>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</si>
  <si>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</si>
  <si>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</si>
  <si>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</si>
  <si>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</si>
  <si>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</si>
  <si>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</si>
  <si>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</si>
  <si>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</si>
  <si>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</si>
  <si>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</si>
  <si>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</si>
  <si>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</si>
  <si>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</si>
  <si>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</si>
  <si>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</si>
  <si>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</si>
  <si>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</si>
  <si>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</si>
  <si>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</si>
  <si>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</si>
  <si>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</si>
  <si>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</si>
  <si>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</si>
  <si>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</si>
  <si>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</si>
  <si>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</si>
  <si>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</si>
  <si>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</si>
  <si>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</si>
  <si>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</si>
  <si>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</si>
  <si>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</si>
  <si>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</si>
  <si>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</si>
  <si>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</si>
  <si>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</si>
  <si>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</si>
  <si>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</si>
  <si>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</si>
  <si>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</si>
  <si>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</si>
  <si>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</si>
  <si>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</si>
  <si>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</si>
  <si>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</si>
  <si>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</si>
  <si>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</si>
  <si>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</si>
  <si>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</si>
  <si>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</si>
  <si>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</si>
  <si>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</si>
  <si>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</si>
  <si>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</si>
  <si>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</si>
  <si>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</si>
  <si>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</si>
  <si>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</si>
  <si>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</si>
  <si>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</si>
  <si>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</si>
  <si>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</si>
  <si>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</si>
  <si>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</si>
  <si>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</si>
  <si>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</si>
  <si>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</si>
  <si>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</si>
  <si>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</si>
  <si>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</si>
  <si>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</si>
  <si>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</si>
  <si>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</si>
  <si>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</si>
  <si>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</si>
  <si>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</si>
  <si>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</si>
  <si>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</si>
  <si>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</si>
  <si>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</si>
  <si>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</si>
  <si>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</si>
  <si>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</si>
  <si>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</si>
  <si>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</si>
  <si>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</si>
  <si>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</si>
  <si>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</si>
  <si>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</si>
  <si>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</si>
  <si>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</si>
  <si>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</si>
  <si>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</si>
  <si>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</si>
  <si>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</si>
  <si>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</si>
  <si>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</si>
  <si>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</si>
  <si>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</si>
  <si>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</si>
  <si>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</si>
  <si>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</si>
  <si>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</si>
  <si>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</si>
  <si>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</si>
  <si>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</si>
  <si>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</si>
  <si>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</si>
  <si>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</si>
  <si>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</si>
  <si>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</si>
  <si>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</si>
  <si>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</si>
  <si>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</si>
  <si>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</si>
  <si>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</si>
  <si>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</si>
  <si>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</si>
  <si>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</si>
  <si>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</si>
  <si>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</si>
  <si>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</si>
  <si>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</si>
  <si>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</si>
  <si>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</si>
  <si>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</si>
  <si>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</si>
  <si>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</si>
  <si>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</si>
  <si>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</si>
  <si>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</si>
  <si>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</si>
  <si>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</si>
  <si>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</si>
  <si>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</si>
  <si>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</si>
  <si>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</si>
  <si>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</si>
  <si>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</si>
  <si>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</si>
  <si>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</si>
  <si>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</si>
  <si>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</si>
  <si>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</si>
  <si>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</si>
  <si>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</si>
  <si>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</si>
  <si>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</si>
  <si>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</si>
  <si>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</si>
  <si>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</si>
  <si>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</si>
  <si>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</si>
  <si>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</si>
  <si>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</si>
  <si>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</si>
  <si>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</si>
  <si>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</si>
  <si>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</si>
  <si>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</si>
  <si>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</si>
  <si>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</si>
  <si>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</si>
  <si>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</si>
  <si>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</si>
  <si>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</si>
  <si>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</si>
  <si>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</si>
  <si>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</si>
  <si>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</si>
  <si>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</si>
  <si>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</si>
  <si>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</si>
  <si>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</si>
  <si>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</si>
  <si>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</si>
  <si>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</si>
  <si>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</si>
  <si>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</si>
  <si>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</si>
  <si>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</si>
  <si>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</si>
  <si>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</si>
  <si>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</si>
  <si>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</si>
  <si>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</si>
  <si>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</si>
  <si>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</si>
  <si>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</si>
  <si>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</si>
  <si>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</si>
  <si>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</si>
  <si>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</si>
  <si>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</si>
  <si>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</si>
  <si>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</si>
  <si>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</si>
  <si>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</si>
  <si>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</si>
  <si>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</si>
  <si>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</si>
  <si>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</si>
  <si>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</si>
  <si>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</si>
  <si>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</si>
  <si>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</si>
  <si>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</si>
  <si>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</si>
  <si>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</si>
  <si>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</si>
  <si>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</si>
  <si>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</si>
  <si>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</si>
  <si>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</si>
  <si>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</si>
  <si>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</si>
  <si>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</si>
  <si>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</si>
  <si>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</si>
  <si>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</si>
  <si>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</si>
  <si>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</si>
  <si>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</si>
  <si>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</si>
  <si>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</si>
  <si>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</si>
  <si>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</si>
  <si>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</si>
  <si>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</si>
  <si>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</si>
  <si>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</si>
  <si>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</si>
  <si>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</si>
  <si>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</si>
  <si>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</si>
  <si>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</si>
  <si>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</si>
  <si>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</si>
  <si>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</si>
  <si>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</si>
  <si>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</si>
  <si>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</si>
  <si>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</si>
  <si>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</si>
  <si>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</si>
  <si>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</si>
  <si>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</si>
  <si>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</si>
  <si>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</si>
  <si>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</si>
  <si>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</si>
  <si>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</si>
  <si>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</si>
  <si>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</si>
  <si>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</si>
  <si>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</si>
  <si>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</si>
  <si>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</si>
  <si>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</si>
  <si>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</si>
  <si>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</si>
  <si>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</si>
  <si>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</si>
  <si>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</si>
  <si>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</si>
  <si>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</si>
  <si>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</si>
  <si>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</si>
  <si>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</si>
  <si>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</si>
  <si>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</si>
  <si>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</si>
  <si>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</si>
  <si>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</si>
  <si>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</si>
  <si>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</si>
  <si>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</si>
  <si>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</si>
  <si>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</si>
  <si>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</si>
  <si>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</si>
  <si>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</si>
  <si>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</si>
  <si>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</si>
  <si>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</si>
  <si>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</si>
  <si>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</si>
  <si>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</si>
  <si>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</si>
  <si>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</si>
  <si>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</si>
  <si>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</si>
  <si>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</si>
  <si>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</si>
  <si>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</si>
  <si>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</si>
  <si>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</si>
  <si>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</si>
  <si>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</si>
  <si>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</si>
  <si>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</si>
  <si>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</si>
  <si>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</si>
  <si>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</si>
  <si>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</si>
  <si>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</si>
  <si>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</si>
  <si>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</si>
  <si>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</si>
  <si>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</si>
  <si>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</si>
  <si>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</si>
  <si>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</si>
  <si>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</si>
  <si>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</si>
  <si>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</si>
  <si>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</si>
  <si>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</si>
  <si>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</si>
  <si>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</si>
  <si>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</si>
  <si>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</si>
  <si>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</si>
  <si>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</si>
  <si>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</si>
  <si>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</si>
  <si>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</si>
  <si>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</si>
  <si>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</si>
  <si>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</si>
  <si>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</si>
  <si>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</si>
  <si>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</si>
  <si>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</si>
  <si>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</si>
  <si>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</si>
  <si>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</si>
  <si>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</si>
  <si>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</si>
  <si>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</si>
  <si>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</si>
  <si>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</si>
  <si>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</si>
  <si>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</si>
  <si>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</si>
  <si>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</si>
  <si>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</si>
  <si>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</si>
  <si>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</si>
  <si>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</si>
  <si>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</si>
  <si>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</si>
  <si>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</si>
  <si>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</si>
  <si>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</si>
  <si>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</si>
  <si>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</si>
  <si>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</si>
  <si>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</si>
  <si>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</si>
  <si>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</si>
  <si>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</si>
  <si>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</si>
  <si>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</si>
  <si>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</si>
  <si>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</si>
  <si>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</si>
  <si>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</si>
  <si>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</si>
  <si>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</si>
  <si>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</si>
  <si>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</si>
  <si>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</si>
  <si>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</si>
  <si>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</si>
  <si>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</si>
  <si>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</si>
  <si>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</si>
  <si>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</si>
  <si>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</si>
  <si>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</si>
  <si>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</si>
  <si>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</si>
  <si>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</si>
  <si>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</si>
  <si>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</si>
  <si>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</si>
  <si>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</si>
  <si>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</si>
  <si>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</si>
  <si>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</si>
  <si>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</si>
  <si>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</si>
  <si>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</si>
  <si>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</si>
  <si>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</si>
  <si>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</si>
  <si>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</si>
  <si>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</si>
  <si>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</si>
  <si>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</si>
  <si>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</si>
  <si>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</si>
  <si>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</si>
  <si>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</si>
  <si>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</si>
  <si>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</si>
  <si>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</si>
  <si>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</si>
  <si>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</si>
  <si>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</si>
  <si>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</si>
  <si>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</si>
  <si>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</si>
  <si>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</si>
  <si>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</si>
  <si>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</si>
  <si>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</si>
  <si>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</si>
  <si>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</si>
  <si>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</si>
  <si>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</si>
  <si>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</si>
  <si>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</si>
  <si>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</si>
  <si>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</si>
  <si>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</si>
  <si>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</si>
  <si>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</si>
  <si>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</si>
  <si>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</si>
  <si>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</si>
  <si>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</si>
  <si>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</si>
  <si>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</si>
  <si>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</si>
  <si>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</si>
  <si>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</si>
  <si>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</si>
  <si>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</si>
  <si>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</si>
  <si>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</si>
  <si>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</si>
  <si>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</si>
  <si>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</si>
  <si>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</si>
  <si>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</si>
  <si>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</si>
  <si>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</si>
  <si>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</si>
  <si>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</si>
  <si>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</si>
  <si>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</si>
  <si>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</si>
  <si>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</si>
  <si>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</si>
  <si>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</si>
  <si>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</si>
  <si>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</si>
  <si>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</si>
  <si>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</si>
  <si>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</si>
  <si>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</si>
  <si>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</si>
  <si>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</si>
  <si>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</si>
  <si>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</si>
  <si>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</si>
  <si>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</si>
  <si>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</si>
  <si>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</si>
  <si>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</si>
  <si>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</si>
  <si>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</si>
  <si>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</si>
  <si>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</si>
  <si>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</si>
  <si>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</si>
  <si>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</si>
  <si>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</si>
  <si>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</si>
  <si>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</si>
  <si>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</si>
  <si>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</si>
  <si>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</si>
  <si>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</si>
  <si>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</si>
  <si>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</si>
  <si>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</si>
  <si>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</si>
  <si>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</si>
  <si>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</si>
  <si>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</si>
  <si>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</si>
  <si>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</si>
  <si>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</si>
  <si>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</si>
  <si>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</si>
  <si>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</si>
  <si>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</si>
  <si>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</si>
  <si>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</si>
  <si>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</si>
  <si>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</si>
  <si>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</si>
  <si>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</si>
  <si>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</si>
  <si>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</si>
  <si>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</si>
  <si>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</si>
  <si>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</si>
  <si>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</si>
  <si>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</si>
  <si>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</si>
  <si>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</si>
  <si>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</si>
  <si>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</si>
  <si>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</si>
  <si>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</si>
  <si>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</si>
  <si>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</si>
  <si>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</si>
  <si>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</si>
  <si>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</si>
  <si>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</si>
  <si>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</si>
  <si>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</si>
  <si>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</si>
  <si>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</si>
  <si>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</si>
  <si>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</si>
  <si>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</si>
  <si>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</si>
  <si>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</si>
  <si>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</si>
  <si>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</si>
  <si>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</si>
  <si>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</si>
  <si>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</si>
  <si>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</si>
  <si>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</si>
  <si>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</si>
  <si>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</si>
  <si>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</si>
  <si>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</si>
  <si>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</si>
  <si>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</si>
  <si>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</si>
  <si>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</si>
  <si>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</si>
  <si>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</si>
  <si>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</si>
  <si>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</si>
  <si>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</si>
  <si>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</si>
  <si>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</si>
  <si>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</si>
  <si>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</si>
  <si>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</si>
  <si>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</si>
  <si>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</si>
  <si>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</si>
  <si>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</si>
  <si>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</si>
  <si>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</si>
  <si>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</si>
  <si>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</si>
  <si>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</si>
  <si>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</si>
  <si>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</si>
  <si>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</si>
  <si>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</si>
  <si>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</si>
  <si>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</si>
  <si>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</si>
  <si>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</si>
  <si>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</si>
  <si>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</si>
  <si>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</si>
  <si>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</si>
  <si>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</si>
  <si>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</si>
  <si>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</si>
  <si>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</si>
  <si>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</si>
  <si>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</si>
  <si>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</si>
  <si>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</si>
  <si>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</si>
  <si>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</si>
  <si>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</si>
  <si>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</si>
  <si>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</si>
  <si>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</si>
  <si>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</si>
  <si>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</si>
  <si>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</si>
  <si>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</si>
  <si>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</si>
  <si>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</si>
  <si>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</si>
  <si>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</si>
  <si>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</si>
  <si>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</si>
  <si>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</si>
  <si>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</si>
  <si>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</si>
  <si>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</si>
  <si>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</si>
  <si>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</si>
  <si>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</si>
  <si>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</si>
  <si>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</si>
  <si>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</si>
  <si>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</si>
  <si>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</si>
  <si>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</si>
  <si>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</si>
  <si>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</si>
  <si>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</si>
  <si>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</si>
  <si>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</si>
  <si>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</si>
  <si>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</si>
  <si>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</si>
  <si>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</si>
  <si>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</si>
  <si>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</si>
  <si>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</si>
  <si>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</si>
  <si>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</si>
  <si>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</si>
  <si>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</si>
  <si>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</si>
  <si>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</si>
  <si>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</si>
  <si>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</si>
  <si>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</si>
  <si>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</si>
  <si>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</si>
  <si>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</si>
  <si>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</si>
  <si>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</si>
  <si>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</si>
  <si>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</si>
  <si>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</si>
  <si>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</si>
  <si>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</si>
  <si>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</si>
  <si>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</si>
  <si>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</si>
  <si>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</si>
  <si>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</si>
  <si>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</si>
  <si>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</si>
  <si>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</si>
  <si>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</si>
  <si>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</si>
  <si>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</si>
  <si>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</si>
  <si>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</si>
  <si>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</si>
  <si>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</si>
  <si>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</si>
  <si>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</si>
  <si>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</si>
  <si>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</si>
  <si>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</si>
  <si>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</si>
  <si>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</si>
  <si>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</si>
  <si>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</si>
  <si>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</si>
  <si>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</si>
  <si>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</si>
  <si>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</si>
  <si>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</si>
  <si>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</si>
  <si>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</si>
  <si>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</si>
  <si>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</si>
  <si>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</si>
  <si>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</si>
  <si>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</si>
  <si>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</si>
  <si>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</si>
  <si>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</si>
  <si>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</si>
  <si>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</si>
  <si>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</si>
  <si>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</si>
  <si>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</si>
  <si>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</si>
  <si>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</si>
  <si>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</si>
  <si>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</si>
  <si>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</si>
  <si>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</si>
  <si>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</si>
  <si>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</si>
  <si>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</si>
  <si>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</si>
  <si>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</si>
  <si>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</si>
  <si>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</si>
  <si>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</si>
  <si>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</si>
  <si>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</si>
  <si>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</si>
  <si>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</si>
  <si>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</si>
  <si>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</si>
  <si>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</si>
  <si>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</si>
  <si>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</si>
  <si>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</si>
  <si>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</si>
  <si>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</si>
  <si>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</si>
  <si>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</si>
  <si>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</si>
  <si>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</si>
  <si>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</si>
  <si>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</si>
  <si>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</si>
  <si>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</si>
  <si>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</si>
  <si>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</si>
  <si>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</si>
  <si>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</si>
  <si>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</si>
  <si>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</si>
  <si>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</si>
  <si>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</si>
  <si>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</si>
  <si>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</si>
  <si>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</si>
  <si>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</si>
  <si>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</si>
  <si>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</si>
  <si>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</si>
  <si>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</si>
  <si>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</si>
  <si>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</si>
  <si>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</si>
  <si>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</si>
  <si>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</si>
  <si>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</si>
  <si>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</si>
  <si>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</si>
  <si>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</si>
  <si>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</si>
  <si>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</si>
  <si>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</si>
  <si>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</si>
  <si>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</si>
  <si>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</si>
  <si>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</si>
  <si>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</si>
  <si>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</si>
  <si>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</si>
  <si>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</si>
  <si>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</si>
  <si>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</si>
  <si>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</si>
  <si>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</si>
  <si>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</si>
  <si>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</si>
  <si>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</si>
  <si>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</si>
  <si>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</si>
  <si>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</si>
  <si>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</si>
  <si>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</si>
  <si>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</si>
  <si>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</si>
  <si>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</si>
  <si>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</si>
  <si>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</si>
  <si>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</si>
  <si>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</si>
  <si>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</si>
  <si>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</si>
  <si>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</si>
  <si>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</si>
  <si>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</si>
  <si>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</si>
  <si>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</si>
  <si>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</si>
  <si>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</si>
  <si>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</si>
  <si>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</si>
  <si>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</si>
  <si>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</si>
  <si>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</si>
  <si>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</si>
  <si>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</si>
  <si>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</si>
  <si>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</si>
  <si>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</si>
  <si>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</si>
  <si>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</si>
  <si>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</si>
  <si>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</si>
  <si>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</si>
  <si>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</si>
  <si>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</si>
  <si>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</si>
  <si>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</si>
  <si>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</si>
  <si>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</si>
  <si>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</si>
  <si>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</si>
  <si>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</si>
  <si>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</si>
  <si>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</si>
  <si>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</si>
  <si>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</si>
  <si>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</si>
  <si>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</si>
  <si>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</si>
  <si>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</si>
  <si>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</si>
  <si>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</si>
  <si>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</si>
  <si>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</si>
  <si>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</si>
  <si>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</si>
  <si>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</si>
  <si>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</si>
  <si>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</si>
  <si>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</si>
  <si>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</si>
  <si>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</si>
  <si>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</si>
  <si>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</si>
  <si>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</si>
  <si>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</si>
  <si>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</si>
  <si>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</si>
  <si>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</si>
  <si>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</si>
  <si>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</si>
  <si>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</si>
  <si>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</si>
  <si>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</si>
  <si>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</si>
  <si>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</si>
  <si>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</si>
  <si>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</si>
  <si>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</si>
  <si>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</si>
  <si>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</si>
  <si>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</si>
  <si>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</si>
  <si>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</si>
  <si>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</si>
  <si>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</si>
  <si>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</si>
  <si>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</si>
  <si>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</si>
  <si>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</si>
  <si>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</si>
  <si>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</si>
  <si>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</si>
  <si>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</si>
  <si>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</si>
  <si>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</si>
  <si>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</si>
  <si>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</si>
  <si>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</si>
  <si>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</si>
  <si>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</si>
  <si>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</si>
  <si>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</si>
  <si>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</si>
  <si>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</si>
  <si>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</si>
  <si>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</si>
  <si>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</si>
  <si>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</si>
  <si>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</si>
  <si>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</si>
  <si>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</si>
  <si>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</si>
  <si>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</si>
  <si>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</si>
  <si>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</si>
  <si>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</si>
  <si>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</si>
  <si>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</si>
  <si>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</si>
  <si>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</si>
  <si>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</si>
  <si>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</si>
  <si>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</si>
  <si>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</si>
  <si>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</si>
  <si>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</si>
  <si>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</si>
  <si>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</si>
  <si>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</si>
  <si>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</si>
  <si>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</si>
  <si>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</si>
  <si>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</si>
  <si>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</si>
  <si>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</si>
  <si>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</si>
  <si>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</si>
  <si>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</si>
  <si>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</si>
  <si>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</si>
  <si>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</si>
  <si>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</si>
  <si>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</si>
  <si>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</si>
  <si>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</si>
  <si>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</si>
  <si>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</si>
  <si>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</si>
  <si>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</si>
  <si>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</si>
  <si>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</si>
  <si>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</si>
  <si>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</si>
  <si>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</si>
  <si>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</si>
  <si>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</si>
  <si>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</si>
  <si>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</si>
  <si>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</si>
  <si>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</si>
  <si>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</si>
  <si>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</si>
  <si>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</si>
  <si>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</si>
  <si>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</si>
  <si>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</si>
  <si>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</si>
  <si>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</si>
  <si>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</si>
  <si>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</si>
  <si>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</si>
  <si>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</si>
  <si>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</si>
  <si>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</si>
  <si>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</si>
  <si>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</si>
  <si>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</si>
  <si>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</si>
  <si>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</si>
  <si>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</si>
  <si>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</si>
  <si>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</si>
  <si>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</si>
  <si>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</si>
  <si>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</si>
  <si>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</si>
  <si>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</si>
  <si>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</si>
  <si>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</si>
  <si>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</si>
  <si>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</si>
  <si>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</si>
  <si>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</si>
  <si>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</si>
  <si>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</si>
  <si>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</si>
  <si>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</si>
  <si>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</si>
  <si>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</si>
  <si>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</si>
  <si>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</si>
  <si>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</si>
  <si>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</si>
  <si>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</si>
  <si>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</si>
  <si>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</si>
  <si>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</si>
  <si>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</si>
  <si>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</si>
  <si>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</si>
  <si>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</si>
  <si>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</si>
  <si>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</si>
  <si>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</si>
  <si>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</si>
  <si>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</si>
  <si>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</si>
  <si>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</si>
  <si>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</si>
  <si>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</si>
  <si>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</si>
  <si>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</si>
  <si>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</si>
  <si>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</si>
  <si>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</si>
  <si>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</si>
  <si>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</si>
  <si>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</si>
  <si>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</si>
  <si>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</si>
  <si>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</si>
  <si>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</si>
  <si>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</si>
  <si>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</si>
  <si>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</si>
  <si>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</si>
  <si>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</si>
  <si>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</si>
  <si>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</si>
  <si>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</si>
  <si>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</si>
  <si>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</si>
  <si>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</si>
  <si>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</si>
  <si>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</si>
  <si>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</si>
  <si>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</si>
  <si>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</si>
  <si>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</si>
  <si>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</si>
  <si>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</si>
  <si>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</si>
  <si>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</si>
  <si>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</si>
  <si>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</si>
  <si>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</si>
  <si>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</si>
  <si>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</si>
  <si>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</si>
  <si>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</si>
  <si>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</si>
  <si>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</si>
  <si>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</si>
  <si>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</si>
  <si>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</si>
  <si>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</si>
  <si>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</si>
  <si>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</si>
  <si>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</si>
  <si>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</si>
  <si>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</si>
  <si>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</si>
  <si>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</si>
  <si>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</si>
  <si>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</si>
  <si>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</si>
  <si>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</si>
  <si>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</si>
  <si>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</si>
  <si>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</si>
  <si>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</si>
  <si>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</si>
  <si>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</si>
  <si>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</si>
  <si>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</si>
  <si>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</si>
  <si>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</si>
  <si>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</si>
  <si>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</si>
  <si>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</si>
  <si>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</si>
  <si>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</si>
  <si>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</si>
  <si>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</si>
  <si>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</si>
  <si>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</si>
  <si>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</si>
  <si>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</si>
  <si>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</si>
  <si>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</si>
  <si>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</si>
  <si>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</si>
  <si>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</si>
  <si>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</si>
  <si>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</si>
  <si>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</si>
  <si>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</si>
  <si>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</si>
  <si>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</si>
  <si>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</si>
  <si>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</si>
  <si>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</si>
  <si>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</si>
  <si>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</si>
  <si>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</si>
  <si>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</si>
  <si>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</si>
  <si>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</si>
  <si>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</si>
  <si>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</si>
  <si>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</si>
  <si>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</si>
  <si>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</si>
  <si>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</si>
  <si>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</si>
  <si>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</si>
  <si>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</si>
  <si>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</si>
  <si>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</si>
  <si>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</si>
  <si>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</si>
  <si>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</si>
  <si>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</si>
  <si>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</si>
  <si>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</si>
  <si>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</si>
  <si>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</si>
  <si>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</si>
  <si>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</si>
  <si>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</si>
  <si>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</si>
  <si>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</si>
  <si>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</si>
  <si>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</si>
  <si>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</si>
  <si>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</si>
  <si>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</si>
  <si>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</si>
  <si>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</si>
  <si>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</si>
  <si>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</si>
  <si>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</si>
  <si>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</si>
  <si>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</si>
  <si>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</si>
  <si>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</si>
  <si>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</si>
  <si>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</si>
  <si>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</si>
  <si>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</si>
  <si>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</si>
  <si>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</si>
  <si>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</si>
  <si>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</si>
  <si>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</si>
  <si>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</si>
  <si>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</si>
  <si>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</si>
  <si>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</si>
  <si>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</si>
  <si>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</si>
  <si>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</si>
  <si>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</si>
  <si>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</si>
  <si>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</si>
  <si>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</si>
  <si>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</si>
  <si>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</si>
  <si>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</si>
  <si>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</si>
  <si>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</si>
  <si>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</si>
  <si>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</si>
  <si>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</si>
  <si>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</si>
  <si>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</si>
  <si>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</si>
  <si>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</si>
  <si>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</si>
  <si>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</si>
  <si>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</si>
  <si>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</si>
  <si>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</si>
  <si>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</si>
  <si>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</si>
  <si>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</si>
  <si>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</si>
  <si>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</si>
  <si>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</si>
  <si>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</si>
  <si>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</si>
  <si>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</si>
  <si>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</si>
  <si>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</si>
  <si>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</si>
  <si>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</si>
  <si>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</si>
  <si>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</si>
  <si>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</si>
  <si>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</si>
  <si>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</si>
  <si>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</si>
  <si>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</si>
  <si>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</si>
  <si>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</si>
  <si>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</si>
  <si>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</si>
  <si>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</si>
  <si>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</si>
  <si>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</si>
  <si>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</si>
  <si>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</si>
  <si>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</si>
  <si>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</si>
  <si>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</si>
  <si>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</si>
  <si>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</si>
  <si>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</si>
  <si>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</si>
  <si>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</si>
  <si>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</si>
  <si>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</si>
  <si>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</si>
  <si>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</si>
  <si>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</si>
  <si>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</si>
  <si>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</si>
  <si>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</si>
  <si>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</si>
  <si>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</si>
  <si>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</si>
  <si>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</si>
  <si>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</si>
  <si>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</si>
  <si>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</si>
  <si>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</si>
  <si>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</si>
  <si>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</si>
  <si>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</si>
  <si>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</si>
  <si>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</si>
  <si>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</si>
  <si>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</si>
  <si>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</si>
  <si>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</si>
  <si>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</si>
  <si>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</si>
  <si>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</si>
  <si>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</si>
  <si>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</si>
  <si>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</si>
  <si>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</si>
  <si>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</si>
  <si>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</si>
  <si>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</si>
  <si>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</si>
  <si>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</si>
  <si>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</si>
  <si>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</si>
  <si>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</si>
  <si>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</si>
  <si>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</si>
  <si>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</si>
  <si>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</si>
  <si>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</si>
  <si>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</si>
  <si>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</si>
  <si>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</si>
  <si>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</si>
  <si>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</si>
  <si>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</si>
  <si>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</si>
  <si>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</si>
  <si>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</si>
  <si>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</si>
  <si>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</si>
  <si>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</si>
  <si>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</si>
  <si>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</si>
  <si>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</si>
  <si>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</si>
  <si>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</si>
  <si>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</si>
  <si>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</si>
  <si>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</si>
  <si>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</si>
  <si>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</si>
  <si>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</si>
  <si>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</si>
  <si>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</si>
  <si>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</si>
  <si>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</si>
  <si>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</si>
  <si>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</si>
  <si>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</si>
  <si>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</si>
  <si>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</si>
  <si>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</si>
  <si>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</si>
  <si>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</si>
  <si>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</si>
  <si>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</si>
  <si>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</si>
  <si>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</si>
  <si>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</si>
  <si>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</si>
  <si>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</si>
  <si>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</si>
  <si>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</si>
  <si>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</si>
  <si>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</si>
  <si>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</si>
  <si>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</si>
  <si>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</si>
  <si>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</si>
  <si>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</si>
  <si>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</si>
  <si>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</si>
  <si>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</si>
  <si>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</si>
  <si>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</si>
  <si>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</si>
  <si>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</si>
  <si>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</si>
  <si>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</si>
  <si>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</si>
  <si>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</si>
  <si>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</si>
  <si>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</si>
  <si>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</si>
  <si>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</si>
  <si>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</si>
  <si>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</si>
  <si>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</si>
  <si>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</si>
  <si>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</si>
  <si>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</si>
  <si>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</si>
  <si>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</si>
  <si>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</si>
  <si>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</si>
  <si>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</si>
  <si>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</si>
  <si>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</si>
  <si>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</si>
  <si>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</si>
  <si>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</si>
  <si>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</si>
  <si>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</si>
  <si>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</si>
  <si>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</si>
  <si>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</si>
  <si>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</si>
  <si>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</si>
  <si>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</si>
  <si>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</si>
  <si>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</si>
  <si>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</si>
  <si>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</si>
  <si>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</si>
  <si>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</si>
  <si>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</si>
  <si>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</si>
  <si>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</si>
  <si>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</si>
  <si>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</si>
  <si>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</si>
  <si>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</si>
  <si>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</si>
  <si>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</si>
  <si>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</si>
  <si>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</si>
  <si>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</si>
  <si>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</si>
  <si>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</si>
  <si>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</si>
  <si>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</si>
  <si>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</si>
  <si>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</si>
  <si>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</si>
  <si>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</si>
  <si>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</si>
  <si>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</si>
  <si>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</si>
  <si>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</si>
  <si>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</si>
  <si>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</si>
  <si>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</si>
  <si>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</si>
  <si>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</si>
  <si>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</si>
  <si>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</si>
  <si>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</si>
  <si>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</si>
  <si>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</si>
  <si>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</si>
  <si>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</si>
  <si>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</si>
  <si>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</si>
  <si>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</si>
  <si>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</si>
  <si>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</si>
  <si>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</si>
  <si>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</si>
  <si>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</si>
  <si>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</si>
  <si>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</si>
  <si>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</si>
  <si>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</si>
  <si>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</si>
  <si>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</si>
  <si>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</si>
  <si>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</si>
  <si>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</si>
  <si>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</si>
  <si>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</si>
  <si>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</si>
  <si>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</si>
  <si>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</si>
  <si>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</si>
  <si>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</si>
  <si>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</si>
  <si>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</si>
  <si>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</si>
  <si>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</si>
  <si>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</si>
  <si>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</si>
  <si>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</si>
  <si>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</si>
  <si>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</si>
  <si>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</si>
  <si>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</si>
  <si>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</si>
  <si>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</si>
  <si>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</si>
  <si>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</si>
  <si>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</si>
  <si>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</si>
  <si>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</si>
  <si>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</si>
  <si>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</si>
  <si>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</si>
  <si>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</si>
  <si>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</si>
  <si>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</si>
  <si>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</si>
  <si>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</si>
  <si>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</si>
  <si>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</si>
  <si>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</si>
  <si>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</si>
  <si>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</si>
  <si>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</si>
  <si>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</si>
  <si>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</si>
  <si>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</si>
  <si>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</si>
  <si>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</si>
  <si>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</si>
  <si>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</si>
  <si>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</si>
  <si>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</si>
  <si>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</si>
  <si>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</si>
  <si>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</si>
  <si>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</si>
  <si>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</si>
  <si>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</si>
  <si>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</si>
  <si>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</si>
  <si>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</si>
  <si>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</si>
  <si>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</si>
  <si>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</si>
  <si>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</si>
  <si>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</si>
  <si>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</si>
  <si>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</si>
  <si>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</si>
  <si>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</si>
  <si>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</si>
  <si>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</si>
  <si>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</si>
  <si>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</si>
  <si>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</si>
  <si>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</si>
  <si>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</si>
  <si>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</si>
  <si>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</si>
  <si>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</si>
  <si>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</si>
  <si>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</si>
  <si>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</si>
  <si>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</si>
  <si>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</si>
  <si>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</si>
  <si>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</si>
  <si>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</si>
  <si>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</si>
  <si>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</si>
  <si>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</si>
  <si>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</si>
  <si>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</si>
  <si>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</si>
  <si>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</si>
  <si>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</si>
  <si>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</si>
  <si>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</si>
  <si>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</si>
  <si>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</si>
  <si>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</si>
  <si>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</si>
  <si>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</si>
  <si>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</si>
  <si>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</si>
  <si>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</si>
  <si>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</si>
  <si>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</si>
  <si>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</si>
  <si>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</si>
  <si>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</si>
  <si>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</si>
  <si>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</si>
  <si>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</si>
  <si>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</si>
  <si>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</si>
  <si>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</si>
  <si>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</si>
  <si>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</si>
  <si>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</si>
  <si>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</si>
  <si>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</si>
  <si>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</si>
  <si>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</si>
  <si>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</si>
  <si>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</si>
  <si>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</si>
  <si>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</si>
  <si>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</si>
  <si>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</si>
  <si>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</si>
  <si>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</si>
  <si>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</si>
  <si>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</si>
  <si>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</si>
  <si>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</si>
  <si>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</si>
  <si>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</si>
  <si>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</si>
  <si>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</si>
  <si>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</si>
  <si>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</si>
  <si>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</si>
  <si>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</si>
  <si>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</si>
  <si>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</si>
  <si>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</si>
  <si>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</si>
  <si>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</si>
  <si>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</si>
  <si>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</si>
  <si>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</si>
  <si>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</si>
  <si>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</si>
  <si>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</si>
  <si>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</si>
  <si>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</si>
  <si>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</si>
  <si>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</si>
  <si>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</si>
  <si>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</si>
  <si>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</si>
  <si>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</si>
  <si>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</si>
  <si>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</si>
  <si>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</si>
  <si>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</si>
  <si>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</si>
  <si>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</si>
  <si>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</si>
  <si>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</si>
  <si>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</si>
  <si>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</si>
  <si>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</si>
  <si>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</si>
  <si>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</si>
  <si>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</si>
  <si>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</si>
  <si>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</si>
  <si>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</si>
  <si>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</si>
  <si>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</si>
  <si>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</si>
  <si>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</si>
  <si>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</si>
  <si>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</si>
  <si>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</si>
  <si>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</si>
  <si>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</si>
  <si>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</si>
  <si>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</si>
  <si>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</si>
  <si>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</si>
  <si>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</si>
  <si>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</si>
  <si>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</si>
  <si>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</si>
  <si>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</si>
  <si>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</si>
  <si>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</si>
  <si>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</si>
  <si>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</si>
  <si>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</si>
  <si>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</si>
  <si>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</si>
  <si>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</si>
  <si>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</si>
  <si>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</si>
  <si>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</si>
  <si>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</si>
  <si>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</si>
  <si>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</si>
  <si>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</si>
  <si>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</si>
  <si>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</si>
  <si>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</si>
  <si>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</si>
  <si>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</si>
  <si>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</si>
  <si>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</si>
  <si>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</si>
  <si>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</si>
  <si>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</si>
  <si>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</si>
  <si>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</si>
  <si>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</si>
  <si>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</si>
  <si>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</si>
  <si>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</si>
  <si>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</si>
  <si>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</si>
  <si>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</si>
  <si>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</si>
  <si>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</si>
  <si>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</si>
  <si>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</si>
  <si>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</si>
  <si>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</si>
  <si>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</si>
  <si>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</si>
  <si>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</si>
  <si>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</si>
  <si>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</si>
  <si>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</si>
  <si>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</si>
  <si>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</si>
  <si>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</si>
  <si>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</si>
  <si>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</si>
  <si>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</si>
  <si>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</si>
  <si>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</si>
  <si>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</si>
  <si>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</si>
  <si>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</si>
  <si>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</si>
  <si>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</si>
  <si>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</si>
  <si>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</si>
  <si>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</si>
  <si>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</si>
  <si>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</si>
  <si>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</si>
  <si>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</si>
  <si>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</si>
  <si>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</si>
  <si>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</si>
  <si>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</si>
  <si>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</si>
  <si>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</si>
  <si>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</si>
  <si>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</si>
  <si>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</si>
  <si>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</si>
  <si>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</si>
  <si>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</si>
  <si>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</si>
  <si>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</si>
  <si>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</si>
  <si>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</si>
  <si>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</si>
  <si>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</si>
  <si>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</si>
  <si>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</si>
  <si>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</si>
  <si>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</si>
  <si>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</si>
  <si>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</si>
  <si>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</si>
  <si>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</si>
  <si>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</si>
  <si>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</si>
  <si>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</si>
  <si>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</si>
  <si>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</si>
  <si>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</si>
  <si>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</si>
  <si>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</si>
  <si>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</si>
  <si>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</si>
  <si>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</si>
  <si>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</si>
  <si>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</si>
  <si>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</si>
  <si>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</si>
  <si>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</si>
  <si>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</si>
  <si>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</si>
  <si>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</si>
  <si>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</si>
  <si>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</si>
  <si>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</si>
  <si>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</si>
  <si>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</si>
  <si>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</si>
  <si>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</si>
  <si>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</si>
  <si>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</si>
  <si>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</si>
  <si>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</si>
  <si>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</si>
  <si>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</si>
  <si>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</si>
  <si>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</si>
  <si>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</si>
  <si>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</si>
  <si>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</si>
  <si>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</si>
  <si>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</si>
  <si>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</si>
  <si>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</si>
  <si>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</si>
  <si>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</si>
  <si>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</si>
  <si>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</si>
  <si>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</si>
  <si>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</si>
  <si>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</si>
  <si>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</si>
  <si>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</si>
  <si>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</si>
  <si>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</si>
  <si>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</si>
  <si>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</si>
  <si>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</si>
  <si>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</si>
  <si>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</si>
  <si>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</si>
  <si>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</si>
  <si>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</si>
  <si>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</si>
  <si>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</si>
  <si>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</si>
  <si>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</si>
  <si>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</si>
  <si>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</si>
  <si>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</si>
  <si>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</si>
  <si>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</si>
  <si>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</si>
  <si>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</si>
  <si>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</si>
  <si>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</si>
  <si>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</si>
  <si>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</si>
  <si>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</si>
  <si>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</si>
  <si>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</si>
  <si>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</si>
  <si>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</si>
  <si>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</si>
  <si>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</si>
  <si>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</si>
  <si>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</si>
  <si>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</si>
  <si>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</si>
  <si>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</si>
  <si>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</si>
  <si>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</si>
  <si>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</si>
  <si>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</si>
  <si>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</si>
  <si>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</si>
  <si>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</si>
  <si>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</si>
  <si>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</si>
  <si>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</si>
  <si>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</si>
  <si>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</si>
  <si>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</si>
  <si>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</si>
  <si>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</si>
  <si>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</si>
  <si>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</si>
  <si>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</si>
  <si>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</si>
  <si>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</si>
  <si>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</si>
  <si>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</si>
  <si>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</si>
  <si>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</si>
  <si>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</si>
  <si>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</si>
  <si>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</si>
  <si>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</si>
  <si>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</si>
  <si>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</si>
  <si>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</si>
  <si>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</si>
  <si>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</si>
  <si>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</si>
  <si>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</si>
  <si>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</si>
  <si>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</si>
  <si>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</si>
  <si>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</si>
  <si>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</si>
  <si>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</si>
  <si>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</si>
  <si>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</si>
  <si>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</si>
  <si>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</si>
  <si>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</si>
  <si>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</si>
  <si>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</si>
  <si>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</si>
  <si>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</si>
  <si>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</si>
  <si>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</si>
  <si>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</si>
  <si>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</si>
  <si>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</si>
  <si>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</si>
  <si>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</si>
  <si>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</si>
  <si>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</si>
  <si>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</si>
  <si>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</si>
  <si>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</si>
  <si>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</si>
  <si>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</si>
  <si>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</si>
  <si>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</si>
  <si>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</si>
  <si>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</si>
  <si>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</si>
  <si>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</si>
  <si>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</si>
  <si>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</si>
  <si>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</si>
  <si>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</si>
  <si>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</si>
  <si>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</si>
  <si>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</si>
  <si>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</si>
  <si>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</si>
  <si>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</si>
  <si>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</si>
  <si>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</si>
  <si>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</si>
  <si>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</si>
  <si>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</si>
  <si>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</si>
  <si>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</si>
  <si>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</si>
  <si>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</si>
  <si>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</si>
  <si>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</si>
  <si>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</si>
  <si>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</si>
  <si>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</si>
  <si>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</si>
  <si>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</si>
  <si>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</si>
  <si>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</si>
  <si>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</si>
  <si>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</si>
  <si>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</si>
  <si>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</si>
  <si>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</si>
  <si>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</si>
  <si>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</si>
  <si>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</si>
  <si>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</si>
  <si>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</si>
  <si>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</si>
  <si>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</si>
  <si>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</si>
  <si>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</si>
  <si>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</si>
  <si>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</si>
  <si>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</si>
  <si>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</si>
  <si>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</si>
  <si>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</si>
  <si>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</si>
  <si>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</si>
  <si>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</si>
  <si>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</si>
  <si>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</si>
  <si>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</si>
  <si>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</si>
  <si>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</si>
  <si>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</si>
  <si>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</si>
  <si>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</si>
  <si>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</si>
  <si>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</si>
  <si>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</si>
  <si>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</si>
  <si>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</si>
  <si>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</si>
  <si>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</si>
  <si>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</si>
  <si>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</si>
  <si>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</si>
  <si>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</si>
  <si>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</si>
  <si>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</si>
  <si>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</si>
  <si>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</si>
  <si>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</si>
  <si>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</si>
  <si>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</si>
  <si>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</si>
  <si>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</si>
  <si>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</si>
  <si>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</si>
  <si>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</si>
  <si>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</si>
  <si>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</si>
  <si>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</si>
  <si>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</si>
  <si>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</si>
  <si>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</si>
  <si>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</si>
  <si>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</si>
  <si>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</si>
  <si>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</si>
  <si>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</si>
  <si>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</si>
  <si>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</si>
  <si>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</si>
  <si>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</si>
  <si>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</si>
  <si>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</si>
  <si>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</si>
  <si>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</si>
  <si>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</si>
  <si>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</si>
  <si>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</si>
  <si>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</si>
  <si>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</si>
  <si>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</si>
  <si>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</si>
  <si>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</si>
  <si>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</si>
  <si>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</si>
  <si>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</si>
  <si>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</si>
  <si>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</si>
  <si>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</si>
  <si>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</si>
  <si>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</si>
  <si>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</si>
  <si>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</si>
  <si>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</si>
  <si>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</si>
  <si>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</si>
  <si>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</si>
  <si>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</si>
  <si>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</si>
  <si>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</si>
  <si>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</si>
  <si>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</si>
  <si>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</si>
  <si>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</si>
  <si>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</si>
  <si>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</si>
  <si>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</si>
  <si>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</si>
  <si>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</si>
  <si>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</si>
  <si>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</si>
  <si>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</si>
  <si>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</si>
  <si>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</si>
  <si>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</si>
  <si>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</si>
  <si>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</si>
  <si>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</si>
  <si>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</si>
  <si>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</si>
  <si>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</si>
  <si>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</si>
  <si>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</si>
  <si>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</si>
  <si>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</si>
  <si>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</si>
  <si>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</si>
  <si>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</si>
  <si>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</si>
  <si>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</si>
  <si>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</si>
  <si>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</si>
  <si>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</si>
  <si>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</si>
  <si>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</si>
  <si>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</si>
  <si>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</si>
  <si>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</si>
  <si>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</si>
  <si>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</si>
  <si>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</si>
  <si>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</si>
  <si>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</si>
  <si>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</si>
  <si>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</si>
  <si>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</si>
  <si>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</si>
  <si>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</si>
  <si>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</si>
  <si>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</si>
  <si>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</si>
  <si>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</si>
  <si>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</si>
  <si>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</si>
  <si>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</si>
  <si>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</si>
  <si>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</si>
  <si>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</si>
  <si>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</si>
  <si>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</si>
  <si>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</si>
  <si>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</si>
  <si>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</si>
  <si>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</si>
  <si>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</si>
  <si>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</si>
  <si>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</si>
  <si>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</si>
  <si>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</si>
  <si>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</si>
  <si>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</si>
  <si>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</si>
  <si>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</si>
  <si>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</si>
  <si>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</si>
  <si>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</si>
  <si>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</si>
  <si>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</si>
  <si>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</si>
  <si>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</si>
  <si>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</si>
  <si>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</si>
  <si>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</si>
  <si>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</si>
  <si>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</si>
  <si>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</si>
  <si>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</si>
  <si>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</si>
  <si>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</si>
  <si>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</si>
  <si>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</si>
  <si>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</si>
  <si>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</si>
  <si>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</si>
  <si>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</si>
  <si>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</si>
  <si>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</si>
  <si>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</si>
  <si>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</si>
  <si>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</si>
  <si>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</si>
  <si>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</si>
  <si>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</si>
  <si>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</si>
  <si>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</si>
  <si>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</si>
  <si>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</si>
  <si>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</si>
  <si>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</si>
  <si>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</si>
  <si>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</si>
  <si>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</si>
  <si>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</si>
  <si>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</si>
  <si>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</si>
  <si>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</si>
  <si>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</si>
  <si>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</si>
  <si>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</si>
  <si>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</si>
  <si>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</si>
  <si>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</si>
  <si>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</si>
  <si>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</si>
  <si>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</si>
  <si>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</si>
  <si>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</si>
  <si>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</si>
  <si>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</si>
  <si>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</si>
  <si>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</si>
  <si>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</si>
  <si>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</si>
  <si>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</si>
  <si>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</si>
  <si>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</si>
  <si>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</si>
  <si>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</si>
  <si>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</si>
  <si>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</si>
  <si>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</si>
  <si>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</si>
  <si>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</si>
  <si>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</si>
  <si>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</si>
  <si>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</si>
  <si>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</si>
  <si>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</si>
  <si>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</si>
  <si>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</si>
  <si>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</si>
  <si>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</si>
  <si>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</si>
  <si>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</si>
  <si>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</si>
  <si>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</si>
  <si>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</si>
  <si>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</si>
  <si>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</si>
  <si>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</si>
  <si>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</si>
  <si>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</si>
  <si>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</si>
  <si>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</si>
  <si>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</si>
  <si>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</si>
  <si>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</si>
  <si>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</si>
  <si>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</si>
  <si>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</si>
  <si>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</si>
  <si>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</si>
  <si>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</si>
  <si>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</si>
  <si>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</si>
  <si>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</si>
  <si>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</si>
  <si>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</si>
  <si>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</si>
  <si>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</si>
  <si>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</si>
  <si>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</si>
  <si>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</si>
  <si>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</si>
  <si>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</si>
  <si>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</si>
  <si>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</si>
  <si>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</si>
  <si>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</si>
  <si>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</si>
  <si>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</si>
  <si>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</si>
  <si>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</si>
  <si>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</si>
  <si>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</si>
  <si>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</si>
  <si>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</si>
  <si>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</si>
  <si>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</si>
  <si>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</si>
  <si>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</si>
  <si>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</si>
  <si>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</si>
  <si>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</si>
  <si>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</si>
  <si>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</si>
  <si>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</si>
  <si>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</si>
  <si>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</si>
  <si>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</si>
  <si>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</si>
  <si>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</si>
  <si>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</si>
  <si>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</si>
  <si>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</si>
  <si>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</si>
  <si>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</si>
  <si>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</si>
  <si>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</si>
  <si>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</si>
  <si>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</si>
  <si>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</si>
  <si>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</si>
  <si>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</si>
  <si>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</si>
  <si>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</si>
  <si>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</si>
  <si>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</si>
  <si>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</si>
  <si>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</si>
  <si>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</si>
  <si>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</si>
  <si>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</si>
  <si>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</si>
  <si>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</si>
  <si>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</si>
  <si>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</si>
  <si>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</si>
  <si>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</si>
  <si>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</si>
  <si>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</si>
  <si>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</si>
  <si>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</si>
  <si>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</si>
  <si>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</si>
  <si>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</si>
  <si>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</si>
  <si>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</si>
  <si>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</si>
  <si>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</si>
  <si>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</si>
  <si>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</si>
  <si>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</si>
  <si>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</si>
  <si>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</si>
  <si>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</si>
  <si>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</si>
  <si>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</si>
  <si>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</si>
  <si>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</si>
  <si>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</si>
  <si>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</si>
  <si>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</si>
  <si>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</si>
  <si>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</si>
  <si>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</si>
  <si>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</si>
  <si>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</si>
  <si>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</si>
  <si>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</si>
  <si>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</si>
  <si>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</si>
  <si>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</si>
  <si>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</si>
  <si>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</si>
  <si>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</si>
  <si>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</si>
  <si>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</si>
  <si>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</si>
  <si>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</si>
  <si>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</si>
  <si>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</si>
  <si>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</si>
  <si>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</si>
  <si>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</si>
  <si>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</si>
  <si>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</si>
  <si>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</si>
  <si>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</si>
  <si>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</si>
  <si>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</si>
  <si>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</si>
  <si>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</si>
  <si>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</si>
  <si>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</si>
  <si>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</si>
  <si>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</si>
  <si>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</si>
  <si>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</si>
  <si>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</si>
  <si>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</si>
  <si>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</si>
  <si>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</si>
  <si>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</si>
  <si>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</si>
  <si>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</si>
  <si>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</si>
  <si>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</si>
  <si>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</si>
  <si>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</si>
  <si>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</si>
  <si>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</si>
  <si>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</si>
  <si>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</si>
  <si>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</si>
  <si>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</si>
  <si>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</si>
  <si>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</si>
  <si>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</si>
  <si>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</si>
  <si>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</si>
  <si>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</si>
  <si>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</si>
  <si>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</si>
  <si>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</si>
  <si>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</si>
  <si>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</si>
  <si>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</si>
  <si>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</si>
  <si>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</si>
  <si>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</si>
  <si>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</si>
  <si>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</si>
  <si>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</si>
  <si>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</si>
  <si>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</si>
  <si>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</si>
  <si>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</si>
  <si>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</si>
  <si>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</si>
  <si>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</si>
  <si>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</si>
  <si>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</si>
  <si>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</si>
  <si>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</si>
  <si>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</si>
  <si>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</si>
  <si>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</si>
  <si>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</si>
  <si>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</si>
  <si>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</si>
  <si>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</si>
  <si>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</si>
  <si>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</si>
  <si>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</si>
  <si>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</si>
  <si>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</si>
  <si>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</si>
  <si>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</si>
  <si>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</si>
  <si>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</si>
  <si>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</si>
  <si>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</si>
  <si>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</si>
  <si>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</si>
  <si>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</si>
  <si>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</si>
  <si>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</si>
  <si>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</si>
  <si>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</si>
  <si>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</si>
  <si>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</si>
  <si>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</si>
  <si>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</si>
  <si>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</si>
  <si>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</si>
  <si>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</si>
  <si>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</si>
  <si>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</si>
  <si>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</si>
  <si>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</si>
  <si>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</si>
  <si>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</si>
  <si>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</si>
  <si>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</si>
  <si>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</si>
  <si>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</si>
  <si>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</si>
  <si>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</si>
  <si>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</si>
  <si>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</si>
  <si>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</si>
  <si>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</si>
  <si>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</si>
  <si>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</si>
  <si>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</si>
  <si>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</si>
  <si>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</si>
  <si>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</si>
  <si>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</si>
  <si>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</si>
  <si>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</si>
  <si>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</si>
  <si>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</si>
  <si>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</si>
  <si>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</si>
  <si>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</si>
  <si>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</si>
  <si>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</si>
  <si>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</si>
  <si>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</si>
  <si>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</si>
  <si>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</si>
  <si>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</si>
  <si>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</si>
  <si>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</si>
  <si>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</si>
  <si>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</si>
  <si>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</si>
  <si>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</si>
  <si>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</si>
  <si>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</si>
  <si>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</si>
  <si>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</si>
  <si>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</si>
  <si>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</si>
  <si>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</si>
  <si>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</si>
  <si>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</si>
  <si>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</si>
  <si>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</si>
  <si>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</si>
  <si>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</si>
  <si>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</si>
  <si>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</si>
  <si>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</si>
  <si>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</si>
  <si>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</si>
  <si>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</si>
  <si>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</si>
  <si>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</si>
  <si>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</si>
  <si>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</si>
  <si>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</si>
  <si>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</si>
  <si>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</si>
  <si>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</si>
  <si>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</si>
  <si>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</si>
  <si>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</si>
  <si>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</si>
  <si>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</si>
  <si>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</si>
  <si>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</si>
  <si>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</si>
  <si>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</si>
  <si>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</si>
  <si>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</si>
  <si>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</si>
  <si>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</si>
  <si>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</si>
  <si>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</si>
  <si>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</si>
  <si>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</si>
  <si>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</si>
  <si>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</si>
  <si>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</si>
  <si>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</si>
  <si>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</si>
  <si>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</si>
  <si>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</si>
  <si>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</si>
  <si>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</si>
  <si>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</si>
  <si>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</si>
  <si>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</si>
  <si>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</si>
  <si>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</si>
  <si>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</si>
  <si>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</si>
  <si>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</si>
  <si>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</si>
  <si>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</si>
  <si>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</si>
  <si>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</si>
  <si>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</si>
  <si>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</si>
  <si>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</si>
  <si>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</si>
  <si>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</si>
  <si>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</si>
  <si>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</si>
  <si>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</si>
  <si>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</si>
  <si>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</si>
  <si>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</si>
  <si>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</si>
  <si>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</si>
  <si>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</si>
  <si>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</si>
  <si>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</si>
  <si>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</si>
  <si>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</si>
  <si>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</si>
  <si>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</si>
  <si>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</si>
  <si>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</si>
  <si>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</si>
  <si>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</si>
  <si>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</si>
  <si>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</si>
  <si>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</si>
  <si>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</si>
  <si>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</si>
  <si>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</si>
  <si>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</si>
  <si>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</si>
  <si>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</si>
  <si>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</si>
  <si>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</si>
  <si>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</si>
  <si>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</si>
  <si>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</si>
  <si>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</si>
  <si>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</si>
  <si>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</si>
  <si>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</si>
  <si>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</si>
  <si>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</si>
  <si>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</si>
  <si>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</si>
  <si>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</si>
  <si>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</si>
  <si>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</si>
  <si>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</si>
  <si>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</si>
  <si>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</si>
  <si>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</si>
  <si>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</si>
  <si>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</si>
  <si>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</si>
  <si>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</si>
  <si>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</si>
  <si>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</si>
  <si>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</si>
  <si>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</si>
  <si>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</si>
  <si>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</si>
  <si>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</si>
  <si>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</si>
  <si>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</si>
  <si>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</si>
  <si>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</si>
  <si>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</si>
  <si>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</si>
  <si>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</si>
  <si>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</si>
  <si>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</si>
  <si>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</si>
  <si>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</si>
  <si>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</si>
  <si>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</si>
  <si>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</si>
  <si>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</si>
  <si>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</si>
  <si>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</si>
  <si>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</si>
  <si>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</si>
  <si>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</si>
  <si>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</si>
  <si>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</si>
  <si>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</si>
  <si>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</si>
  <si>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</si>
  <si>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</si>
  <si>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</si>
  <si>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</si>
  <si>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</si>
  <si>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</si>
  <si>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</si>
  <si>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</si>
  <si>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</si>
  <si>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</si>
  <si>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</si>
  <si>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</si>
  <si>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</si>
  <si>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</si>
  <si>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</si>
  <si>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</si>
  <si>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</si>
  <si>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</si>
  <si>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</si>
  <si>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</si>
  <si>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</si>
  <si>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</si>
  <si>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</si>
  <si>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</si>
  <si>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</si>
  <si>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</si>
  <si>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</si>
  <si>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</si>
  <si>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</si>
  <si>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</si>
  <si>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</si>
  <si>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</si>
  <si>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</si>
  <si>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</si>
  <si>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</si>
  <si>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</si>
  <si>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</si>
  <si>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</si>
  <si>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</si>
  <si>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</si>
  <si>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</si>
  <si>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</si>
  <si>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</si>
  <si>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</si>
  <si>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</si>
  <si>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</si>
  <si>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</si>
  <si>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</si>
  <si>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</si>
  <si>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</si>
  <si>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</si>
  <si>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</si>
  <si>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</si>
  <si>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</si>
  <si>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</si>
  <si>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</si>
  <si>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</si>
  <si>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</si>
  <si>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</si>
  <si>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</si>
  <si>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</si>
  <si>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</si>
  <si>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</si>
  <si>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</si>
  <si>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</si>
  <si>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</si>
  <si>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</si>
  <si>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</si>
  <si>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</si>
  <si>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</si>
  <si>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</si>
  <si>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</si>
  <si>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</si>
  <si>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</si>
  <si>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</si>
  <si>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</si>
  <si>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</si>
  <si>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</si>
  <si>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</si>
  <si>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</si>
  <si>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</si>
  <si>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</si>
  <si>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</si>
  <si>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</si>
  <si>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</si>
  <si>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</si>
  <si>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</si>
  <si>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</si>
  <si>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</si>
  <si>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</si>
  <si>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</si>
  <si>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</si>
  <si>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</si>
  <si>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</si>
  <si>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</si>
  <si>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</si>
  <si>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</si>
  <si>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</si>
  <si>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</si>
  <si>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</si>
  <si>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</si>
  <si>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</si>
  <si>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</si>
  <si>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</si>
  <si>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</si>
  <si>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</si>
  <si>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</si>
  <si>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</si>
  <si>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</si>
  <si>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</si>
  <si>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</si>
  <si>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</si>
  <si>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</si>
  <si>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</si>
  <si>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</si>
  <si>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</si>
  <si>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</si>
  <si>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</si>
  <si>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</si>
  <si>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</si>
  <si>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</si>
  <si>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</si>
  <si>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</si>
  <si>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</si>
  <si>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</si>
  <si>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</si>
  <si>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</si>
  <si>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</si>
  <si>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</si>
  <si>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</si>
  <si>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</si>
  <si>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</si>
  <si>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</si>
  <si>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</si>
  <si>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</si>
  <si>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</si>
  <si>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</si>
  <si>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</si>
  <si>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</si>
  <si>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</si>
  <si>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</si>
  <si>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</si>
  <si>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</si>
  <si>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</si>
  <si>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</si>
  <si>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</si>
  <si>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</si>
  <si>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</si>
  <si>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</si>
  <si>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</si>
  <si>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</si>
  <si>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</si>
  <si>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</si>
  <si>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</si>
  <si>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</si>
  <si>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</si>
  <si>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</si>
  <si>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</si>
  <si>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</si>
  <si>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</si>
  <si>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</si>
  <si>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</si>
  <si>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</si>
  <si>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</si>
  <si>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</si>
  <si>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</si>
  <si>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</si>
  <si>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</si>
  <si>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</si>
  <si>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</si>
  <si>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</si>
  <si>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</si>
  <si>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</si>
  <si>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</si>
  <si>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</si>
  <si>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</si>
  <si>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</si>
  <si>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</si>
  <si>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</si>
  <si>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</si>
  <si>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</si>
  <si>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</si>
  <si>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</si>
  <si>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</si>
  <si>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</si>
  <si>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</si>
  <si>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</si>
  <si>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</si>
  <si>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</si>
  <si>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</si>
  <si>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</si>
  <si>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</si>
  <si>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</si>
  <si>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</si>
  <si>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</si>
  <si>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</si>
  <si>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</si>
  <si>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</si>
  <si>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</si>
  <si>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</si>
  <si>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</si>
  <si>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</si>
  <si>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</si>
  <si>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</si>
  <si>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</si>
  <si>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</si>
  <si>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</si>
  <si>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</si>
  <si>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</si>
  <si>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</si>
  <si>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</si>
  <si>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</si>
  <si>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</si>
  <si>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</si>
  <si>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</si>
  <si>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</si>
  <si>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</si>
  <si>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</si>
  <si>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</si>
  <si>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</si>
  <si>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</si>
  <si>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</si>
  <si>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</si>
  <si>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</si>
  <si>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</si>
  <si>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</si>
  <si>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</si>
  <si>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</si>
  <si>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</si>
  <si>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</si>
  <si>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</si>
  <si>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</si>
  <si>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</si>
  <si>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</si>
  <si>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</si>
  <si>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</si>
  <si>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</si>
  <si>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</si>
  <si>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</si>
  <si>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</si>
  <si>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</si>
  <si>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</si>
  <si>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</si>
  <si>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</si>
  <si>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</si>
  <si>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</si>
  <si>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</si>
  <si>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</si>
  <si>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</si>
  <si>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</si>
  <si>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</si>
  <si>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</si>
  <si>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</si>
  <si>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</si>
  <si>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</si>
  <si>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</si>
  <si>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</si>
  <si>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</si>
  <si>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</si>
  <si>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</si>
  <si>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</si>
  <si>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</si>
  <si>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</si>
  <si>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</si>
  <si>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</si>
  <si>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</si>
  <si>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</si>
  <si>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</si>
  <si>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</si>
  <si>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</si>
  <si>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</si>
  <si>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</si>
  <si>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</si>
  <si>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</si>
  <si>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</si>
  <si>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</si>
  <si>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</si>
  <si>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</si>
  <si>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</si>
  <si>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</si>
  <si>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</si>
  <si>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</si>
  <si>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</si>
  <si>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</si>
  <si>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</si>
  <si>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</si>
  <si>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</si>
  <si>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</si>
  <si>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</si>
  <si>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</si>
  <si>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</si>
  <si>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</si>
  <si>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</si>
  <si>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</si>
  <si>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</si>
  <si>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</si>
  <si>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</si>
  <si>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</si>
  <si>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</si>
  <si>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</si>
  <si>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</si>
  <si>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</si>
  <si>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</si>
  <si>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</si>
  <si>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</si>
  <si>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</si>
  <si>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</si>
  <si>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</si>
  <si>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</si>
  <si>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</si>
  <si>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</si>
  <si>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</si>
  <si>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</si>
  <si>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</si>
  <si>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</si>
  <si>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</si>
  <si>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</si>
  <si>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</si>
  <si>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</si>
  <si>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</si>
  <si>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</si>
  <si>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</si>
  <si>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</si>
  <si>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</si>
  <si>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</si>
  <si>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</si>
  <si>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</si>
  <si>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</si>
  <si>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</si>
  <si>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</si>
  <si>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</si>
  <si>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</si>
  <si>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</si>
  <si>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</si>
  <si>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</si>
  <si>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</si>
  <si>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</si>
  <si>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</si>
  <si>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</si>
  <si>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</si>
  <si>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</si>
  <si>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</si>
  <si>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</si>
  <si>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</si>
  <si>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</si>
  <si>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</si>
  <si>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</si>
  <si>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</si>
  <si>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</si>
  <si>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</si>
  <si>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</si>
  <si>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</si>
  <si>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</si>
  <si>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</si>
  <si>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</si>
  <si>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</si>
  <si>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</si>
  <si>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</si>
  <si>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</si>
  <si>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</si>
  <si>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</si>
  <si>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</si>
  <si>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</si>
  <si>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</si>
  <si>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</si>
  <si>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</si>
  <si>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</si>
  <si>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</si>
  <si>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</si>
  <si>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</si>
  <si>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</si>
  <si>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</si>
  <si>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</si>
  <si>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</si>
  <si>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</si>
  <si>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</si>
  <si>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</si>
  <si>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</si>
  <si>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</si>
  <si>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</si>
  <si>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</si>
  <si>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</si>
  <si>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</si>
  <si>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</si>
  <si>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</si>
  <si>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</si>
  <si>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</si>
  <si>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</si>
  <si>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</si>
  <si>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</si>
  <si>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</si>
  <si>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</si>
  <si>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</si>
  <si>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</si>
  <si>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</si>
  <si>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</si>
  <si>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</si>
  <si>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</si>
  <si>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</si>
  <si>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</si>
  <si>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</si>
  <si>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</si>
  <si>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</si>
  <si>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</si>
  <si>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</si>
  <si>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</si>
  <si>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</si>
  <si>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</si>
  <si>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</si>
  <si>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</si>
  <si>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</si>
  <si>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</si>
  <si>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</si>
  <si>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</si>
  <si>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</si>
  <si>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</si>
  <si>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</si>
  <si>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</si>
  <si>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</si>
  <si>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</si>
  <si>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</si>
  <si>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</si>
  <si>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</si>
  <si>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</si>
  <si>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</si>
  <si>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</si>
  <si>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</si>
  <si>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</si>
  <si>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</si>
  <si>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</si>
  <si>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</si>
  <si>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</si>
  <si>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</si>
  <si>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</si>
  <si>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</si>
  <si>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</si>
  <si>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</si>
  <si>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</si>
  <si>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</si>
  <si>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</si>
  <si>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</si>
  <si>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</si>
  <si>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</si>
  <si>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</si>
  <si>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</si>
  <si>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</si>
  <si>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</si>
  <si>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</si>
  <si>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</si>
  <si>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</si>
  <si>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</si>
  <si>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</si>
  <si>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</si>
  <si>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</si>
  <si>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</si>
  <si>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</si>
  <si>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</si>
  <si>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</si>
  <si>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</si>
  <si>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</si>
  <si>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</si>
  <si>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</si>
  <si>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</si>
  <si>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</si>
  <si>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</si>
  <si>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</si>
  <si>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</si>
  <si>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</si>
  <si>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</si>
  <si>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</si>
  <si>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</si>
  <si>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</si>
  <si>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</si>
  <si>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</si>
  <si>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</si>
  <si>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</si>
  <si>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</si>
  <si>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</si>
  <si>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</si>
  <si>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</si>
  <si>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</si>
  <si>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</si>
  <si>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</si>
  <si>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</si>
  <si>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</si>
  <si>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</si>
  <si>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</si>
  <si>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</si>
  <si>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</si>
  <si>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</si>
  <si>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</si>
  <si>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</si>
  <si>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</si>
  <si>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</si>
  <si>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</si>
  <si>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</si>
  <si>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</si>
  <si>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</si>
  <si>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</si>
  <si>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</si>
  <si>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</si>
  <si>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</si>
  <si>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</si>
  <si>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</si>
  <si>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</si>
  <si>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</si>
  <si>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</si>
  <si>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</si>
  <si>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</si>
  <si>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</si>
  <si>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</si>
  <si>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</si>
  <si>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</si>
  <si>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</si>
  <si>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</si>
  <si>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</si>
  <si>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</si>
  <si>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</si>
  <si>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</si>
  <si>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</si>
  <si>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</si>
  <si>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</si>
  <si>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</si>
  <si>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</si>
  <si>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</si>
  <si>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</si>
  <si>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</si>
  <si>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</si>
  <si>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</si>
  <si>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</si>
  <si>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</si>
  <si>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</si>
  <si>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</si>
  <si>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</si>
  <si>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</si>
  <si>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</si>
  <si>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</si>
  <si>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</si>
  <si>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</si>
  <si>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</si>
  <si>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</si>
  <si>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</si>
  <si>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</si>
  <si>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</si>
  <si>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</si>
  <si>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</si>
  <si>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</si>
  <si>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</si>
  <si>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</si>
  <si>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</si>
  <si>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</si>
  <si>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</si>
  <si>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</si>
  <si>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</si>
  <si>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</si>
  <si>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</si>
  <si>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</si>
  <si>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</si>
  <si>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</si>
  <si>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</si>
  <si>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</si>
  <si>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</si>
  <si>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</si>
  <si>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</si>
  <si>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</si>
  <si>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</si>
  <si>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</si>
  <si>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</si>
  <si>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</si>
  <si>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</si>
  <si>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</si>
  <si>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</si>
  <si>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</si>
  <si>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</si>
  <si>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</si>
  <si>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</si>
  <si>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</si>
  <si>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</si>
  <si>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</si>
  <si>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</si>
  <si>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</si>
  <si>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</si>
  <si>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</si>
  <si>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</si>
  <si>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</si>
  <si>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</si>
  <si>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</si>
  <si>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</si>
  <si>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</si>
  <si>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</si>
  <si>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</si>
  <si>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</si>
  <si>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</si>
  <si>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</si>
  <si>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</si>
  <si>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</si>
  <si>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</si>
  <si>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</si>
  <si>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</si>
  <si>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</si>
  <si>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</si>
  <si>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</si>
  <si>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</si>
  <si>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</si>
  <si>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</si>
  <si>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</si>
  <si>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</si>
  <si>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</si>
  <si>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</si>
  <si>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</si>
  <si>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</si>
  <si>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</si>
  <si>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</si>
  <si>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</si>
  <si>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</si>
  <si>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</si>
  <si>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</si>
  <si>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</si>
  <si>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</si>
  <si>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</si>
  <si>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</si>
  <si>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</si>
  <si>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</si>
  <si>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</si>
  <si>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</si>
  <si>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</si>
  <si>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</si>
  <si>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</si>
  <si>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</si>
  <si>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</si>
  <si>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</si>
  <si>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</si>
  <si>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</si>
  <si>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</si>
  <si>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</si>
  <si>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</si>
  <si>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</si>
  <si>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</si>
  <si>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</si>
  <si>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</si>
  <si>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</si>
  <si>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</si>
  <si>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</si>
  <si>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</si>
  <si>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</si>
  <si>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</si>
  <si>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</si>
  <si>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</si>
  <si>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</si>
  <si>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</si>
  <si>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</si>
  <si>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</si>
  <si>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</si>
  <si>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</si>
  <si>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</si>
  <si>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</si>
  <si>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</si>
  <si>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</si>
  <si>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</si>
  <si>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</si>
  <si>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</si>
  <si>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</si>
  <si>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</si>
  <si>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</si>
  <si>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</si>
  <si>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</si>
  <si>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</si>
  <si>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</si>
  <si>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</si>
  <si>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</si>
  <si>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</si>
  <si>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</si>
  <si>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</si>
  <si>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</si>
  <si>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</si>
  <si>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</si>
  <si>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</si>
  <si>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</si>
  <si>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</si>
  <si>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</si>
  <si>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</si>
  <si>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</si>
  <si>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</si>
  <si>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</si>
  <si>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</si>
  <si>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</si>
  <si>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</si>
  <si>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</si>
  <si>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</si>
  <si>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</si>
  <si>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</si>
  <si>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</si>
  <si>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</si>
  <si>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</si>
  <si>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</si>
  <si>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</si>
  <si>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</si>
  <si>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</si>
  <si>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</si>
  <si>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</si>
  <si>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</si>
  <si>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</si>
  <si>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</si>
  <si>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</si>
  <si>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</si>
  <si>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</si>
  <si>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</si>
  <si>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</si>
  <si>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</si>
  <si>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</si>
  <si>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</si>
  <si>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</si>
  <si>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</si>
  <si>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</si>
  <si>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</si>
  <si>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</si>
  <si>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</si>
  <si>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</si>
  <si>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</si>
  <si>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</si>
  <si>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</si>
  <si>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</si>
  <si>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</si>
  <si>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</si>
  <si>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</si>
  <si>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</si>
  <si>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</si>
  <si>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</si>
  <si>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</si>
  <si>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</si>
  <si>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</si>
  <si>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</si>
  <si>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</si>
  <si>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</si>
  <si>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</si>
  <si>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</si>
  <si>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</si>
  <si>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</si>
  <si>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</si>
  <si>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</si>
  <si>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</si>
  <si>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</si>
  <si>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</si>
  <si>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</si>
  <si>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</si>
  <si>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</si>
  <si>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</si>
  <si>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</si>
  <si>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</si>
  <si>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</si>
  <si>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</si>
  <si>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</si>
  <si>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</si>
  <si>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</si>
  <si>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</si>
  <si>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</si>
  <si>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</si>
  <si>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</si>
  <si>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</si>
  <si>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</si>
  <si>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</si>
  <si>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</si>
  <si>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</si>
  <si>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</si>
  <si>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</si>
  <si>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</si>
  <si>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</si>
  <si>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</si>
  <si>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</si>
  <si>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</si>
  <si>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</si>
  <si>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</si>
  <si>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</si>
  <si>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</si>
  <si>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</si>
  <si>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</si>
  <si>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</si>
  <si>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</si>
  <si>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</si>
  <si>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</si>
  <si>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</si>
  <si>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</si>
  <si>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</si>
  <si>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</si>
  <si>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</si>
  <si>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</si>
  <si>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</si>
  <si>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</si>
  <si>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</si>
  <si>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</si>
  <si>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</si>
  <si>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</si>
  <si>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</si>
  <si>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</si>
  <si>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</si>
  <si>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</si>
  <si>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</si>
  <si>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</si>
  <si>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</si>
  <si>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</si>
  <si>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</si>
  <si>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</si>
  <si>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</si>
  <si>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</si>
  <si>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</si>
  <si>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</si>
  <si>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</si>
  <si>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</si>
  <si>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</si>
  <si>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</si>
  <si>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</si>
  <si>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</si>
  <si>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</si>
  <si>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</si>
  <si>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</si>
  <si>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</si>
  <si>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</si>
  <si>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</si>
  <si>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</si>
  <si>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</si>
  <si>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</si>
  <si>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</si>
  <si>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</si>
  <si>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</si>
  <si>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</si>
  <si>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</si>
  <si>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</si>
  <si>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</si>
  <si>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</si>
  <si>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</si>
  <si>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</si>
  <si>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</si>
  <si>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</si>
  <si>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</si>
  <si>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</si>
  <si>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</si>
  <si>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</si>
  <si>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</si>
  <si>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</si>
  <si>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</si>
  <si>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</si>
  <si>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</si>
  <si>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</si>
  <si>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</si>
  <si>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</si>
  <si>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</si>
  <si>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</si>
  <si>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</si>
  <si>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</si>
  <si>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</si>
  <si>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</si>
  <si>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</si>
  <si>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</si>
  <si>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</si>
  <si>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</si>
  <si>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</si>
  <si>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</si>
  <si>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</si>
  <si>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</si>
  <si>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</si>
  <si>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</si>
  <si>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</si>
  <si>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</si>
  <si>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</si>
  <si>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</si>
  <si>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</si>
  <si>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</si>
  <si>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</si>
  <si>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</si>
  <si>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</si>
  <si>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</si>
  <si>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</si>
  <si>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</si>
  <si>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</si>
  <si>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</si>
  <si>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</si>
  <si>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</si>
  <si>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</si>
  <si>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</si>
  <si>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</si>
  <si>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</si>
  <si>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</si>
  <si>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</si>
  <si>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</si>
  <si>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</si>
  <si>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</si>
  <si>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</si>
  <si>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</si>
  <si>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</si>
  <si>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</si>
  <si>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</si>
  <si>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</si>
  <si>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</si>
  <si>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</si>
  <si>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</si>
  <si>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</si>
  <si>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</si>
  <si>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</si>
  <si>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</si>
  <si>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</si>
  <si>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</si>
  <si>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</si>
  <si>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</si>
  <si>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</si>
  <si>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</si>
  <si>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</si>
  <si>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</si>
  <si>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</si>
  <si>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</si>
  <si>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</si>
  <si>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</si>
  <si>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</si>
  <si>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</si>
  <si>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</si>
  <si>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</si>
  <si>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</si>
  <si>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</si>
  <si>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</si>
  <si>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</si>
  <si>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</si>
  <si>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</si>
  <si>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</si>
  <si>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</si>
  <si>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</si>
  <si>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</si>
  <si>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</si>
  <si>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</si>
  <si>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</si>
  <si>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</si>
  <si>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</si>
  <si>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</si>
  <si>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</si>
  <si>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</si>
  <si>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</si>
  <si>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</si>
  <si>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</si>
  <si>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</si>
  <si>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</si>
  <si>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</si>
  <si>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</si>
  <si>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</si>
  <si>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</si>
  <si>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</si>
  <si>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</si>
  <si>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</si>
  <si>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</si>
  <si>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</si>
  <si>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</si>
  <si>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</si>
  <si>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</si>
  <si>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</si>
  <si>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</si>
  <si>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</si>
  <si>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</si>
  <si>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</si>
  <si>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</si>
  <si>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</si>
  <si>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</si>
  <si>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</si>
  <si>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</si>
  <si>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</si>
  <si>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</si>
  <si>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</si>
  <si>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</si>
  <si>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</si>
  <si>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</si>
  <si>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</si>
  <si>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</si>
  <si>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</si>
  <si>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</si>
  <si>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</si>
  <si>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</si>
  <si>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</si>
  <si>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</si>
  <si>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</si>
  <si>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</si>
  <si>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</si>
  <si>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</si>
  <si>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</si>
  <si>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</si>
  <si>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</si>
  <si>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</si>
  <si>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</si>
  <si>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</si>
  <si>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</si>
  <si>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</si>
  <si>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</si>
  <si>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</si>
  <si>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</si>
  <si>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</si>
  <si>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</si>
  <si>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</si>
  <si>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</si>
  <si>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</si>
  <si>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</si>
  <si>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</si>
  <si>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</si>
  <si>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</si>
  <si>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</si>
  <si>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</si>
  <si>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</si>
  <si>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</si>
  <si>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</si>
  <si>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</si>
  <si>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</si>
  <si>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</si>
  <si>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</si>
  <si>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</si>
  <si>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</si>
  <si>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</si>
  <si>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</si>
  <si>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</si>
  <si>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</si>
  <si>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</si>
  <si>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</si>
  <si>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</si>
  <si>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</si>
  <si>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</si>
  <si>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</si>
  <si>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</si>
  <si>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</si>
  <si>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</si>
  <si>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</si>
  <si>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</si>
  <si>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</si>
  <si>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</si>
  <si>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</si>
  <si>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</si>
  <si>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</si>
  <si>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</si>
  <si>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</si>
  <si>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</si>
  <si>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</si>
  <si>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</si>
  <si>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</si>
  <si>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</si>
  <si>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</si>
  <si>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</si>
  <si>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</si>
  <si>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</si>
  <si>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</si>
  <si>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</si>
  <si>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</si>
  <si>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</si>
  <si>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</si>
  <si>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</si>
  <si>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</si>
  <si>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</si>
  <si>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</si>
  <si>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</si>
  <si>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</si>
  <si>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</si>
  <si>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</si>
  <si>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</si>
  <si>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</si>
  <si>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</si>
  <si>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</si>
  <si>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</si>
  <si>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</si>
  <si>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</si>
  <si>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</si>
  <si>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</si>
  <si>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</si>
  <si>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</si>
  <si>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</si>
  <si>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</si>
  <si>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</si>
  <si>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</si>
  <si>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</si>
  <si>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</si>
  <si>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</si>
  <si>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</si>
  <si>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</si>
  <si>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</si>
  <si>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</si>
  <si>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</si>
  <si>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</si>
  <si>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</si>
  <si>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</si>
  <si>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</si>
  <si>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</si>
  <si>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</si>
  <si>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</si>
  <si>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</si>
  <si>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</si>
  <si>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</si>
  <si>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</si>
  <si>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</si>
  <si>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</si>
  <si>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</si>
  <si>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</si>
  <si>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</si>
  <si>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</si>
  <si>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</si>
  <si>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</si>
  <si>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</si>
  <si>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</si>
  <si>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</si>
  <si>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</si>
  <si>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</si>
  <si>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</si>
  <si>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</si>
  <si>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</si>
  <si>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</si>
  <si>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</si>
  <si>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</si>
  <si>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</si>
  <si>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</si>
  <si>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</si>
  <si>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</si>
  <si>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</si>
  <si>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</si>
  <si>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</si>
  <si>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</si>
  <si>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</si>
  <si>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</si>
  <si>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</si>
  <si>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</si>
  <si>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</si>
  <si>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</si>
  <si>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</si>
  <si>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</si>
  <si>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</si>
  <si>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</si>
  <si>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</si>
  <si>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</si>
  <si>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</si>
  <si>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</si>
  <si>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</si>
  <si>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</si>
  <si>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</si>
  <si>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</si>
  <si>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</si>
  <si>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</si>
  <si>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</si>
  <si>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</si>
  <si>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</si>
  <si>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</si>
  <si>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</si>
  <si>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</si>
  <si>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</si>
  <si>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</si>
  <si>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</si>
  <si>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</si>
  <si>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</si>
  <si>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</si>
  <si>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</si>
  <si>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</si>
  <si>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</si>
  <si>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</si>
  <si>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</si>
  <si>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</si>
  <si>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</si>
  <si>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</si>
  <si>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</si>
  <si>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</si>
  <si>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</si>
  <si>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</si>
  <si>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</si>
  <si>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</si>
  <si>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</si>
  <si>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</si>
  <si>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</si>
  <si>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</si>
  <si>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</si>
  <si>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</si>
  <si>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</si>
  <si>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</si>
  <si>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</si>
  <si>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</si>
  <si>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</si>
  <si>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</si>
  <si>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</si>
  <si>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</si>
  <si>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</si>
  <si>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</si>
  <si>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</si>
  <si>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</si>
  <si>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</si>
  <si>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</si>
  <si>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</si>
  <si>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</si>
  <si>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</si>
  <si>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</si>
  <si>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</si>
  <si>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</si>
  <si>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</si>
  <si>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</si>
  <si>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</si>
  <si>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</si>
  <si>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</si>
  <si>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</si>
  <si>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</si>
  <si>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</si>
  <si>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</si>
  <si>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</si>
  <si>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</si>
  <si>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</si>
  <si>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</si>
  <si>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</si>
  <si>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</si>
  <si>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</si>
  <si>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</si>
  <si>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</si>
  <si>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</si>
  <si>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</si>
  <si>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</si>
  <si>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</si>
  <si>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</si>
  <si>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</si>
  <si>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</si>
  <si>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</si>
  <si>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</si>
  <si>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</si>
  <si>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</si>
  <si>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</si>
  <si>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</si>
  <si>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</si>
  <si>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</si>
  <si>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</si>
  <si>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</si>
  <si>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</si>
  <si>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</si>
  <si>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</si>
  <si>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</si>
  <si>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</si>
  <si>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</si>
  <si>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</si>
  <si>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</si>
  <si>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</si>
  <si>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</si>
  <si>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</si>
  <si>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</si>
  <si>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</si>
  <si>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</si>
  <si>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</si>
  <si>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</si>
  <si>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</si>
  <si>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</si>
  <si>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</si>
  <si>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</si>
  <si>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</si>
  <si>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</si>
  <si>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</si>
  <si>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</si>
  <si>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</si>
  <si>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</si>
  <si>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</si>
  <si>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</si>
  <si>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</si>
  <si>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</si>
  <si>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</si>
  <si>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</si>
  <si>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</si>
  <si>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</si>
  <si>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</si>
  <si>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</si>
  <si>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</si>
  <si>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</si>
  <si>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</si>
  <si>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</si>
  <si>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</si>
  <si>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</si>
  <si>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</si>
  <si>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</si>
  <si>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</si>
  <si>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</si>
  <si>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</si>
  <si>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</si>
  <si>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</si>
  <si>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</si>
  <si>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</si>
  <si>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</si>
  <si>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</si>
  <si>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</si>
  <si>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</si>
  <si>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</si>
  <si>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</si>
  <si>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</si>
  <si>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</si>
  <si>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</si>
  <si>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</si>
  <si>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</si>
  <si>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</si>
  <si>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</si>
  <si>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</si>
  <si>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</si>
  <si>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</si>
  <si>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</si>
  <si>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</si>
  <si>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</si>
  <si>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</si>
  <si>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</si>
  <si>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</si>
  <si>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</si>
  <si>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</si>
  <si>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</si>
  <si>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</si>
  <si>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</si>
  <si>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</si>
  <si>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</si>
  <si>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</si>
  <si>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</si>
  <si>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</si>
  <si>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</si>
  <si>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</si>
  <si>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</si>
  <si>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</si>
  <si>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</si>
  <si>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</si>
  <si>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</si>
  <si>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</si>
  <si>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</si>
  <si>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</si>
  <si>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</si>
  <si>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</si>
  <si>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</si>
  <si>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</si>
  <si>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</si>
  <si>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</si>
  <si>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</si>
  <si>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</si>
  <si>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</si>
  <si>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</si>
  <si>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</si>
  <si>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</si>
  <si>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</si>
  <si>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</si>
  <si>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</si>
  <si>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</si>
  <si>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</si>
  <si>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</si>
  <si>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</si>
  <si>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</si>
  <si>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</si>
  <si>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</si>
  <si>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</si>
  <si>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</si>
  <si>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</si>
  <si>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</si>
  <si>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</si>
  <si>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</si>
  <si>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</si>
  <si>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</si>
  <si>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</si>
  <si>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</si>
  <si>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</si>
  <si>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</si>
  <si>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</si>
  <si>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</si>
  <si>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</si>
  <si>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</si>
  <si>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</si>
  <si>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</si>
  <si>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</si>
  <si>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</si>
  <si>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</si>
  <si>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</si>
  <si>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</si>
  <si>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</si>
  <si>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</si>
  <si>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</si>
  <si>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</si>
  <si>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</si>
  <si>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</si>
  <si>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</si>
  <si>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</si>
  <si>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</si>
  <si>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</si>
  <si>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</si>
  <si>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</si>
  <si>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</si>
  <si>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</si>
  <si>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</si>
  <si>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</si>
  <si>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</si>
  <si>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</si>
  <si>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</si>
  <si>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</si>
  <si>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</si>
  <si>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</si>
  <si>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</si>
  <si>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</si>
  <si>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</si>
  <si>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</si>
  <si>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</si>
  <si>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</si>
  <si>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</si>
  <si>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</si>
  <si>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</si>
  <si>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</si>
  <si>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</si>
  <si>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</si>
  <si>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</si>
  <si>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</si>
  <si>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</si>
  <si>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</si>
  <si>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</si>
  <si>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</si>
  <si>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</si>
  <si>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</si>
  <si>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</si>
  <si>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</si>
  <si>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</si>
  <si>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</si>
  <si>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</si>
  <si>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</si>
  <si>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</si>
  <si>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</si>
  <si>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</si>
  <si>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</si>
  <si>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</si>
  <si>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</si>
  <si>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</si>
  <si>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</si>
  <si>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</si>
  <si>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</si>
  <si>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</si>
  <si>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</si>
  <si>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</si>
  <si>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</si>
  <si>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</si>
  <si>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</si>
  <si>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</si>
  <si>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</si>
  <si>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</si>
  <si>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</si>
  <si>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</si>
  <si>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</si>
  <si>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</si>
  <si>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</si>
  <si>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</si>
  <si>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</si>
  <si>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</si>
  <si>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</si>
  <si>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</si>
  <si>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</si>
  <si>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</si>
  <si>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</si>
  <si>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</si>
  <si>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</si>
  <si>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</si>
  <si>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</si>
  <si>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</si>
  <si>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</si>
  <si>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</si>
  <si>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</si>
  <si>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</si>
  <si>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</si>
  <si>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</si>
  <si>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</si>
  <si>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</si>
  <si>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</si>
  <si>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</si>
  <si>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</si>
  <si>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</si>
  <si>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</si>
  <si>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</si>
  <si>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</si>
  <si>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</si>
  <si>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</si>
  <si>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</si>
  <si>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</si>
  <si>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</si>
  <si>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</si>
  <si>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</si>
  <si>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</si>
  <si>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</si>
  <si>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</si>
  <si>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</si>
  <si>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</si>
  <si>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</si>
  <si>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</si>
  <si>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</si>
  <si>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</si>
  <si>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</si>
  <si>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</si>
  <si>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</si>
  <si>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</si>
  <si>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</si>
  <si>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</si>
  <si>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</si>
  <si>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</si>
  <si>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</si>
  <si>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</si>
  <si>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</si>
  <si>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</si>
  <si>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</si>
  <si>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</si>
  <si>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</si>
  <si>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</si>
  <si>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</si>
  <si>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</si>
  <si>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</si>
  <si>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</si>
  <si>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</si>
  <si>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</si>
  <si>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</si>
  <si>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</si>
  <si>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</si>
  <si>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</si>
  <si>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</si>
  <si>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</si>
  <si>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</si>
  <si>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</si>
  <si>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</si>
  <si>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</si>
  <si>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</si>
  <si>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</si>
  <si>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</si>
  <si>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</si>
  <si>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</si>
  <si>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</si>
  <si>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</si>
  <si>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</si>
  <si>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</si>
  <si>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</si>
  <si>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</si>
  <si>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</si>
  <si>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</si>
  <si>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</si>
  <si>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</si>
  <si>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</si>
  <si>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</si>
  <si>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</si>
  <si>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</si>
  <si>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</si>
  <si>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</si>
  <si>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</si>
  <si>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</si>
  <si>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</si>
  <si>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</si>
  <si>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</si>
  <si>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</si>
  <si>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</si>
  <si>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</si>
  <si>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</si>
  <si>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</si>
  <si>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</si>
  <si>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</si>
  <si>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</si>
  <si>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</si>
  <si>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</si>
  <si>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</si>
  <si>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</si>
  <si>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</si>
  <si>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</si>
  <si>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</si>
  <si>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</si>
  <si>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</si>
  <si>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</si>
  <si>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</si>
  <si>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</si>
  <si>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</si>
  <si>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</si>
  <si>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</si>
  <si>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</si>
  <si>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</si>
  <si>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</si>
  <si>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</si>
  <si>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</si>
  <si>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</si>
  <si>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</si>
  <si>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</si>
  <si>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</si>
  <si>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</si>
  <si>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</si>
  <si>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</si>
  <si>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</si>
  <si>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</si>
  <si>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</si>
  <si>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</si>
  <si>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</si>
  <si>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</si>
  <si>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</si>
  <si>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</si>
  <si>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</si>
  <si>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</si>
  <si>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</si>
  <si>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</si>
  <si>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</si>
  <si>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</si>
  <si>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</si>
  <si>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</si>
  <si>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</si>
  <si>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</si>
  <si>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</si>
  <si>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</si>
  <si>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</si>
  <si>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</si>
  <si>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</si>
  <si>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</si>
  <si>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</si>
  <si>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</si>
  <si>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</si>
  <si>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</si>
  <si>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</si>
  <si>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</si>
  <si>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</si>
  <si>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</si>
  <si>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</si>
  <si>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</si>
  <si>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</si>
  <si>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</si>
  <si>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</si>
  <si>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</si>
  <si>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</si>
  <si>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</si>
  <si>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</si>
  <si>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</si>
  <si>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</si>
  <si>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</si>
  <si>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</si>
  <si>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</si>
  <si>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</si>
  <si>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</si>
  <si>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</si>
  <si>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</si>
  <si>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</si>
  <si>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</si>
  <si>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</si>
  <si>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</si>
  <si>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</si>
  <si>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</si>
  <si>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</si>
  <si>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</si>
  <si>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</si>
  <si>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</si>
  <si>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</si>
  <si>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</si>
  <si>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</si>
  <si>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</si>
  <si>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</si>
  <si>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</si>
  <si>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</si>
  <si>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</si>
  <si>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</si>
  <si>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</si>
  <si>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</si>
  <si>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</si>
  <si>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</si>
  <si>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</si>
  <si>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</si>
  <si>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</si>
  <si>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</si>
  <si>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</si>
  <si>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</si>
  <si>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</si>
  <si>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</si>
  <si>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</si>
  <si>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</si>
  <si>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</si>
  <si>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</si>
  <si>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</si>
  <si>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</si>
  <si>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</si>
  <si>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</si>
  <si>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</si>
  <si>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</si>
  <si>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</si>
  <si>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</si>
  <si>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</si>
  <si>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</si>
  <si>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</si>
  <si>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</si>
  <si>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</si>
  <si>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</si>
  <si>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</si>
  <si>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</si>
  <si>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</si>
  <si>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</si>
  <si>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</si>
  <si>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</si>
  <si>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</si>
  <si>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</si>
  <si>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</si>
  <si>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</si>
  <si>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</si>
  <si>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</si>
  <si>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</si>
  <si>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</si>
  <si>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</si>
  <si>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</si>
  <si>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</si>
  <si>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</si>
  <si>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</si>
  <si>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</si>
  <si>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</si>
  <si>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</si>
  <si>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</si>
  <si>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</si>
  <si>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</si>
  <si>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</si>
  <si>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</si>
  <si>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</si>
  <si>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</si>
  <si>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</si>
  <si>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</si>
  <si>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</si>
  <si>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</si>
  <si>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</si>
  <si>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</si>
  <si>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</si>
  <si>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</si>
  <si>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</si>
  <si>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</si>
  <si>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</si>
  <si>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</si>
  <si>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</si>
  <si>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</si>
  <si>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</si>
  <si>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</si>
  <si>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</si>
  <si>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</si>
  <si>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</si>
  <si>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</si>
  <si>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</si>
  <si>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</si>
  <si>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</si>
  <si>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</si>
  <si>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</si>
  <si>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</si>
  <si>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</si>
  <si>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</si>
  <si>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</si>
  <si>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</si>
  <si>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</si>
  <si>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</si>
  <si>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</si>
  <si>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</si>
  <si>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</si>
  <si>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</si>
  <si>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</si>
  <si>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</si>
  <si>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</si>
  <si>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</si>
  <si>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</si>
  <si>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</si>
  <si>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</si>
  <si>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</si>
  <si>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</si>
  <si>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</si>
  <si>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</si>
  <si>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</si>
  <si>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</si>
  <si>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</si>
  <si>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</si>
  <si>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</si>
  <si>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</si>
  <si>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</si>
  <si>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</si>
  <si>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</si>
  <si>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</si>
  <si>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</si>
  <si>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</si>
  <si>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</si>
  <si>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</si>
  <si>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</si>
  <si>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</si>
  <si>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</si>
  <si>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</si>
  <si>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</si>
  <si>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</si>
  <si>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</si>
  <si>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</si>
  <si>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</si>
  <si>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</si>
  <si>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</si>
  <si>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</si>
  <si>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</si>
  <si>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</si>
  <si>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</si>
  <si>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</si>
  <si>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</si>
  <si>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</si>
  <si>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</si>
  <si>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</si>
  <si>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</si>
  <si>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</si>
  <si>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</si>
  <si>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</si>
  <si>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</si>
  <si>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</si>
  <si>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</si>
  <si>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</si>
  <si>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</si>
  <si>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</si>
  <si>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</si>
  <si>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</si>
  <si>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</si>
  <si>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</si>
  <si>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</si>
  <si>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</si>
  <si>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</si>
  <si>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</si>
  <si>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</si>
  <si>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</si>
  <si>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</si>
  <si>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</si>
  <si>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</si>
  <si>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</si>
  <si>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</si>
  <si>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</si>
  <si>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</si>
  <si>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</si>
  <si>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</si>
  <si>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</si>
  <si>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</si>
  <si>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</si>
  <si>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</si>
  <si>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</si>
  <si>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</si>
  <si>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</si>
  <si>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</si>
  <si>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</si>
  <si>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</si>
  <si>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</si>
  <si>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</si>
  <si>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</si>
  <si>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</si>
  <si>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</si>
  <si>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</si>
  <si>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</si>
  <si>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</si>
  <si>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</si>
  <si>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</si>
  <si>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</si>
  <si>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</si>
  <si>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</si>
  <si>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</si>
  <si>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</si>
  <si>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</si>
  <si>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</si>
  <si>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</si>
  <si>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</si>
  <si>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</si>
  <si>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</si>
  <si>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</si>
  <si>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</si>
  <si>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</si>
  <si>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</si>
  <si>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</si>
  <si>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</si>
  <si>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</si>
  <si>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</si>
  <si>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</si>
  <si>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</si>
  <si>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</si>
  <si>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</si>
  <si>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</si>
  <si>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</si>
  <si>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</si>
  <si>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</si>
  <si>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</si>
  <si>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</si>
  <si>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</si>
  <si>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</si>
  <si>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</si>
  <si>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</si>
  <si>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</si>
  <si>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</si>
  <si>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</si>
  <si>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</si>
  <si>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</si>
  <si>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</si>
  <si>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</si>
  <si>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</si>
  <si>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</si>
  <si>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</si>
  <si>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</si>
  <si>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</si>
  <si>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</si>
  <si>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</si>
  <si>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</si>
  <si>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</si>
  <si>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</si>
  <si>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</si>
  <si>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</si>
  <si>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</si>
  <si>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</si>
  <si>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</si>
  <si>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</si>
  <si>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</si>
  <si>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</si>
  <si>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</si>
  <si>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</si>
  <si>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</si>
  <si>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</si>
  <si>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</si>
  <si>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</si>
  <si>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</si>
  <si>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</si>
  <si>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</si>
  <si>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</si>
  <si>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</si>
  <si>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</si>
  <si>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</si>
  <si>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</si>
  <si>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</si>
  <si>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</si>
  <si>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</si>
  <si>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</si>
  <si>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</si>
  <si>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</si>
  <si>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</si>
  <si>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</si>
  <si>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</si>
  <si>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</si>
  <si>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</si>
  <si>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</si>
  <si>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</si>
  <si>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</si>
  <si>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</si>
  <si>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</si>
  <si>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</si>
  <si>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</si>
  <si>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</si>
  <si>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</si>
  <si>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</si>
  <si>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</si>
  <si>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</si>
  <si>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</si>
  <si>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</si>
  <si>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</si>
  <si>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</si>
  <si>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</si>
  <si>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</si>
  <si>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</si>
  <si>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</si>
  <si>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</si>
  <si>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</si>
  <si>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</si>
  <si>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</si>
  <si>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</si>
  <si>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</si>
  <si>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</si>
  <si>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</si>
  <si>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</si>
  <si>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</si>
  <si>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</si>
  <si>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</si>
  <si>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</si>
  <si>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</si>
  <si>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</si>
  <si>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</si>
  <si>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</si>
  <si>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</si>
  <si>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</si>
  <si>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</si>
  <si>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</si>
  <si>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</si>
  <si>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</si>
  <si>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</si>
  <si>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</si>
  <si>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</si>
  <si>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</si>
  <si>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</si>
  <si>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</si>
  <si>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</si>
  <si>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</si>
  <si>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</si>
  <si>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</si>
  <si>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</si>
  <si>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</si>
  <si>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</si>
  <si>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</si>
  <si>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</si>
  <si>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</si>
  <si>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</si>
  <si>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</si>
  <si>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</si>
  <si>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</si>
  <si>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</si>
  <si>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</si>
  <si>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</si>
  <si>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</si>
  <si>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</si>
  <si>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</si>
  <si>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</si>
  <si>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</si>
  <si>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</si>
  <si>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</si>
  <si>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</si>
  <si>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</si>
  <si>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</si>
  <si>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</si>
  <si>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</si>
  <si>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</si>
  <si>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</si>
  <si>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</si>
  <si>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</si>
  <si>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</si>
  <si>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</si>
  <si>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</si>
  <si>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</si>
  <si>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</si>
  <si>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</si>
  <si>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</si>
  <si>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</si>
  <si>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</si>
  <si>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</si>
  <si>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</si>
  <si>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</si>
  <si>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</si>
  <si>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</si>
  <si>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</si>
  <si>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</si>
  <si>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</si>
  <si>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</si>
  <si>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</si>
  <si>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</si>
  <si>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</si>
  <si>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</si>
  <si>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</si>
  <si>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</si>
  <si>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</si>
  <si>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</si>
  <si>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</si>
  <si>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</si>
  <si>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</si>
  <si>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</si>
  <si>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</si>
  <si>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</si>
  <si>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</si>
  <si>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</si>
  <si>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</si>
  <si>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</si>
  <si>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</si>
  <si>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</si>
  <si>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</si>
  <si>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</si>
  <si>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</si>
  <si>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</si>
  <si>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</si>
  <si>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</si>
  <si>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</si>
  <si>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</si>
  <si>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</si>
  <si>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</si>
  <si>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</si>
  <si>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</si>
  <si>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</si>
  <si>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</si>
  <si>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</si>
  <si>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</si>
  <si>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</si>
  <si>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</si>
  <si>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</si>
  <si>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</si>
  <si>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</si>
  <si>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</si>
  <si>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</si>
  <si>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</si>
  <si>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</si>
  <si>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</si>
  <si>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</si>
  <si>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</si>
  <si>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</si>
  <si>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</si>
  <si>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</si>
  <si>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</si>
  <si>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</si>
  <si>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</si>
  <si>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</si>
  <si>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</si>
  <si>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</si>
  <si>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</si>
  <si>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</si>
  <si>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</si>
  <si>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</si>
  <si>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</si>
  <si>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</si>
  <si>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</si>
  <si>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</si>
  <si>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</si>
  <si>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</si>
  <si>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</si>
  <si>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</si>
  <si>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</si>
  <si>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</si>
  <si>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</si>
  <si>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</si>
  <si>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</si>
  <si>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</si>
  <si>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</si>
  <si>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</si>
  <si>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</si>
  <si>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</si>
  <si>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</si>
  <si>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</si>
  <si>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</si>
  <si>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</si>
  <si>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</si>
  <si>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</si>
  <si>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</si>
  <si>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</si>
  <si>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</si>
  <si>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</si>
  <si>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</si>
  <si>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</si>
  <si>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</si>
  <si>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</si>
  <si>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</si>
  <si>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</si>
  <si>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</si>
  <si>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</si>
  <si>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</si>
  <si>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</si>
  <si>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</si>
  <si>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</si>
  <si>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</si>
  <si>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</si>
  <si>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</si>
  <si>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</si>
  <si>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</si>
  <si>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</si>
  <si>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</si>
  <si>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</si>
  <si>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</si>
  <si>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</si>
  <si>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</si>
  <si>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</si>
  <si>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</si>
  <si>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</si>
  <si>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</si>
  <si>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</si>
  <si>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</si>
  <si>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</si>
  <si>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</si>
  <si>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</si>
  <si>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</si>
  <si>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</si>
  <si>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</si>
  <si>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</si>
  <si>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</si>
  <si>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</si>
  <si>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</si>
  <si>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</si>
  <si>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</si>
  <si>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</si>
  <si>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</si>
  <si>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</si>
  <si>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</si>
  <si>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</si>
  <si>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</si>
  <si>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</si>
  <si>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</si>
  <si>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</si>
  <si>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</si>
  <si>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</si>
  <si>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</si>
  <si>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</si>
  <si>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</si>
  <si>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</si>
  <si>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</si>
  <si>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</si>
  <si>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</si>
  <si>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</si>
  <si>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</si>
  <si>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</si>
  <si>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</si>
  <si>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</si>
  <si>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</si>
  <si>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</si>
  <si>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</si>
  <si>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</si>
  <si>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</si>
  <si>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</si>
  <si>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</si>
  <si>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</si>
  <si>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</si>
  <si>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</si>
  <si>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</si>
  <si>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</si>
  <si>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</si>
  <si>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</si>
  <si>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</si>
  <si>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</si>
  <si>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</si>
  <si>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</si>
  <si>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</si>
  <si>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</si>
  <si>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</si>
  <si>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</si>
  <si>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</si>
  <si>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</si>
  <si>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</si>
  <si>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</si>
  <si>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</si>
  <si>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</si>
  <si>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</si>
  <si>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</si>
  <si>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</si>
  <si>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</si>
  <si>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</si>
  <si>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</si>
  <si>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</si>
  <si>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</si>
  <si>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</si>
  <si>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</si>
  <si>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</si>
  <si>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</si>
  <si>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</si>
  <si>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</si>
  <si>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</si>
  <si>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</si>
  <si>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</si>
  <si>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</si>
  <si>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</si>
  <si>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</si>
  <si>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</si>
  <si>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</si>
  <si>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</si>
  <si>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</si>
  <si>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</si>
  <si>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</si>
  <si>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</si>
  <si>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</si>
  <si>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</si>
  <si>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</si>
  <si>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</si>
  <si>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</si>
  <si>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</si>
  <si>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</si>
  <si>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</si>
  <si>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</si>
  <si>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</si>
  <si>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</si>
  <si>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</si>
  <si>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</si>
  <si>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</si>
  <si>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</si>
  <si>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</si>
  <si>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</si>
  <si>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</si>
  <si>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</si>
  <si>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</si>
  <si>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</si>
  <si>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</si>
  <si>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</si>
  <si>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</si>
  <si>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</si>
  <si>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</si>
  <si>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</si>
  <si>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</si>
  <si>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</si>
  <si>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</si>
  <si>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</si>
  <si>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</si>
  <si>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</si>
  <si>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</si>
  <si>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</si>
  <si>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</si>
  <si>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</si>
  <si>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</si>
  <si>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</si>
  <si>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</si>
  <si>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</si>
  <si>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</si>
  <si>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</si>
  <si>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</si>
  <si>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</si>
  <si>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</si>
  <si>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</si>
  <si>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</si>
  <si>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</si>
  <si>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</si>
  <si>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</si>
  <si>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</si>
  <si>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</si>
  <si>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</si>
  <si>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</si>
  <si>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</si>
  <si>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</si>
  <si>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</si>
  <si>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</si>
  <si>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</si>
  <si>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</si>
  <si>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</si>
  <si>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</si>
  <si>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</si>
  <si>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</si>
  <si>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</si>
  <si>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</si>
  <si>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</si>
  <si>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</si>
  <si>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</si>
  <si>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</si>
  <si>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</si>
  <si>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</si>
  <si>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</si>
  <si>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</si>
  <si>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</si>
  <si>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</si>
  <si>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</si>
  <si>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</si>
  <si>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</si>
  <si>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</si>
  <si>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</si>
  <si>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</si>
  <si>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</si>
  <si>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</si>
  <si>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</si>
  <si>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</si>
  <si>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</si>
  <si>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</si>
  <si>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</si>
  <si>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</si>
  <si>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</si>
  <si>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</si>
  <si>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</si>
  <si>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</si>
  <si>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</si>
  <si>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</si>
  <si>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</si>
  <si>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</si>
  <si>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</si>
  <si>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</si>
  <si>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</si>
  <si>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</si>
  <si>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</si>
  <si>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</si>
  <si>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</si>
  <si>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</si>
  <si>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</si>
  <si>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</si>
  <si>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</si>
  <si>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</si>
  <si>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</si>
  <si>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</si>
  <si>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</si>
  <si>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</si>
  <si>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</si>
  <si>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</si>
  <si>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</si>
  <si>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</si>
  <si>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</si>
  <si>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</si>
  <si>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</si>
  <si>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</si>
  <si>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</si>
  <si>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</si>
  <si>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</si>
  <si>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</si>
  <si>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</si>
  <si>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</si>
  <si>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</si>
  <si>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</si>
  <si>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</si>
  <si>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</si>
  <si>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</si>
  <si>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</si>
  <si>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</si>
  <si>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</si>
  <si>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</si>
  <si>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</si>
  <si>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</si>
  <si>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</si>
  <si>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</si>
  <si>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</si>
  <si>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</si>
  <si>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</si>
  <si>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</si>
  <si>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</si>
  <si>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</si>
  <si>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</si>
  <si>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</si>
  <si>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</si>
  <si>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</si>
  <si>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</si>
  <si>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</si>
  <si>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</si>
  <si>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</si>
  <si>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</si>
  <si>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</si>
  <si>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</si>
  <si>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</si>
  <si>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</si>
  <si>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</si>
  <si>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</si>
  <si>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</si>
  <si>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</si>
  <si>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</si>
  <si>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</si>
  <si>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</si>
  <si>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</si>
  <si>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</si>
  <si>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</si>
  <si>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</si>
  <si>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</si>
  <si>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</si>
  <si>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</si>
  <si>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</si>
  <si>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</si>
  <si>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</si>
  <si>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</si>
  <si>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</si>
  <si>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</si>
  <si>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</si>
  <si>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</si>
  <si>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</si>
  <si>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</si>
  <si>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</si>
  <si>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</si>
  <si>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</si>
  <si>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</si>
  <si>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</si>
  <si>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</si>
  <si>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</si>
  <si>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</si>
  <si>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</si>
  <si>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</si>
  <si>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</si>
  <si>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</si>
  <si>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</si>
  <si>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</si>
  <si>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</si>
  <si>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</si>
  <si>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</si>
  <si>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</si>
  <si>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</si>
  <si>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</si>
  <si>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</si>
  <si>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</si>
  <si>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</si>
  <si>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</si>
  <si>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</si>
  <si>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</si>
  <si>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</si>
  <si>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</si>
  <si>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</si>
  <si>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</si>
  <si>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</si>
  <si>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</si>
  <si>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</si>
  <si>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</si>
  <si>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</si>
  <si>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</si>
  <si>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</si>
  <si>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</si>
  <si>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</si>
  <si>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</si>
  <si>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</si>
  <si>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</si>
  <si>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</si>
  <si>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</si>
  <si>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</si>
  <si>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</si>
  <si>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</si>
  <si>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</si>
  <si>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</si>
  <si>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</si>
  <si>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</si>
  <si>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</si>
  <si>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</si>
  <si>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</si>
  <si>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</si>
  <si>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</si>
  <si>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</si>
  <si>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</si>
  <si>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</si>
  <si>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</si>
  <si>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</si>
  <si>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</si>
  <si>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</si>
  <si>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</si>
  <si>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</si>
  <si>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</si>
  <si>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</si>
  <si>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</si>
  <si>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</si>
  <si>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</si>
  <si>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</si>
  <si>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</si>
  <si>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</si>
  <si>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</si>
  <si>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</si>
  <si>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</si>
  <si>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</si>
  <si>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</si>
  <si>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</si>
  <si>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</si>
  <si>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</si>
  <si>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</si>
  <si>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</si>
  <si>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</si>
  <si>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</si>
  <si>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</si>
  <si>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</si>
  <si>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</si>
  <si>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</si>
  <si>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</si>
  <si>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</si>
  <si>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</si>
  <si>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</si>
  <si>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</si>
  <si>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</si>
  <si>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</si>
  <si>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</si>
  <si>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</si>
  <si>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</si>
  <si>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</si>
  <si>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</si>
  <si>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</si>
  <si>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</si>
  <si>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</si>
  <si>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</si>
  <si>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</si>
  <si>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</si>
  <si>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</si>
  <si>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</si>
  <si>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</si>
  <si>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</si>
  <si>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</si>
  <si>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</si>
  <si>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</si>
  <si>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</si>
  <si>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</si>
  <si>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</si>
  <si>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</si>
  <si>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</si>
  <si>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</si>
  <si>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</si>
  <si>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</si>
  <si>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</si>
  <si>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</si>
  <si>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</si>
  <si>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</si>
  <si>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</si>
  <si>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</si>
  <si>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</si>
  <si>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</si>
  <si>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</si>
  <si>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</si>
  <si>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</si>
  <si>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</si>
  <si>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</si>
  <si>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</si>
  <si>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</si>
  <si>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</si>
  <si>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</si>
  <si>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</si>
  <si>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</si>
  <si>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</si>
  <si>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</si>
  <si>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</si>
  <si>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</si>
  <si>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</si>
  <si>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</si>
  <si>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</si>
  <si>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</si>
  <si>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</si>
  <si>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</si>
  <si>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</si>
  <si>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</si>
  <si>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</si>
  <si>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</si>
  <si>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</si>
  <si>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</si>
  <si>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</si>
  <si>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</si>
  <si>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</si>
  <si>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</si>
  <si>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</si>
  <si>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</si>
  <si>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</si>
  <si>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</si>
  <si>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</si>
  <si>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</si>
  <si>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</si>
  <si>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</si>
  <si>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</si>
  <si>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</si>
  <si>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</si>
  <si>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</si>
  <si>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</si>
  <si>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</si>
  <si>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</si>
  <si>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</si>
  <si>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</si>
  <si>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</si>
  <si>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</si>
  <si>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</si>
  <si>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</si>
  <si>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</si>
  <si>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</si>
  <si>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</si>
  <si>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</si>
  <si>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</si>
  <si>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</si>
  <si>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</si>
  <si>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</si>
  <si>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</si>
  <si>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</si>
  <si>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</si>
  <si>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</si>
  <si>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</si>
  <si>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</si>
  <si>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</si>
  <si>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</si>
  <si>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</si>
  <si>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</si>
  <si>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</si>
  <si>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</si>
  <si>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</si>
  <si>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</si>
  <si>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</si>
  <si>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</si>
  <si>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</si>
  <si>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</si>
  <si>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</si>
  <si>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</si>
  <si>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</si>
  <si>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</si>
  <si>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</si>
  <si>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</si>
  <si>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</si>
  <si>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</si>
  <si>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</si>
  <si>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</si>
  <si>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</si>
  <si>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</si>
  <si>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</si>
  <si>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</si>
  <si>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</si>
  <si>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</si>
  <si>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</si>
  <si>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</si>
  <si>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</si>
  <si>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</si>
  <si>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</si>
  <si>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</si>
  <si>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</si>
  <si>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</si>
  <si>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</si>
  <si>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</si>
  <si>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</si>
  <si>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</si>
  <si>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</si>
  <si>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</si>
  <si>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</si>
  <si>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</si>
  <si>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</si>
  <si>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</si>
  <si>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</si>
  <si>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</si>
  <si>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</si>
  <si>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</si>
  <si>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</si>
  <si>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</si>
  <si>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</si>
  <si>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</si>
  <si>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</si>
  <si>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</si>
  <si>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</si>
  <si>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</si>
  <si>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</si>
  <si>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</si>
  <si>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</si>
  <si>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</si>
  <si>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</si>
  <si>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</si>
  <si>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</si>
  <si>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</si>
  <si>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</si>
  <si>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</si>
  <si>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</si>
  <si>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</si>
  <si>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</si>
  <si>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</si>
  <si>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</si>
  <si>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</si>
  <si>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</si>
  <si>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</si>
  <si>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</si>
  <si>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</si>
  <si>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</si>
  <si>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</si>
  <si>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</si>
  <si>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</si>
  <si>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</si>
  <si>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</si>
  <si>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</si>
  <si>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</si>
  <si>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</si>
  <si>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</si>
  <si>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</si>
  <si>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</si>
  <si>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</si>
  <si>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</si>
  <si>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</si>
  <si>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</si>
  <si>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</si>
  <si>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</si>
  <si>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</si>
  <si>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</si>
  <si>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</si>
  <si>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</si>
  <si>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</si>
  <si>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</si>
  <si>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</si>
  <si>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</si>
  <si>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</si>
  <si>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</si>
  <si>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</si>
  <si>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</si>
  <si>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</si>
  <si>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</si>
  <si>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</si>
  <si>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</si>
  <si>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</si>
  <si>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</si>
  <si>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</si>
  <si>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</si>
  <si>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</si>
  <si>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</si>
  <si>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</si>
  <si>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</si>
  <si>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</si>
  <si>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</si>
  <si>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</si>
  <si>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</si>
  <si>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</si>
  <si>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</si>
  <si>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</si>
  <si>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</si>
  <si>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</si>
  <si>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</si>
  <si>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</si>
  <si>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</si>
  <si>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</si>
  <si>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</si>
  <si>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</si>
  <si>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</si>
  <si>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</si>
  <si>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</si>
  <si>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</si>
  <si>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</si>
  <si>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</si>
  <si>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</si>
  <si>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</si>
  <si>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</si>
  <si>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</si>
  <si>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</si>
  <si>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</si>
  <si>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</si>
  <si>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</si>
  <si>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</si>
  <si>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</si>
  <si>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</si>
  <si>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</si>
  <si>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</si>
  <si>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</si>
  <si>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</si>
  <si>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</si>
  <si>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</si>
  <si>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</si>
  <si>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</si>
  <si>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</si>
  <si>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</si>
  <si>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</si>
  <si>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</si>
  <si>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</si>
  <si>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</si>
  <si>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</si>
  <si>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</si>
  <si>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</si>
  <si>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</si>
  <si>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</si>
  <si>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</si>
  <si>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</si>
  <si>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</si>
  <si>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</si>
  <si>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</si>
  <si>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</si>
  <si>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</si>
  <si>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</si>
  <si>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</si>
  <si>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</si>
  <si>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</si>
  <si>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</si>
  <si>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</si>
  <si>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</si>
  <si>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</si>
  <si>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</si>
  <si>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</si>
  <si>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</si>
  <si>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</si>
  <si>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</si>
  <si>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</si>
  <si>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</si>
  <si>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</si>
  <si>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</si>
  <si>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</si>
  <si>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</si>
  <si>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</si>
  <si>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</si>
  <si>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</si>
  <si>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</si>
  <si>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</si>
  <si>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</si>
  <si>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</si>
  <si>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</si>
  <si>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</si>
  <si>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</si>
  <si>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</si>
  <si>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</si>
  <si>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</si>
  <si>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</si>
  <si>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</si>
  <si>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</si>
  <si>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</si>
  <si>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</si>
  <si>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</si>
  <si>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</si>
  <si>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</si>
  <si>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</si>
  <si>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</si>
  <si>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</si>
  <si>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</si>
  <si>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</si>
  <si>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</si>
  <si>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</si>
  <si>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</si>
  <si>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</si>
  <si>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</si>
  <si>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</si>
  <si>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</si>
  <si>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</si>
  <si>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</si>
  <si>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</si>
  <si>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</si>
  <si>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</si>
  <si>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</si>
  <si>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</si>
  <si>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</si>
  <si>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</si>
  <si>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</si>
  <si>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</si>
  <si>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</si>
  <si>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</si>
  <si>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</si>
  <si>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</si>
  <si>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</si>
  <si>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</si>
  <si>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</si>
  <si>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</si>
  <si>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</si>
  <si>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</si>
  <si>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</si>
  <si>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</si>
  <si>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</si>
  <si>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</si>
  <si>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</si>
  <si>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</si>
  <si>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</si>
  <si>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</si>
  <si>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</si>
  <si>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</si>
  <si>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</si>
  <si>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</si>
  <si>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</si>
  <si>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</si>
  <si>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</si>
  <si>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</si>
  <si>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</si>
  <si>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</si>
  <si>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</si>
  <si>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</si>
  <si>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</si>
  <si>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</si>
  <si>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</si>
  <si>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</si>
  <si>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</si>
  <si>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</si>
  <si>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</si>
  <si>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</si>
  <si>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</si>
  <si>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</si>
  <si>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</si>
  <si>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</si>
  <si>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</si>
  <si>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</si>
  <si>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</si>
  <si>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</si>
  <si>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</si>
  <si>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</si>
  <si>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</si>
  <si>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</si>
  <si>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</si>
  <si>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</si>
  <si>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</si>
  <si>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</si>
  <si>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</si>
  <si>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</si>
  <si>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</si>
  <si>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</si>
  <si>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</si>
  <si>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</si>
  <si>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</si>
  <si>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</si>
  <si>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</si>
  <si>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</si>
  <si>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</si>
  <si>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</si>
  <si>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</si>
  <si>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</si>
  <si>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</si>
  <si>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</si>
  <si>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</si>
  <si>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</si>
  <si>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</si>
  <si>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</si>
  <si>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</si>
  <si>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</si>
  <si>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</si>
  <si>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</si>
  <si>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</si>
  <si>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</si>
  <si>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</si>
  <si>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</si>
  <si>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</si>
  <si>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</si>
  <si>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</si>
  <si>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</si>
  <si>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</si>
  <si>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</si>
  <si>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</si>
  <si>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</si>
  <si>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</si>
  <si>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</si>
  <si>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</si>
  <si>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</si>
  <si>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</si>
  <si>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</si>
  <si>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</si>
  <si>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</si>
  <si>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</si>
  <si>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</si>
  <si>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</si>
  <si>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</si>
  <si>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</si>
  <si>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</si>
  <si>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</si>
  <si>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</si>
  <si>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</si>
  <si>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</si>
  <si>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</si>
  <si>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</si>
  <si>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</si>
  <si>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</si>
  <si>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</si>
  <si>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</si>
  <si>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</si>
  <si>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</si>
  <si>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</si>
  <si>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</si>
  <si>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</si>
  <si>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</si>
  <si>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</si>
  <si>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</si>
  <si>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</si>
  <si>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</si>
  <si>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</si>
  <si>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</si>
  <si>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</si>
  <si>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</si>
  <si>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</si>
  <si>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</si>
  <si>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</si>
  <si>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</si>
  <si>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</si>
  <si>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</si>
  <si>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</si>
  <si>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</si>
  <si>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</si>
  <si>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</si>
  <si>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</si>
  <si>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</si>
  <si>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</si>
  <si>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</si>
  <si>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</si>
  <si>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</si>
  <si>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</si>
  <si>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</si>
  <si>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</si>
  <si>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</si>
  <si>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</si>
  <si>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</si>
  <si>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</si>
  <si>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</si>
  <si>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</si>
  <si>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</si>
  <si>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</si>
  <si>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</si>
  <si>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</si>
  <si>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</si>
  <si>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</si>
  <si>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</si>
  <si>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</si>
  <si>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</si>
  <si>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</si>
  <si>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</si>
  <si>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</si>
  <si>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</si>
  <si>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</si>
  <si>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</si>
  <si>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</si>
  <si>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</si>
  <si>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</si>
  <si>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</si>
  <si>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</si>
  <si>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</si>
  <si>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</si>
  <si>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</si>
  <si>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</si>
  <si>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</si>
  <si>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</si>
  <si>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</si>
  <si>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</si>
  <si>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</si>
  <si>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</si>
  <si>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</si>
  <si>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</si>
  <si>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</si>
  <si>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</si>
  <si>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</si>
  <si>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</si>
  <si>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</si>
  <si>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</si>
  <si>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</si>
  <si>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</si>
  <si>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</si>
  <si>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</si>
  <si>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</si>
  <si>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</si>
  <si>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</si>
  <si>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</si>
  <si>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</si>
  <si>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</si>
  <si>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</si>
  <si>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</si>
  <si>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</si>
  <si>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</si>
  <si>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</si>
  <si>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</si>
  <si>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</si>
  <si>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</si>
  <si>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</si>
  <si>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</si>
  <si>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</si>
  <si>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</si>
  <si>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</si>
  <si>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</si>
  <si>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</si>
  <si>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</si>
  <si>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</si>
  <si>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</si>
  <si>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</si>
  <si>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</si>
  <si>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</si>
  <si>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</si>
  <si>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</si>
  <si>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</si>
  <si>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</si>
  <si>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</si>
  <si>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</si>
  <si>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</si>
  <si>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</si>
  <si>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</si>
  <si>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</si>
  <si>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</si>
  <si>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</si>
  <si>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</si>
  <si>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</si>
  <si>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</si>
  <si>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</si>
  <si>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</si>
  <si>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</si>
  <si>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</si>
  <si>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</si>
  <si>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</si>
  <si>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</si>
  <si>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</si>
  <si>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</si>
  <si>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</si>
  <si>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</si>
  <si>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</si>
  <si>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</si>
  <si>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</si>
  <si>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</si>
  <si>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</si>
  <si>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</si>
  <si>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</si>
  <si>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</si>
  <si>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</si>
  <si>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</si>
  <si>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</si>
  <si>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</si>
  <si>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</si>
  <si>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</si>
  <si>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</si>
  <si>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</si>
  <si>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</si>
  <si>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</si>
  <si>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</si>
  <si>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</si>
  <si>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</si>
  <si>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</si>
  <si>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</si>
  <si>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</si>
  <si>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</si>
  <si>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</si>
  <si>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</si>
  <si>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</si>
  <si>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</si>
  <si>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</si>
  <si>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</si>
  <si>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</si>
  <si>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</si>
  <si>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</si>
  <si>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</si>
  <si>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</si>
  <si>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</si>
  <si>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</si>
  <si>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</si>
  <si>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</si>
  <si>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</si>
  <si>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</si>
  <si>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</si>
  <si>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</si>
  <si>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</si>
  <si>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</si>
  <si>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</si>
  <si>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</si>
  <si>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</si>
  <si>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</si>
  <si>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</si>
  <si>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</si>
  <si>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</si>
  <si>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</si>
  <si>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</si>
  <si>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</si>
  <si>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</si>
  <si>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</si>
  <si>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</si>
  <si>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</si>
  <si>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</si>
  <si>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</si>
  <si>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</si>
  <si>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</si>
  <si>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</si>
  <si>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</si>
  <si>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</si>
  <si>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</si>
  <si>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</si>
  <si>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</si>
  <si>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</si>
  <si>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</si>
  <si>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</si>
  <si>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</si>
  <si>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</si>
  <si>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</si>
  <si>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</si>
  <si>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</si>
  <si>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</si>
  <si>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</si>
  <si>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</si>
  <si>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</si>
  <si>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</si>
  <si>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</si>
  <si>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</si>
  <si>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</si>
  <si>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</si>
  <si>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</si>
  <si>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</si>
  <si>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</si>
  <si>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</si>
  <si>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</si>
  <si>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</si>
  <si>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</si>
  <si>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</si>
  <si>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</si>
  <si>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</si>
  <si>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</si>
  <si>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</si>
  <si>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</si>
  <si>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</si>
  <si>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</si>
  <si>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</si>
  <si>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</si>
  <si>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</si>
  <si>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</si>
  <si>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</si>
  <si>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</si>
  <si>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</si>
  <si>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</si>
  <si>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</si>
  <si>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</si>
  <si>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</si>
  <si>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</si>
  <si>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</si>
  <si>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</si>
  <si>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</si>
  <si>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</si>
  <si>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</si>
  <si>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</si>
  <si>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</si>
  <si>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</si>
  <si>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</si>
  <si>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</si>
  <si>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</si>
  <si>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</si>
  <si>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</si>
  <si>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</si>
  <si>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</si>
  <si>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</si>
  <si>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</si>
  <si>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</si>
  <si>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</si>
  <si>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</si>
  <si>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</si>
  <si>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</si>
  <si>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</si>
  <si>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</si>
  <si>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</si>
  <si>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</si>
  <si>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</si>
  <si>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</si>
  <si>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</si>
  <si>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</si>
  <si>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</si>
  <si>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</si>
  <si>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</si>
  <si>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</si>
  <si>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</si>
  <si>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</si>
  <si>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</si>
  <si>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</si>
  <si>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</si>
  <si>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</si>
  <si>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</si>
  <si>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</si>
  <si>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</si>
  <si>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</si>
  <si>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</si>
  <si>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</si>
  <si>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</si>
  <si>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</si>
  <si>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</si>
  <si>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</si>
  <si>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</si>
  <si>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</si>
  <si>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</si>
  <si>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</si>
  <si>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</si>
  <si>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</si>
  <si>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</si>
  <si>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</si>
  <si>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</si>
  <si>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</si>
  <si>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</si>
  <si>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</si>
  <si>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</si>
  <si>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</si>
  <si>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</si>
  <si>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</si>
  <si>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</si>
  <si>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</si>
  <si>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</si>
  <si>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</si>
  <si>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</si>
  <si>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</si>
  <si>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</si>
  <si>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</si>
  <si>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</si>
  <si>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</si>
  <si>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</si>
  <si>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</si>
  <si>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</si>
  <si>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</si>
  <si>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</si>
  <si>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</si>
  <si>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</si>
  <si>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</si>
  <si>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</si>
  <si>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</si>
  <si>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</si>
  <si>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</si>
  <si>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</si>
  <si>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</si>
  <si>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</si>
  <si>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</si>
  <si>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</si>
  <si>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</si>
  <si>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</si>
  <si>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</si>
  <si>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</si>
  <si>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</si>
  <si>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</si>
  <si>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</si>
  <si>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</si>
  <si>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</si>
  <si>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</si>
  <si>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</si>
  <si>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</si>
  <si>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</si>
  <si>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</si>
  <si>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</si>
  <si>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</si>
  <si>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</si>
  <si>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</si>
  <si>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</si>
  <si>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</si>
  <si>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</si>
  <si>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</si>
  <si>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</si>
  <si>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</si>
  <si>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</si>
  <si>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</si>
  <si>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</si>
  <si>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</si>
  <si>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</si>
  <si>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</si>
  <si>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</si>
  <si>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</si>
  <si>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</si>
  <si>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</si>
  <si>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</si>
  <si>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</si>
  <si>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</si>
  <si>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</si>
  <si>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</si>
  <si>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</si>
  <si>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</si>
  <si>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</si>
  <si>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</si>
  <si>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</si>
  <si>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</si>
  <si>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</si>
  <si>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</si>
  <si>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</si>
  <si>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</si>
  <si>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</si>
  <si>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</si>
  <si>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</si>
  <si>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</si>
  <si>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</si>
  <si>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</si>
  <si>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</si>
  <si>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</si>
  <si>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</si>
  <si>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</si>
  <si>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</si>
  <si>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</si>
  <si>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</si>
  <si>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</si>
  <si>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</si>
  <si>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</si>
  <si>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</si>
  <si>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</si>
  <si>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</si>
  <si>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</si>
  <si>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</si>
  <si>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</si>
  <si>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</si>
  <si>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</si>
  <si>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</si>
  <si>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</si>
  <si>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</si>
  <si>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</si>
  <si>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</si>
  <si>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</si>
  <si>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</si>
  <si>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</si>
  <si>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</si>
  <si>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</si>
  <si>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</si>
  <si>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</si>
  <si>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</si>
  <si>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</si>
  <si>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</si>
  <si>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</si>
  <si>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</si>
  <si>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</si>
  <si>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</si>
  <si>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</si>
  <si>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</si>
  <si>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</si>
  <si>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</si>
  <si>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</si>
  <si>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</si>
  <si>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</si>
  <si>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</si>
  <si>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</si>
  <si>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</si>
  <si>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</si>
  <si>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</si>
  <si>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</si>
  <si>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</si>
  <si>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</si>
  <si>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</si>
  <si>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</si>
  <si>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</si>
  <si>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</si>
  <si>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</si>
  <si>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</si>
  <si>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</si>
  <si>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</si>
  <si>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</si>
  <si>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</si>
  <si>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</si>
  <si>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</si>
  <si>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</si>
  <si>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</si>
  <si>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</si>
  <si>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</si>
  <si>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</si>
  <si>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</si>
  <si>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</si>
  <si>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</si>
  <si>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</si>
  <si>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</si>
  <si>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</si>
  <si>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</si>
  <si>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</si>
  <si>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</si>
  <si>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</si>
  <si>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</si>
  <si>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</si>
  <si>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</si>
  <si>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</si>
  <si>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</si>
  <si>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</si>
  <si>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</si>
  <si>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</si>
  <si>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</si>
  <si>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</si>
  <si>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</si>
  <si>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</si>
  <si>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</si>
  <si>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</si>
  <si>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</si>
  <si>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</si>
  <si>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</si>
  <si>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</si>
  <si>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</si>
  <si>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</si>
  <si>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</si>
  <si>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</si>
  <si>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</si>
  <si>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</si>
  <si>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</si>
  <si>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</si>
  <si>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</si>
  <si>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</si>
  <si>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</si>
  <si>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</si>
  <si>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</si>
  <si>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</si>
  <si>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</si>
  <si>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</si>
  <si>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</si>
  <si>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</si>
  <si>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</si>
  <si>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</si>
  <si>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</si>
  <si>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</si>
  <si>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</si>
  <si>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</si>
  <si>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</si>
  <si>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</si>
  <si>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</si>
  <si>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</si>
  <si>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</si>
  <si>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</si>
  <si>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</si>
  <si>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</si>
  <si>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</si>
  <si>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</si>
  <si>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</si>
  <si>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</si>
  <si>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</si>
  <si>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</si>
  <si>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</si>
  <si>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</si>
  <si>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</si>
  <si>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</si>
  <si>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</si>
  <si>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</si>
  <si>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</si>
  <si>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</si>
  <si>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</si>
  <si>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</si>
  <si>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</si>
  <si>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</si>
  <si>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</si>
  <si>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</si>
  <si>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</si>
  <si>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</si>
  <si>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</si>
  <si>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</si>
  <si>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</si>
  <si>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</si>
  <si>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</si>
  <si>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</si>
  <si>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</si>
  <si>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</si>
  <si>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</si>
  <si>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</si>
  <si>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</si>
  <si>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</si>
  <si>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</si>
  <si>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</si>
  <si>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</si>
  <si>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</si>
  <si>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</si>
  <si>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</si>
  <si>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</si>
  <si>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</si>
  <si>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</si>
  <si>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</si>
  <si>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</si>
  <si>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</si>
  <si>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</si>
  <si>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</si>
  <si>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</si>
  <si>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</si>
  <si>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</si>
  <si>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</si>
  <si>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</si>
  <si>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</si>
  <si>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</si>
  <si>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</si>
  <si>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</si>
  <si>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</si>
  <si>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</si>
  <si>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</si>
  <si>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</si>
  <si>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</si>
  <si>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</si>
  <si>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</si>
  <si>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</si>
  <si>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</si>
  <si>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</si>
  <si>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</si>
  <si>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</si>
  <si>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</si>
  <si>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</si>
  <si>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</si>
  <si>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</si>
  <si>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</si>
  <si>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</si>
  <si>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</si>
  <si>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</si>
  <si>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</si>
  <si>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</si>
  <si>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</si>
  <si>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</si>
  <si>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</si>
  <si>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</si>
  <si>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</si>
  <si>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</si>
  <si>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</si>
  <si>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</si>
  <si>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</si>
  <si>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</si>
  <si>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</si>
  <si>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</si>
  <si>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</si>
  <si>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</si>
  <si>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</si>
  <si>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</si>
  <si>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</si>
  <si>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</si>
  <si>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</si>
  <si>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</si>
  <si>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</si>
  <si>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</si>
  <si>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</si>
  <si>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</si>
  <si>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</si>
  <si>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</si>
  <si>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</si>
  <si>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</si>
  <si>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</si>
  <si>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</si>
  <si>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</si>
  <si>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</si>
  <si>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</si>
  <si>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</si>
  <si>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</si>
  <si>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</si>
  <si>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</si>
  <si>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</si>
  <si>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</si>
  <si>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</si>
  <si>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</si>
  <si>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</si>
  <si>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</si>
  <si>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</si>
  <si>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</si>
  <si>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</si>
  <si>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</si>
  <si>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</si>
  <si>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</si>
  <si>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</si>
  <si>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</si>
  <si>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</si>
  <si>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</si>
  <si>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</si>
  <si>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</si>
  <si>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</si>
  <si>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</si>
  <si>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</si>
  <si>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</si>
  <si>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</si>
  <si>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</si>
  <si>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</si>
  <si>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</si>
  <si>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</si>
  <si>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</si>
  <si>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</si>
  <si>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</si>
  <si>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</si>
  <si>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</si>
  <si>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</si>
  <si>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</si>
  <si>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</si>
  <si>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</si>
  <si>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</si>
  <si>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</si>
  <si>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</si>
  <si>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</si>
  <si>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</si>
  <si>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</si>
  <si>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</si>
  <si>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</si>
  <si>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</si>
  <si>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</si>
  <si>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</si>
  <si>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</si>
  <si>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</si>
  <si>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</si>
  <si>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</si>
  <si>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</si>
  <si>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</si>
  <si>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</si>
  <si>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</si>
  <si>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</si>
  <si>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</si>
  <si>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</si>
  <si>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</si>
  <si>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</si>
  <si>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</si>
  <si>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</si>
  <si>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</si>
  <si>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</si>
  <si>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</si>
  <si>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</si>
  <si>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</si>
  <si>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</si>
  <si>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</si>
  <si>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</si>
  <si>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</si>
  <si>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</si>
  <si>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</si>
  <si>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</si>
  <si>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</si>
  <si>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</si>
  <si>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</si>
  <si>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</si>
  <si>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</si>
  <si>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</si>
  <si>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</si>
  <si>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</si>
  <si>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</si>
  <si>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</si>
  <si>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</si>
  <si>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</si>
  <si>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</si>
  <si>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</si>
  <si>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</si>
  <si>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</si>
  <si>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</si>
  <si>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</si>
  <si>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</si>
  <si>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</si>
  <si>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</si>
  <si>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</si>
  <si>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</si>
  <si>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</si>
  <si>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</si>
  <si>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</si>
  <si>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</si>
  <si>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</si>
  <si>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</si>
  <si>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</si>
  <si>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</si>
  <si>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</si>
  <si>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</si>
  <si>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</si>
  <si>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</si>
  <si>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</si>
  <si>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</si>
  <si>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</si>
  <si>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</si>
  <si>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</si>
  <si>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</si>
  <si>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</si>
  <si>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</si>
  <si>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</si>
  <si>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</si>
  <si>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</si>
  <si>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</si>
  <si>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</si>
  <si>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</si>
  <si>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</si>
  <si>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</si>
  <si>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</si>
  <si>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</si>
  <si>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</si>
  <si>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</si>
  <si>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</si>
  <si>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</si>
  <si>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</si>
  <si>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</si>
  <si>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</si>
  <si>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</si>
  <si>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</si>
  <si>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</si>
  <si>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</si>
  <si>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</si>
  <si>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</si>
  <si>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</si>
  <si>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</si>
  <si>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</si>
  <si>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</si>
  <si>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</si>
  <si>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</si>
  <si>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</si>
  <si>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</si>
  <si>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</si>
  <si>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</si>
  <si>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</si>
  <si>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</si>
  <si>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</si>
  <si>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</si>
  <si>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</si>
  <si>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</si>
  <si>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</si>
  <si>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</si>
  <si>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</si>
  <si>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</si>
  <si>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</si>
  <si>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</si>
  <si>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</si>
  <si>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</si>
  <si>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</si>
  <si>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</si>
  <si>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</si>
  <si>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</si>
  <si>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</si>
  <si>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</si>
  <si>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</si>
  <si>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</si>
  <si>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</si>
  <si>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</si>
  <si>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</si>
  <si>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</si>
  <si>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</si>
  <si>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</si>
  <si>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</si>
  <si>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</si>
  <si>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</si>
  <si>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</si>
  <si>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</si>
  <si>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</si>
  <si>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</si>
  <si>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</si>
  <si>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</si>
  <si>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</si>
  <si>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</si>
  <si>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</si>
  <si>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</si>
  <si>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</si>
  <si>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</si>
  <si>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</si>
  <si>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</si>
  <si>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</si>
  <si>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</si>
  <si>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</si>
  <si>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</si>
  <si>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</si>
  <si>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</si>
  <si>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</si>
  <si>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</si>
  <si>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</si>
  <si>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</si>
  <si>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</si>
  <si>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</si>
  <si>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</si>
  <si>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</si>
  <si>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</si>
  <si>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</si>
  <si>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</si>
  <si>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</si>
  <si>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</si>
  <si>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</si>
  <si>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</si>
  <si>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</si>
  <si>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</si>
  <si>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</si>
  <si>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</si>
  <si>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</si>
  <si>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</si>
  <si>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</si>
  <si>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</si>
  <si>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</si>
  <si>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</si>
  <si>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</si>
  <si>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</si>
  <si>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</si>
  <si>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</si>
  <si>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</si>
  <si>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</si>
  <si>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</si>
  <si>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</si>
  <si>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</si>
  <si>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</si>
  <si>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</si>
  <si>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</si>
  <si>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</si>
  <si>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</si>
  <si>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</si>
  <si>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</si>
  <si>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</si>
  <si>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</si>
  <si>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</si>
  <si>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</si>
  <si>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</si>
  <si>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</si>
  <si>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</si>
  <si>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</si>
  <si>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</si>
  <si>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</si>
  <si>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</si>
  <si>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</si>
  <si>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</si>
  <si>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</si>
  <si>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</si>
  <si>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</si>
  <si>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</si>
  <si>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</si>
  <si>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</si>
  <si>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</si>
  <si>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</si>
  <si>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</si>
  <si>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</si>
  <si>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</si>
  <si>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</si>
  <si>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</si>
  <si>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</si>
  <si>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</si>
  <si>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</si>
  <si>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</si>
  <si>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</si>
  <si>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</si>
  <si>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</si>
  <si>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</si>
  <si>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</si>
  <si>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</si>
  <si>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</si>
  <si>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</si>
  <si>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</si>
  <si>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</si>
  <si>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</si>
  <si>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</si>
  <si>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</si>
  <si>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</si>
  <si>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</si>
  <si>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</si>
  <si>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</si>
  <si>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</si>
  <si>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</si>
  <si>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</si>
  <si>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</si>
  <si>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</si>
  <si>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</si>
  <si>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</si>
  <si>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</si>
  <si>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</si>
  <si>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</si>
  <si>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</si>
  <si>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</si>
  <si>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</si>
  <si>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</si>
  <si>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</si>
  <si>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</si>
  <si>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</si>
  <si>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</si>
  <si>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</si>
  <si>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</si>
  <si>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</si>
  <si>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</si>
  <si>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</si>
  <si>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</si>
  <si>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</si>
  <si>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</si>
  <si>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</si>
  <si>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</si>
  <si>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</si>
  <si>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</si>
  <si>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</si>
  <si>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</si>
  <si>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</si>
  <si>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</si>
  <si>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</si>
  <si>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</si>
  <si>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</si>
  <si>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</si>
  <si>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</si>
  <si>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</si>
  <si>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</si>
  <si>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</si>
  <si>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</si>
  <si>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</si>
  <si>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</si>
  <si>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</si>
  <si>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</si>
  <si>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</si>
  <si>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</si>
  <si>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</si>
  <si>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</si>
  <si>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</si>
  <si>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</si>
  <si>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</si>
  <si>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</si>
  <si>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</si>
  <si>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</si>
  <si>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</si>
  <si>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</si>
  <si>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</si>
  <si>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</si>
  <si>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</si>
  <si>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</si>
  <si>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</si>
  <si>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</si>
  <si>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</si>
  <si>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</si>
  <si>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</si>
  <si>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</si>
  <si>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</si>
  <si>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</si>
  <si>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</si>
  <si>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</si>
  <si>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</si>
  <si>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</si>
  <si>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</si>
  <si>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</si>
  <si>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</si>
  <si>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</si>
  <si>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</si>
  <si>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</si>
  <si>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</si>
  <si>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</si>
  <si>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</si>
  <si>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</si>
  <si>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</si>
  <si>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</si>
  <si>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</si>
  <si>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</si>
  <si>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</si>
  <si>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</si>
  <si>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</si>
  <si>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</si>
  <si>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</si>
  <si>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</si>
  <si>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</si>
  <si>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</si>
  <si>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</si>
  <si>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</si>
  <si>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</si>
  <si>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</si>
  <si>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</si>
  <si>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</si>
  <si>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</si>
  <si>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</si>
  <si>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</si>
  <si>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</si>
  <si>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</si>
  <si>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</si>
  <si>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</si>
  <si>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</si>
  <si>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</si>
  <si>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</si>
  <si>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</si>
  <si>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</si>
  <si>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</si>
  <si>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</si>
  <si>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</si>
  <si>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</si>
  <si>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</si>
  <si>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</si>
  <si>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</si>
  <si>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</si>
  <si>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</si>
  <si>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</si>
  <si>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</si>
  <si>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</si>
  <si>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</si>
  <si>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</si>
  <si>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</si>
  <si>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</si>
  <si>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</si>
  <si>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</si>
  <si>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</si>
  <si>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</si>
  <si>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</si>
  <si>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</si>
  <si>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</si>
  <si>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</si>
  <si>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</si>
  <si>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</si>
  <si>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</si>
  <si>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</si>
  <si>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</si>
  <si>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</si>
  <si>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</si>
  <si>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</si>
  <si>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</si>
  <si>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</si>
  <si>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</si>
  <si>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</si>
  <si>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</si>
  <si>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</si>
  <si>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</si>
  <si>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</si>
  <si>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</si>
  <si>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</si>
  <si>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</si>
  <si>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</si>
  <si>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</si>
  <si>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</si>
  <si>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</si>
  <si>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</si>
  <si>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</si>
  <si>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</si>
  <si>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</si>
  <si>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</si>
  <si>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</si>
  <si>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</si>
  <si>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</si>
  <si>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</si>
  <si>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</si>
  <si>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</si>
  <si>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</si>
  <si>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</si>
  <si>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</si>
  <si>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</si>
  <si>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</si>
  <si>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</si>
  <si>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</si>
  <si>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</si>
  <si>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</si>
  <si>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</si>
  <si>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</si>
  <si>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</si>
  <si>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</si>
  <si>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</si>
  <si>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</si>
  <si>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</si>
  <si>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</si>
  <si>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</si>
  <si>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</si>
  <si>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</si>
  <si>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</si>
  <si>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</si>
  <si>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</si>
  <si>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</si>
  <si>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</si>
  <si>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</si>
  <si>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</si>
  <si>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</si>
  <si>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</si>
  <si>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</si>
  <si>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</si>
  <si>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</si>
  <si>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</si>
  <si>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</si>
  <si>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</si>
  <si>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</si>
  <si>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</si>
  <si>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</si>
  <si>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</si>
  <si>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</si>
  <si>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</si>
  <si>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</si>
  <si>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</si>
  <si>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</si>
  <si>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</si>
  <si>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</si>
  <si>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</si>
  <si>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</si>
  <si>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</si>
  <si>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</si>
  <si>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</si>
  <si>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</si>
  <si>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</si>
  <si>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</si>
  <si>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</si>
  <si>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</si>
  <si>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</si>
  <si>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</si>
  <si>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</si>
  <si>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</si>
  <si>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</si>
  <si>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</si>
  <si>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</si>
  <si>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</si>
  <si>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</si>
  <si>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</si>
  <si>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</si>
  <si>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</si>
  <si>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</si>
  <si>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</si>
  <si>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</si>
  <si>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</si>
  <si>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</si>
  <si>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</si>
  <si>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</si>
  <si>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</si>
  <si>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</si>
  <si>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</si>
  <si>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</si>
  <si>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</si>
  <si>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</si>
  <si>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</si>
  <si>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</si>
  <si>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</si>
  <si>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</si>
  <si>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</si>
  <si>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</si>
  <si>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</si>
  <si>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</si>
  <si>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</si>
  <si>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</si>
  <si>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</si>
  <si>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</si>
  <si>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</si>
  <si>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</si>
  <si>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</si>
  <si>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</si>
  <si>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</si>
  <si>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</si>
  <si>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</si>
  <si>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</si>
  <si>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</si>
  <si>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</si>
  <si>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</si>
  <si>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</si>
  <si>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</si>
  <si>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</si>
  <si>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</si>
  <si>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</si>
  <si>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</si>
  <si>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</si>
  <si>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</si>
  <si>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</si>
  <si>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</si>
  <si>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</si>
  <si>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</si>
  <si>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</si>
  <si>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</si>
  <si>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</si>
  <si>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</si>
  <si>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</si>
  <si>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</si>
  <si>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</si>
  <si>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</si>
  <si>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</si>
  <si>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</si>
  <si>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</si>
  <si>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</si>
  <si>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</si>
  <si>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</si>
  <si>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</si>
  <si>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</si>
  <si>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</si>
  <si>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</si>
  <si>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</si>
  <si>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</si>
  <si>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</si>
  <si>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</si>
  <si>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</si>
  <si>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</si>
  <si>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</si>
  <si>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</si>
  <si>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</si>
  <si>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</si>
  <si>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</si>
  <si>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</si>
  <si>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</si>
  <si>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</si>
  <si>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</si>
  <si>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</si>
  <si>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</si>
  <si>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</si>
  <si>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</si>
  <si>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</si>
  <si>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</si>
  <si>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</si>
  <si>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</si>
  <si>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</si>
  <si>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</si>
  <si>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</si>
  <si>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</si>
  <si>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</si>
  <si>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</si>
  <si>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</si>
  <si>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</si>
  <si>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</si>
  <si>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</si>
  <si>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</si>
  <si>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</si>
  <si>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</si>
  <si>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</si>
  <si>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</si>
  <si>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</si>
  <si>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</si>
  <si>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</si>
  <si>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</si>
  <si>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</si>
  <si>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</si>
  <si>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</si>
  <si>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</si>
  <si>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</si>
  <si>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</si>
  <si>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</si>
  <si>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</si>
  <si>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</si>
  <si>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</si>
  <si>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</si>
  <si>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</si>
  <si>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</si>
  <si>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</si>
  <si>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</si>
  <si>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</si>
  <si>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</si>
  <si>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</si>
  <si>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</si>
  <si>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</si>
  <si>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</si>
  <si>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</si>
  <si>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</si>
  <si>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</si>
  <si>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</si>
  <si>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</si>
  <si>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</si>
  <si>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</si>
  <si>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</si>
  <si>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</si>
  <si>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</si>
  <si>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</si>
  <si>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</si>
  <si>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</si>
  <si>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</si>
  <si>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</si>
  <si>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</si>
  <si>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</si>
  <si>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</si>
  <si>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</si>
  <si>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</si>
  <si>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</si>
  <si>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</si>
  <si>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</si>
  <si>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</si>
  <si>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</si>
  <si>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</si>
  <si>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</si>
  <si>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</si>
  <si>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</si>
  <si>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</si>
  <si>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</si>
  <si>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</si>
  <si>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</si>
  <si>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</si>
  <si>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</si>
  <si>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</si>
  <si>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</si>
  <si>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</si>
  <si>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</si>
  <si>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</si>
  <si>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</si>
  <si>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</si>
  <si>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</si>
  <si>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</si>
  <si>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</si>
  <si>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</si>
  <si>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</si>
  <si>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</si>
  <si>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</si>
  <si>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</si>
  <si>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</si>
  <si>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</si>
  <si>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</si>
  <si>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</si>
  <si>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</si>
  <si>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</si>
  <si>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</si>
  <si>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</si>
  <si>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</si>
  <si>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</si>
  <si>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</si>
  <si>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</si>
  <si>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</si>
  <si>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</si>
  <si>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</si>
  <si>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</si>
  <si>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</si>
  <si>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</si>
  <si>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</si>
  <si>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</si>
  <si>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</si>
  <si>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</si>
  <si>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</si>
  <si>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</si>
  <si>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</si>
  <si>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</si>
  <si>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</si>
  <si>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</si>
  <si>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</si>
  <si>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</si>
  <si>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</si>
  <si>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</si>
  <si>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</si>
  <si>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</si>
  <si>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</si>
  <si>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</si>
  <si>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</si>
  <si>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</si>
  <si>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</si>
  <si>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</si>
  <si>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</si>
  <si>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</si>
  <si>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</si>
  <si>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</si>
  <si>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</si>
  <si>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</si>
  <si>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</si>
  <si>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</si>
  <si>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</si>
  <si>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</si>
  <si>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</si>
  <si>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</si>
  <si>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</si>
  <si>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</si>
  <si>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</si>
  <si>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</si>
  <si>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</si>
  <si>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</si>
  <si>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</si>
  <si>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</si>
  <si>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</si>
  <si>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</si>
  <si>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</si>
  <si>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</si>
  <si>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</si>
  <si>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</si>
  <si>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</si>
  <si>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</si>
  <si>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</si>
  <si>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</si>
  <si>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</si>
  <si>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</si>
  <si>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</si>
  <si>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</si>
  <si>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</si>
  <si>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</si>
  <si>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</si>
  <si>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</si>
  <si>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</si>
  <si>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</si>
  <si>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</si>
  <si>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</si>
  <si>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</si>
  <si>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</si>
  <si>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</si>
  <si>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</si>
  <si>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</si>
  <si>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</si>
  <si>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</si>
  <si>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</si>
  <si>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</si>
  <si>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</si>
  <si>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</si>
  <si>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</si>
  <si>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</si>
  <si>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</si>
  <si>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</si>
  <si>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</si>
  <si>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</si>
  <si>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</si>
  <si>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</si>
  <si>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</si>
  <si>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</si>
  <si>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</si>
  <si>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</si>
  <si>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</si>
  <si>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</si>
  <si>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</si>
  <si>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</si>
  <si>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</si>
  <si>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</si>
  <si>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</si>
  <si>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</si>
  <si>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</si>
  <si>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</si>
  <si>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</si>
  <si>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</si>
  <si>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</si>
  <si>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</si>
  <si>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</si>
  <si>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</si>
  <si>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</si>
  <si>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</si>
  <si>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</si>
  <si>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</si>
  <si>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</si>
  <si>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</si>
  <si>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</si>
  <si>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</si>
  <si>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</si>
  <si>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</si>
  <si>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</si>
  <si>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</si>
  <si>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</si>
  <si>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</si>
  <si>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</si>
  <si>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</si>
  <si>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</si>
  <si>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</si>
  <si>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</si>
  <si>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</si>
  <si>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</si>
  <si>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</si>
  <si>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</si>
  <si>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</si>
  <si>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</si>
  <si>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</si>
  <si>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</si>
  <si>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</si>
  <si>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</si>
  <si>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</si>
  <si>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</si>
  <si>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</si>
  <si>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</si>
  <si>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</si>
  <si>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</si>
  <si>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</si>
  <si>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</si>
  <si>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</si>
  <si>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</si>
  <si>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</si>
  <si>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</si>
  <si>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</si>
  <si>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</si>
  <si>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</si>
  <si>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</si>
  <si>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</si>
  <si>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</si>
  <si>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</si>
  <si>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</si>
  <si>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</si>
  <si>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</si>
  <si>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</si>
  <si>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</si>
  <si>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</si>
  <si>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</si>
  <si>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</si>
  <si>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</si>
  <si>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</si>
  <si>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</si>
  <si>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</si>
  <si>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</si>
  <si>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</si>
  <si>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</si>
  <si>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</si>
  <si>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</si>
  <si>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</si>
  <si>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</si>
  <si>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</si>
  <si>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</si>
  <si>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</si>
  <si>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</si>
  <si>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</si>
  <si>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</si>
  <si>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</si>
  <si>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</si>
  <si>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</si>
  <si>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</si>
  <si>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</si>
  <si>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</si>
  <si>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</si>
  <si>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</si>
  <si>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</si>
  <si>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</si>
  <si>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</si>
  <si>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</si>
  <si>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</si>
  <si>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</si>
  <si>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</si>
  <si>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</si>
  <si>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</si>
  <si>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</si>
  <si>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</si>
  <si>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</si>
  <si>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</si>
  <si>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</si>
  <si>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</si>
  <si>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</si>
  <si>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</si>
  <si>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</si>
  <si>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</si>
  <si>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</si>
  <si>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</si>
  <si>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</si>
  <si>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</si>
  <si>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</si>
  <si>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</si>
  <si>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</si>
  <si>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</si>
  <si>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</si>
  <si>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</si>
  <si>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</si>
  <si>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</si>
  <si>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</si>
  <si>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</si>
  <si>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</si>
  <si>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</si>
  <si>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</si>
  <si>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</si>
  <si>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</si>
  <si>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</si>
  <si>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</si>
  <si>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</si>
  <si>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</si>
  <si>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</si>
  <si>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</si>
  <si>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</si>
  <si>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</si>
  <si>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</si>
  <si>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</si>
  <si>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</si>
  <si>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</si>
  <si>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</si>
  <si>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</si>
  <si>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</si>
  <si>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</si>
  <si>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</si>
  <si>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</si>
  <si>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</si>
  <si>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</si>
  <si>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</si>
  <si>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</si>
  <si>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</si>
  <si>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</si>
  <si>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</si>
  <si>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</si>
  <si>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</si>
  <si>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</si>
  <si>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</si>
  <si>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</si>
  <si>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</si>
  <si>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</si>
  <si>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</si>
  <si>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</si>
  <si>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</si>
  <si>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</si>
  <si>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</si>
  <si>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</si>
  <si>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</si>
  <si>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</si>
  <si>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</si>
  <si>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</si>
  <si>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</si>
  <si>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</si>
  <si>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</si>
  <si>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</si>
  <si>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</si>
  <si>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</si>
  <si>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</si>
  <si>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</si>
  <si>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</si>
  <si>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</si>
  <si>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</si>
  <si>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</si>
  <si>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</si>
  <si>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</si>
  <si>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</si>
  <si>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</si>
  <si>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</si>
  <si>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</si>
  <si>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</si>
  <si>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</si>
  <si>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</si>
  <si>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</si>
  <si>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</si>
  <si>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</si>
  <si>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</si>
  <si>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</si>
  <si>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</si>
  <si>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</si>
  <si>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</si>
  <si>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</si>
  <si>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</si>
  <si>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</si>
  <si>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</si>
  <si>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</si>
  <si>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</si>
  <si>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</si>
  <si>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</si>
  <si>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</si>
  <si>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</si>
  <si>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</si>
  <si>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</si>
  <si>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</si>
  <si>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</si>
  <si>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</si>
  <si>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</si>
  <si>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</si>
  <si>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</si>
  <si>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</si>
  <si>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</si>
  <si>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</si>
  <si>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</si>
  <si>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</si>
  <si>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</si>
  <si>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</si>
  <si>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</si>
  <si>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</si>
  <si>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</si>
  <si>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</si>
  <si>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</si>
  <si>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</si>
  <si>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</si>
  <si>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</si>
  <si>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</si>
  <si>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</si>
  <si>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</si>
  <si>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</si>
  <si>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</si>
  <si>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</si>
  <si>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</si>
  <si>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</si>
  <si>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</si>
  <si>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</si>
  <si>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</si>
  <si>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</si>
  <si>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</si>
  <si>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</si>
  <si>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</si>
  <si>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</si>
  <si>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</si>
  <si>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</si>
  <si>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</si>
  <si>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</si>
  <si>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</si>
  <si>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</si>
  <si>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</si>
  <si>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</si>
  <si>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</si>
  <si>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</si>
  <si>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</si>
  <si>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</si>
  <si>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</si>
  <si>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</si>
  <si>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</si>
  <si>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</si>
  <si>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</si>
  <si>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</si>
  <si>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</si>
  <si>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</si>
  <si>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</si>
  <si>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</si>
  <si>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</si>
  <si>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</si>
  <si>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</si>
  <si>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</si>
  <si>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</si>
  <si>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</si>
  <si>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</si>
  <si>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</si>
  <si>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</si>
  <si>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</si>
  <si>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</si>
  <si>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</si>
  <si>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</si>
  <si>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</si>
  <si>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</si>
  <si>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</si>
  <si>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</si>
  <si>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</si>
  <si>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</si>
  <si>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</si>
  <si>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</si>
  <si>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</si>
  <si>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</si>
  <si>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</si>
  <si>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</si>
  <si>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</si>
  <si>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</si>
  <si>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</si>
  <si>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</si>
  <si>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</si>
  <si>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</si>
  <si>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</si>
  <si>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</si>
  <si>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</si>
  <si>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</si>
  <si>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</si>
  <si>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</si>
  <si>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</si>
  <si>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</si>
  <si>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</si>
  <si>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</si>
  <si>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</si>
  <si>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</si>
  <si>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</si>
  <si>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</si>
  <si>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</si>
  <si>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</si>
  <si>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</si>
  <si>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</si>
  <si>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</si>
  <si>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</si>
  <si>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</si>
  <si>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</si>
  <si>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</si>
  <si>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</si>
  <si>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</si>
  <si>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</si>
  <si>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</si>
  <si>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</si>
  <si>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</si>
  <si>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</si>
  <si>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</si>
  <si>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</si>
  <si>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</si>
  <si>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</si>
  <si>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</si>
  <si>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</si>
  <si>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</si>
  <si>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</si>
  <si>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</si>
  <si>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</si>
  <si>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</si>
  <si>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</si>
  <si>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</si>
  <si>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</si>
  <si>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</si>
  <si>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</si>
  <si>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</si>
  <si>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</si>
  <si>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</si>
  <si>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</si>
  <si>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</si>
  <si>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</si>
  <si>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</si>
  <si>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</si>
  <si>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</si>
  <si>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</si>
  <si>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</si>
  <si>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</si>
  <si>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</si>
  <si>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</si>
  <si>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</si>
  <si>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</si>
  <si>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</si>
  <si>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</si>
  <si>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</si>
  <si>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</si>
  <si>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</si>
  <si>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</si>
  <si>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</si>
  <si>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</si>
  <si>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</si>
  <si>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</si>
  <si>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</si>
  <si>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</si>
  <si>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</si>
  <si>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</si>
  <si>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</si>
  <si>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</si>
  <si>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</si>
  <si>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</si>
  <si>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</si>
  <si>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</si>
  <si>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</si>
  <si>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</si>
  <si>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</si>
  <si>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</si>
  <si>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</si>
  <si>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</si>
  <si>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</si>
  <si>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</si>
  <si>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</si>
  <si>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</si>
  <si>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</si>
  <si>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</si>
  <si>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</si>
  <si>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</si>
  <si>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</si>
  <si>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</si>
  <si>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</si>
  <si>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</si>
  <si>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</si>
  <si>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</si>
  <si>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</si>
  <si>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</si>
  <si>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</si>
  <si>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</si>
  <si>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</si>
  <si>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</si>
  <si>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</si>
  <si>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</si>
  <si>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</si>
  <si>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</si>
  <si>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</si>
  <si>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</si>
  <si>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</si>
  <si>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</si>
  <si>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</si>
  <si>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</si>
  <si>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</si>
  <si>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</si>
  <si>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</si>
  <si>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</si>
  <si>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</si>
  <si>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</si>
  <si>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</si>
  <si>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</si>
  <si>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</si>
  <si>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</si>
  <si>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</si>
  <si>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</si>
  <si>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</si>
  <si>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</si>
  <si>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</si>
  <si>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</si>
  <si>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</si>
  <si>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</si>
  <si>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</si>
  <si>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</si>
  <si>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</si>
  <si>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</si>
  <si>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</si>
  <si>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</si>
  <si>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</si>
  <si>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</si>
  <si>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</si>
  <si>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</si>
  <si>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</si>
  <si>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</si>
  <si>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</si>
  <si>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</si>
  <si>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</si>
  <si>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</si>
  <si>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</si>
  <si>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</si>
  <si>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</si>
  <si>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</si>
  <si>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</si>
  <si>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</si>
  <si>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</si>
  <si>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</si>
  <si>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</si>
  <si>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</si>
  <si>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</si>
  <si>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</si>
  <si>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</si>
  <si>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</si>
  <si>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</si>
  <si>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</si>
  <si>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</si>
  <si>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</si>
  <si>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</si>
  <si>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</si>
  <si>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</si>
  <si>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</si>
  <si>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</si>
  <si>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</si>
  <si>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</si>
  <si>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</si>
  <si>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</si>
  <si>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</si>
  <si>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</si>
  <si>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</si>
  <si>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</si>
  <si>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</si>
  <si>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</si>
  <si>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</si>
  <si>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</si>
  <si>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</si>
  <si>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</si>
  <si>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</si>
  <si>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</si>
  <si>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</si>
  <si>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</si>
  <si>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</si>
  <si>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</si>
  <si>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</si>
  <si>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</si>
  <si>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</si>
  <si>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</si>
  <si>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</si>
  <si>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</si>
  <si>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</si>
  <si>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</si>
  <si>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</si>
  <si>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</si>
  <si>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</si>
  <si>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</si>
  <si>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</si>
  <si>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</si>
  <si>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</si>
  <si>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</si>
  <si>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</si>
  <si>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</si>
  <si>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</si>
  <si>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</si>
  <si>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</si>
  <si>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</si>
  <si>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</si>
  <si>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</si>
  <si>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</si>
  <si>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</si>
  <si>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</si>
  <si>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</si>
  <si>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</si>
  <si>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</si>
  <si>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</si>
  <si>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</si>
  <si>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</si>
  <si>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</si>
  <si>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</si>
  <si>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</si>
  <si>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</si>
  <si>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</si>
  <si>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</si>
  <si>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</si>
  <si>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</si>
  <si>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</si>
  <si>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</si>
  <si>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</si>
  <si>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</si>
  <si>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</si>
  <si>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</si>
  <si>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</si>
  <si>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</si>
  <si>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</si>
  <si>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</si>
  <si>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</si>
  <si>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</si>
  <si>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</si>
  <si>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</si>
  <si>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</si>
  <si>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</si>
  <si>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</si>
  <si>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</si>
  <si>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</si>
  <si>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</si>
  <si>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</si>
  <si>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</si>
  <si>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</si>
  <si>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</si>
  <si>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</si>
  <si>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</si>
  <si>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</si>
  <si>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</si>
  <si>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</si>
  <si>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</si>
  <si>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</si>
  <si>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</si>
  <si>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</si>
  <si>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</si>
  <si>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</si>
  <si>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</si>
  <si>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</si>
  <si>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</si>
  <si>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</si>
  <si>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</si>
  <si>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</si>
  <si>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</si>
  <si>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</si>
  <si>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</si>
  <si>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</si>
  <si>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</si>
  <si>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</si>
  <si>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</si>
  <si>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</si>
  <si>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</si>
  <si>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</si>
  <si>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</si>
  <si>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</si>
  <si>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</si>
  <si>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</si>
  <si>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</si>
  <si>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</si>
  <si>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</si>
  <si>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</si>
  <si>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</si>
  <si>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</si>
  <si>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</si>
  <si>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</si>
  <si>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</si>
  <si>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</si>
  <si>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</si>
  <si>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</si>
  <si>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</si>
  <si>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</si>
  <si>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</si>
  <si>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</si>
  <si>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</si>
  <si>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</si>
  <si>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</si>
  <si>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</si>
  <si>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</si>
  <si>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</si>
  <si>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</si>
  <si>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</si>
  <si>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</si>
  <si>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</si>
  <si>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</si>
  <si>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</si>
  <si>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</si>
  <si>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</si>
  <si>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</si>
  <si>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</si>
  <si>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</si>
  <si>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</si>
  <si>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</si>
  <si>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</si>
  <si>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</si>
  <si>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</si>
  <si>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</si>
  <si>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</si>
  <si>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</si>
  <si>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</si>
  <si>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</si>
  <si>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</si>
  <si>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</si>
  <si>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</si>
  <si>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</si>
  <si>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</si>
  <si>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</si>
  <si>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</si>
  <si>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</si>
  <si>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</si>
  <si>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</si>
  <si>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</si>
  <si>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</si>
  <si>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</si>
  <si>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</si>
  <si>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</si>
  <si>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</si>
  <si>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</si>
  <si>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</si>
  <si>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</si>
  <si>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</si>
  <si>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</si>
  <si>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</si>
  <si>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</si>
  <si>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</si>
  <si>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</si>
  <si>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</si>
  <si>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</si>
  <si>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</si>
  <si>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</si>
  <si>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</si>
  <si>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</si>
  <si>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</si>
  <si>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</si>
  <si>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</si>
  <si>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</si>
  <si>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</si>
  <si>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</si>
  <si>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</si>
  <si>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</si>
  <si>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</si>
  <si>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</si>
  <si>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</si>
  <si>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</si>
  <si>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</si>
  <si>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</si>
  <si>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</si>
  <si>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</si>
  <si>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</si>
  <si>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</si>
  <si>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</si>
  <si>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</si>
  <si>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</si>
  <si>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</si>
  <si>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</si>
  <si>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</si>
  <si>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</si>
  <si>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</si>
  <si>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</si>
  <si>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</si>
  <si>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</si>
  <si>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</si>
  <si>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</si>
  <si>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</si>
  <si>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</si>
  <si>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</si>
  <si>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</si>
  <si>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</si>
  <si>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</si>
  <si>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</si>
  <si>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</si>
  <si>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</si>
  <si>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</si>
  <si>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</si>
  <si>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</si>
  <si>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</si>
  <si>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</si>
  <si>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</si>
  <si>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</si>
  <si>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</si>
  <si>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</si>
  <si>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</si>
  <si>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</si>
  <si>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</si>
  <si>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</si>
  <si>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</si>
  <si>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</si>
  <si>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</si>
  <si>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</si>
  <si>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</si>
  <si>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</si>
  <si>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</si>
  <si>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</si>
  <si>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</si>
  <si>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</si>
  <si>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</si>
  <si>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</si>
  <si>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</si>
  <si>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</si>
  <si>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</si>
  <si>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</si>
  <si>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</si>
  <si>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</si>
  <si>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</si>
  <si>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</si>
  <si>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</si>
  <si>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</si>
  <si>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</si>
  <si>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</si>
  <si>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</si>
  <si>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</si>
  <si>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</si>
  <si>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</si>
  <si>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</si>
  <si>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</si>
  <si>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</si>
  <si>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</si>
  <si>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</si>
  <si>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</si>
  <si>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</si>
  <si>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</si>
  <si>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</si>
  <si>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</si>
  <si>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</si>
  <si>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</si>
  <si>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</si>
  <si>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</si>
  <si>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</si>
  <si>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</si>
  <si>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</si>
  <si>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</si>
  <si>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</si>
  <si>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</si>
  <si>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</si>
  <si>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</si>
  <si>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</si>
  <si>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</si>
  <si>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</si>
  <si>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</si>
  <si>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</si>
  <si>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</si>
  <si>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</si>
  <si>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</si>
  <si>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</si>
  <si>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</si>
  <si>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</si>
  <si>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</si>
  <si>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</si>
  <si>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</si>
  <si>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</si>
  <si>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</si>
  <si>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</si>
  <si>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</si>
  <si>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</si>
  <si>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</si>
  <si>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</si>
  <si>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</si>
  <si>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</si>
  <si>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</si>
  <si>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</si>
  <si>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</si>
  <si>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</si>
  <si>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</si>
  <si>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</si>
  <si>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</si>
  <si>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</si>
  <si>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</si>
  <si>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</si>
  <si>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</si>
  <si>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</si>
  <si>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</si>
  <si>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</si>
  <si>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</si>
  <si>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</si>
  <si>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</si>
  <si>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</si>
  <si>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</si>
  <si>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</si>
  <si>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</si>
  <si>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</si>
  <si>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</si>
  <si>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</si>
  <si>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</si>
  <si>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</si>
  <si>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</si>
  <si>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</si>
  <si>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</si>
  <si>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</si>
  <si>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</si>
  <si>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</si>
  <si>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</si>
  <si>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</si>
  <si>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</si>
  <si>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</si>
  <si>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</si>
  <si>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</si>
  <si>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</si>
  <si>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</si>
  <si>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</si>
  <si>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</si>
  <si>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</si>
  <si>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</si>
  <si>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</si>
  <si>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</si>
  <si>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</si>
  <si>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</si>
  <si>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</si>
  <si>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</si>
  <si>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</si>
  <si>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</si>
  <si>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</si>
  <si>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</si>
  <si>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</si>
  <si>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</si>
  <si>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</si>
  <si>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</si>
  <si>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</si>
  <si>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</si>
  <si>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</si>
  <si>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</si>
  <si>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</si>
  <si>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</si>
  <si>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</si>
  <si>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</si>
  <si>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</si>
  <si>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</si>
  <si>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</si>
  <si>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</si>
  <si>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</si>
  <si>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</si>
  <si>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</si>
  <si>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</si>
  <si>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</si>
  <si>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</si>
  <si>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</si>
  <si>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</si>
  <si>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</si>
  <si>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</si>
  <si>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</si>
  <si>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</si>
  <si>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</si>
  <si>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</si>
  <si>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</si>
  <si>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</si>
  <si>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</si>
  <si>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</si>
  <si>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</si>
  <si>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</si>
  <si>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</si>
  <si>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</si>
  <si>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</si>
  <si>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</si>
  <si>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</si>
  <si>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</si>
  <si>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</si>
  <si>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</si>
  <si>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</si>
  <si>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</si>
  <si>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</si>
  <si>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</si>
  <si>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</si>
  <si>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</si>
  <si>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</si>
  <si>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</si>
  <si>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</si>
  <si>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</si>
  <si>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</si>
  <si>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</si>
  <si>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</si>
  <si>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</si>
  <si>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</si>
  <si>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</si>
  <si>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</si>
  <si>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</si>
  <si>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</si>
  <si>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</si>
  <si>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</si>
  <si>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</si>
  <si>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</si>
  <si>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</si>
  <si>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</si>
  <si>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</si>
  <si>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</si>
  <si>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</si>
  <si>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</si>
  <si>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</si>
  <si>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</si>
  <si>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</si>
  <si>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</si>
  <si>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</si>
  <si>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</si>
  <si>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</si>
  <si>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</si>
  <si>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</si>
  <si>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</si>
  <si>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</si>
  <si>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</si>
  <si>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</si>
  <si>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</si>
  <si>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</si>
  <si>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</si>
  <si>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</si>
  <si>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</si>
  <si>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</si>
  <si>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</si>
  <si>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</si>
  <si>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</si>
  <si>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</si>
  <si>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</si>
  <si>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</si>
  <si>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</si>
  <si>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</si>
  <si>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</si>
  <si>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</si>
  <si>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</si>
  <si>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</si>
  <si>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</si>
  <si>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</si>
  <si>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</si>
  <si>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</si>
  <si>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</si>
  <si>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</si>
  <si>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</si>
  <si>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</si>
  <si>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</si>
  <si>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</si>
  <si>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</si>
  <si>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</si>
  <si>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</si>
  <si>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</si>
  <si>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</si>
  <si>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</si>
  <si>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</si>
  <si>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</si>
  <si>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</si>
  <si>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</si>
  <si>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</si>
  <si>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</si>
  <si>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</si>
  <si>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</si>
  <si>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</si>
  <si>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</si>
  <si>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</si>
  <si>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</si>
  <si>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</si>
  <si>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</si>
  <si>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</si>
  <si>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</si>
  <si>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</si>
  <si>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</si>
  <si>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</si>
  <si>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</si>
  <si>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</si>
  <si>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</si>
  <si>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</si>
  <si>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</si>
  <si>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</si>
  <si>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</si>
  <si>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</si>
  <si>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</si>
  <si>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</si>
  <si>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</si>
  <si>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</si>
  <si>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</si>
  <si>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</si>
  <si>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</si>
  <si>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</si>
  <si>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</si>
  <si>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</si>
  <si>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</si>
  <si>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</si>
  <si>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</si>
  <si>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</si>
  <si>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</si>
  <si>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</si>
  <si>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</si>
  <si>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</si>
  <si>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</si>
  <si>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</si>
  <si>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</si>
  <si>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</si>
  <si>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</si>
  <si>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</si>
  <si>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</si>
  <si>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</si>
  <si>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</si>
  <si>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</si>
  <si>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</si>
  <si>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</si>
  <si>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</si>
  <si>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</si>
  <si>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</si>
  <si>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</si>
  <si>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</si>
  <si>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</si>
  <si>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</si>
  <si>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</si>
  <si>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</si>
  <si>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</si>
  <si>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</si>
  <si>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</si>
  <si>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</si>
  <si>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</si>
  <si>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</si>
  <si>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</si>
  <si>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</si>
  <si>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</si>
  <si>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</si>
  <si>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</si>
  <si>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</si>
  <si>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</si>
  <si>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</si>
  <si>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</si>
  <si>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</si>
  <si>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</si>
  <si>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</si>
  <si>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</si>
  <si>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</si>
  <si>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</si>
  <si>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</si>
  <si>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</si>
  <si>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</si>
  <si>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</si>
  <si>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</si>
  <si>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</si>
  <si>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</si>
  <si>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</si>
  <si>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</si>
  <si>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</si>
  <si>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</si>
  <si>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</si>
  <si>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</si>
  <si>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</si>
  <si>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</si>
  <si>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</si>
  <si>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</si>
  <si>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</si>
  <si>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</si>
  <si>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</si>
  <si>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</si>
  <si>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</si>
  <si>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</si>
  <si>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</si>
  <si>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</si>
  <si>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</si>
  <si>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</si>
  <si>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</si>
  <si>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</si>
  <si>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</si>
  <si>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</si>
  <si>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</si>
  <si>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</si>
  <si>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</si>
  <si>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</si>
  <si>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</si>
  <si>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</si>
  <si>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</si>
  <si>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</si>
  <si>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</si>
  <si>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</si>
  <si>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</si>
  <si>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</si>
  <si>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</si>
  <si>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</si>
  <si>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</si>
  <si>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</si>
  <si>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</si>
  <si>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</si>
  <si>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</si>
  <si>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</si>
  <si>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</si>
  <si>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</si>
  <si>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</si>
  <si>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</si>
  <si>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</si>
  <si>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</si>
  <si>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</si>
  <si>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</si>
  <si>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</si>
  <si>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</si>
  <si>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</si>
  <si>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</si>
  <si>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</si>
  <si>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</si>
  <si>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</si>
  <si>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</si>
  <si>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</si>
  <si>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</si>
  <si>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</si>
  <si>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</si>
  <si>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</si>
  <si>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</si>
  <si>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</si>
  <si>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</si>
  <si>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</si>
  <si>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</si>
  <si>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</si>
  <si>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</si>
  <si>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</si>
  <si>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</si>
  <si>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</si>
  <si>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</si>
  <si>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</si>
  <si>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</si>
  <si>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</si>
  <si>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</si>
  <si>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</si>
  <si>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</si>
  <si>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</si>
  <si>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</si>
  <si>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</si>
  <si>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</si>
  <si>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</si>
  <si>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</si>
  <si>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</si>
  <si>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</si>
  <si>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</si>
  <si>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</si>
  <si>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</si>
  <si>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</si>
  <si>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</si>
  <si>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</si>
  <si>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</si>
  <si>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</si>
  <si>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</si>
  <si>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</si>
  <si>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</si>
  <si>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</si>
  <si>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</si>
  <si>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</si>
  <si>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</si>
  <si>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</si>
  <si>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</si>
  <si>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</si>
  <si>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</si>
  <si>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</si>
  <si>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</si>
  <si>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</si>
  <si>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</si>
  <si>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</si>
  <si>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</si>
  <si>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</si>
  <si>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</si>
  <si>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</si>
  <si>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</si>
  <si>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</si>
  <si>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</si>
  <si>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</si>
  <si>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</si>
  <si>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</si>
  <si>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</si>
  <si>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</si>
  <si>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</si>
  <si>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</si>
  <si>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</si>
  <si>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</si>
  <si>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</si>
  <si>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</si>
  <si>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</si>
  <si>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</si>
  <si>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</si>
  <si>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</si>
  <si>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</si>
  <si>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</si>
  <si>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</si>
  <si>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</si>
  <si>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</si>
  <si>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</si>
  <si>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</si>
  <si>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</si>
  <si>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</si>
  <si>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</si>
  <si>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</si>
  <si>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</si>
  <si>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</si>
  <si>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</si>
  <si>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</si>
  <si>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</si>
  <si>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</si>
  <si>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</si>
  <si>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</si>
  <si>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</si>
  <si>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</si>
  <si>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</si>
  <si>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</si>
  <si>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</si>
  <si>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</si>
  <si>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</si>
  <si>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</si>
  <si>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</si>
  <si>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</si>
  <si>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</si>
  <si>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</si>
  <si>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</si>
  <si>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</si>
  <si>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</si>
  <si>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</si>
  <si>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</si>
  <si>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</si>
  <si>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</si>
  <si>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</si>
  <si>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</si>
  <si>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</si>
  <si>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</si>
  <si>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</si>
  <si>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</si>
  <si>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</si>
  <si>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</si>
  <si>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</si>
  <si>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</si>
  <si>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</si>
  <si>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</si>
  <si>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</si>
  <si>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</si>
  <si>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</si>
  <si>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</si>
  <si>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</si>
  <si>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</si>
  <si>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</si>
  <si>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</si>
  <si>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</si>
  <si>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</si>
  <si>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</si>
  <si>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</si>
  <si>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</si>
  <si>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</si>
  <si>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</si>
  <si>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</si>
  <si>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</si>
  <si>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</si>
  <si>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</si>
  <si>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</si>
  <si>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</si>
  <si>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</si>
  <si>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</si>
  <si>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</si>
  <si>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</si>
  <si>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</si>
  <si>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</si>
  <si>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</si>
  <si>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</si>
  <si>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</si>
  <si>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</si>
  <si>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</si>
  <si>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</si>
  <si>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</si>
  <si>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</si>
  <si>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</si>
  <si>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</si>
  <si>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</si>
  <si>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</si>
  <si>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</si>
  <si>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</si>
  <si>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</si>
  <si>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</si>
  <si>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</si>
  <si>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</si>
  <si>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</si>
  <si>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</si>
  <si>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</si>
  <si>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</si>
  <si>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</si>
  <si>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</si>
  <si>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</si>
  <si>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</si>
  <si>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</si>
  <si>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</si>
  <si>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</si>
  <si>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</si>
  <si>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</si>
  <si>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</si>
  <si>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</si>
  <si>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</si>
  <si>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</si>
  <si>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</si>
  <si>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</si>
  <si>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</si>
  <si>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</si>
  <si>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</si>
  <si>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</si>
  <si>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</si>
  <si>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</si>
  <si>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</si>
  <si>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</si>
  <si>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</si>
  <si>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</si>
  <si>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</si>
  <si>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</si>
  <si>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</si>
  <si>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</si>
  <si>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</si>
  <si>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</si>
  <si>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</si>
  <si>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</si>
  <si>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</si>
  <si>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</si>
  <si>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</si>
  <si>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</si>
  <si>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</si>
  <si>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</si>
  <si>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</si>
  <si>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</si>
  <si>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</si>
  <si>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</si>
  <si>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</si>
  <si>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</si>
  <si>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</si>
  <si>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</si>
  <si>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</si>
  <si>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</si>
  <si>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</si>
  <si>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</si>
  <si>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</si>
  <si>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</si>
  <si>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</si>
  <si>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</si>
  <si>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</si>
  <si>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</si>
  <si>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</si>
  <si>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</si>
  <si>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</si>
  <si>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</si>
  <si>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</si>
  <si>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</si>
  <si>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</si>
  <si>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</si>
  <si>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</si>
  <si>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</si>
  <si>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</si>
  <si>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</si>
  <si>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</si>
  <si>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</si>
  <si>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</si>
  <si>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</si>
  <si>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</si>
  <si>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</si>
  <si>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</si>
  <si>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</si>
  <si>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</si>
  <si>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</si>
  <si>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</si>
  <si>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</si>
  <si>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</si>
  <si>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</si>
  <si>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</si>
  <si>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</si>
  <si>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</si>
  <si>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</si>
  <si>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</si>
  <si>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</si>
  <si>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</si>
  <si>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</si>
  <si>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</si>
  <si>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</si>
  <si>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</si>
  <si>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</si>
  <si>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</si>
  <si>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</si>
  <si>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</si>
  <si>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</si>
  <si>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</si>
  <si>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</si>
  <si>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</si>
  <si>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</si>
  <si>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</si>
  <si>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</si>
  <si>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</si>
  <si>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</si>
  <si>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</si>
  <si>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</si>
  <si>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</si>
  <si>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</si>
  <si>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</si>
  <si>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</si>
  <si>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</si>
  <si>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</si>
  <si>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</si>
  <si>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</si>
  <si>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</si>
  <si>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</si>
  <si>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</si>
  <si>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</si>
  <si>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</si>
  <si>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</si>
  <si>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</si>
  <si>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</si>
  <si>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</si>
  <si>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</si>
  <si>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</si>
  <si>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</si>
  <si>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</si>
  <si>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</si>
  <si>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</si>
  <si>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</si>
  <si>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</si>
  <si>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</si>
  <si>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</si>
  <si>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</si>
  <si>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</si>
  <si>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</si>
  <si>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</si>
  <si>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</si>
  <si>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</si>
  <si>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</si>
  <si>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</si>
  <si>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</si>
  <si>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</si>
  <si>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</si>
  <si>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</si>
  <si>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</si>
  <si>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</si>
  <si>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</si>
  <si>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</si>
  <si>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</si>
  <si>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</si>
  <si>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</si>
  <si>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</si>
  <si>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</si>
  <si>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</si>
  <si>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</si>
  <si>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</si>
  <si>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</si>
  <si>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</si>
  <si>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</si>
  <si>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</si>
  <si>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</si>
  <si>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</si>
  <si>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</si>
  <si>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</si>
  <si>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</si>
  <si>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</si>
  <si>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</si>
  <si>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</si>
  <si>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</si>
  <si>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</si>
  <si>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</si>
  <si>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</si>
  <si>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</si>
  <si>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</si>
  <si>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</si>
  <si>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</si>
  <si>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</si>
  <si>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</si>
  <si>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</si>
  <si>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</si>
  <si>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</si>
  <si>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</si>
  <si>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</si>
  <si>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</si>
  <si>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</si>
  <si>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</si>
  <si>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</si>
  <si>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</si>
  <si>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</si>
  <si>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</si>
  <si>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</si>
  <si>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</si>
  <si>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</si>
  <si>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</si>
  <si>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</si>
  <si>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</si>
  <si>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</si>
  <si>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</si>
  <si>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</si>
  <si>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</si>
  <si>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</si>
  <si>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</si>
  <si>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</si>
  <si>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</si>
  <si>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</si>
  <si>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</si>
  <si>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</si>
  <si>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</si>
  <si>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</si>
  <si>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</si>
  <si>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</si>
  <si>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</si>
  <si>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</si>
  <si>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</si>
  <si>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</si>
  <si>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</si>
  <si>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</si>
  <si>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</si>
  <si>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</si>
  <si>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</si>
  <si>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</si>
  <si>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</si>
  <si>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</si>
  <si>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</si>
  <si>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</si>
  <si>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</si>
  <si>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</si>
  <si>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</si>
  <si>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</si>
  <si>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</si>
  <si>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</si>
  <si>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</si>
  <si>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</si>
  <si>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</si>
  <si>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</si>
  <si>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</si>
  <si>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</si>
  <si>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</si>
  <si>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</si>
  <si>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</si>
  <si>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</si>
  <si>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</si>
  <si>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</si>
  <si>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</si>
  <si>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</si>
  <si>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</si>
  <si>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</si>
  <si>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</si>
  <si>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</si>
  <si>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</si>
  <si>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</si>
  <si>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</si>
  <si>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</si>
  <si>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</si>
  <si>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</si>
  <si>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</si>
  <si>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</si>
  <si>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</si>
  <si>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</si>
  <si>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</si>
  <si>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</si>
  <si>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</si>
  <si>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</si>
  <si>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</si>
  <si>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</si>
  <si>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</si>
  <si>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</si>
  <si>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</si>
  <si>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</si>
  <si>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</si>
  <si>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</si>
  <si>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</si>
  <si>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</si>
  <si>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</si>
  <si>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</si>
  <si>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</si>
  <si>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</si>
  <si>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</si>
  <si>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</si>
  <si>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</si>
  <si>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</si>
  <si>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</si>
  <si>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</si>
  <si>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</si>
  <si>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</si>
  <si>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</si>
  <si>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</si>
  <si>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</si>
  <si>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</si>
  <si>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</si>
  <si>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</si>
  <si>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</si>
  <si>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</si>
  <si>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</si>
  <si>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</si>
  <si>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</si>
  <si>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</si>
  <si>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</si>
  <si>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</si>
  <si>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</si>
  <si>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</si>
  <si>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</si>
  <si>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</si>
  <si>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</si>
  <si>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</si>
  <si>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</si>
  <si>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</si>
  <si>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</si>
  <si>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</si>
  <si>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</si>
  <si>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</si>
  <si>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</si>
  <si>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</si>
  <si>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</si>
  <si>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</si>
  <si>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</si>
  <si>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</si>
  <si>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</si>
  <si>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</si>
  <si>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</si>
  <si>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</si>
  <si>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</si>
  <si>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</si>
  <si>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</si>
  <si>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</si>
  <si>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</si>
  <si>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</si>
  <si>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</si>
  <si>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</si>
  <si>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</si>
  <si>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</si>
  <si>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</si>
  <si>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</si>
  <si>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</si>
  <si>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</si>
  <si>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</si>
  <si>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</si>
  <si>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</si>
  <si>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</si>
  <si>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</si>
  <si>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</si>
  <si>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</si>
  <si>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</si>
  <si>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</si>
  <si>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</si>
  <si>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</si>
  <si>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</si>
  <si>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</si>
  <si>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</si>
  <si>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</si>
  <si>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</si>
  <si>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</si>
  <si>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</si>
  <si>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</si>
  <si>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</si>
  <si>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</si>
  <si>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</si>
  <si>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</si>
  <si>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</si>
  <si>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</si>
  <si>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</si>
  <si>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</si>
  <si>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</si>
  <si>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</si>
  <si>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</si>
  <si>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</si>
  <si>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</si>
  <si>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</si>
  <si>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</si>
  <si>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</si>
  <si>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</si>
  <si>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</si>
  <si>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</si>
  <si>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</si>
  <si>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</si>
  <si>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</si>
  <si>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</si>
  <si>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</si>
  <si>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</si>
  <si>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</si>
  <si>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</si>
  <si>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</si>
  <si>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</si>
  <si>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</si>
  <si>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</si>
  <si>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</si>
  <si>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</si>
  <si>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</si>
  <si>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</si>
  <si>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</si>
  <si>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</si>
  <si>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</si>
  <si>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</si>
  <si>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</si>
  <si>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</si>
  <si>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</si>
  <si>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</si>
  <si>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</si>
  <si>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</si>
  <si>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</si>
  <si>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</si>
  <si>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</si>
  <si>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</si>
  <si>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</si>
  <si>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</si>
  <si>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</si>
  <si>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</si>
  <si>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</si>
  <si>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</si>
  <si>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</si>
  <si>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</si>
  <si>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</si>
  <si>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</si>
  <si>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</si>
  <si>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</si>
  <si>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</si>
  <si>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</si>
  <si>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</si>
  <si>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</si>
  <si>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</si>
  <si>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</si>
  <si>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</si>
  <si>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</si>
  <si>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</si>
  <si>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</si>
  <si>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</si>
  <si>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</si>
  <si>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</si>
  <si>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</si>
  <si>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</si>
  <si>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</si>
  <si>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</si>
  <si>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</si>
  <si>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</si>
  <si>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</si>
  <si>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</si>
  <si>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</si>
  <si>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</si>
  <si>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</si>
  <si>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</si>
  <si>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</si>
  <si>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</si>
  <si>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</si>
  <si>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</si>
  <si>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</si>
  <si>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</si>
  <si>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</si>
  <si>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</si>
  <si>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</si>
  <si>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</si>
  <si>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</si>
  <si>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</si>
  <si>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</si>
  <si>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</si>
  <si>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</si>
  <si>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</si>
  <si>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</si>
  <si>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</si>
  <si>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</si>
  <si>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</si>
  <si>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</si>
  <si>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</si>
  <si>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</si>
  <si>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</si>
  <si>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</si>
  <si>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</si>
  <si>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</si>
  <si>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</si>
  <si>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</si>
  <si>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</si>
  <si>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</si>
  <si>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</si>
  <si>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</si>
  <si>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</si>
  <si>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</si>
  <si>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</si>
  <si>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</si>
  <si>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</si>
  <si>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</si>
  <si>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</si>
  <si>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</si>
  <si>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</si>
  <si>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</si>
  <si>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</si>
  <si>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</si>
  <si>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</si>
  <si>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</si>
  <si>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</si>
  <si>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</si>
  <si>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</si>
  <si>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</si>
  <si>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</si>
  <si>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</si>
  <si>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</si>
  <si>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</si>
  <si>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</si>
  <si>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</si>
  <si>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</si>
  <si>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</si>
  <si>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</si>
  <si>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</si>
  <si>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</si>
  <si>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</si>
  <si>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</si>
  <si>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</si>
  <si>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</si>
  <si>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</si>
  <si>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</si>
  <si>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</si>
  <si>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</si>
  <si>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</si>
  <si>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</si>
  <si>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</si>
  <si>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</si>
  <si>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</si>
  <si>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</si>
  <si>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</si>
  <si>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</si>
  <si>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</si>
  <si>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</si>
  <si>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</si>
  <si>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</si>
  <si>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</si>
  <si>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</si>
  <si>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</si>
  <si>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</si>
  <si>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</si>
  <si>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</si>
  <si>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</si>
  <si>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</si>
  <si>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</si>
  <si>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</si>
  <si>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</si>
  <si>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</si>
  <si>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</si>
  <si>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</si>
  <si>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</si>
  <si>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</si>
  <si>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</si>
  <si>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</si>
  <si>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</si>
  <si>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</si>
  <si>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</si>
  <si>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</si>
  <si>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</si>
  <si>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</si>
  <si>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</si>
  <si>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</si>
  <si>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</si>
  <si>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</si>
  <si>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</si>
  <si>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</si>
  <si>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</si>
  <si>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</si>
  <si>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</si>
  <si>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</si>
  <si>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</si>
  <si>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</si>
  <si>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</si>
  <si>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</si>
  <si>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</si>
  <si>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</si>
  <si>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</si>
  <si>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</si>
  <si>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</si>
  <si>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</si>
  <si>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</si>
  <si>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</si>
  <si>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</si>
  <si>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</si>
  <si>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</si>
  <si>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</si>
  <si>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</si>
  <si>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</si>
  <si>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</si>
  <si>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</si>
  <si>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</si>
  <si>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</si>
  <si>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</si>
  <si>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</si>
  <si>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</si>
  <si>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</si>
  <si>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</si>
  <si>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</si>
  <si>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</si>
  <si>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</si>
  <si>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</si>
  <si>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</si>
  <si>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</si>
  <si>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</si>
  <si>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</si>
  <si>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</si>
  <si>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</si>
  <si>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</si>
  <si>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</si>
  <si>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</si>
  <si>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</si>
  <si>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</si>
  <si>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</si>
  <si>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</si>
  <si>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</si>
  <si>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</si>
  <si>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</si>
  <si>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</si>
  <si>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</si>
  <si>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</si>
  <si>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</si>
  <si>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</si>
  <si>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</si>
  <si>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</si>
  <si>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</si>
  <si>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</si>
  <si>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</si>
  <si>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</si>
  <si>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</si>
  <si>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</si>
  <si>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</si>
  <si>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</si>
  <si>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</si>
  <si>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</si>
  <si>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</si>
  <si>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</si>
  <si>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</si>
  <si>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</si>
  <si>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</si>
  <si>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</si>
  <si>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</si>
  <si>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</si>
  <si>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</si>
  <si>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</si>
  <si>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</si>
  <si>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</si>
  <si>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</si>
  <si>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</si>
  <si>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</si>
  <si>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</si>
  <si>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</si>
  <si>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</si>
  <si>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</si>
  <si>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</si>
  <si>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</si>
  <si>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</si>
  <si>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</si>
  <si>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</si>
  <si>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</si>
  <si>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</si>
  <si>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</si>
  <si>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</si>
  <si>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</si>
  <si>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</si>
  <si>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</si>
  <si>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</si>
  <si>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</si>
  <si>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</si>
  <si>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</si>
  <si>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</si>
  <si>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</si>
  <si>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</si>
  <si>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</si>
  <si>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</si>
  <si>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</si>
  <si>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</si>
  <si>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</si>
  <si>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</si>
  <si>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</si>
  <si>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</si>
  <si>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</si>
  <si>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</si>
  <si>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</si>
  <si>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</si>
  <si>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</si>
  <si>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</si>
  <si>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</si>
  <si>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</si>
  <si>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</si>
  <si>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</si>
  <si>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</si>
  <si>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</si>
  <si>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</si>
  <si>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</si>
  <si>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</si>
  <si>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</si>
  <si>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</si>
  <si>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</si>
  <si>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</si>
  <si>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</si>
  <si>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</si>
  <si>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</si>
  <si>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</si>
  <si>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</si>
  <si>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</si>
  <si>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</si>
  <si>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</si>
  <si>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</si>
  <si>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</si>
  <si>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</si>
  <si>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</si>
  <si>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</si>
  <si>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</si>
  <si>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</si>
  <si>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</si>
  <si>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</si>
  <si>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</si>
  <si>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</si>
  <si>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</si>
  <si>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</si>
  <si>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</si>
  <si>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</si>
  <si>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</si>
  <si>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</si>
  <si>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</si>
  <si>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</si>
  <si>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</si>
  <si>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</si>
  <si>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</si>
  <si>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</si>
  <si>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</si>
  <si>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</si>
  <si>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Rows</t>
  </si>
  <si>
    <t>Column</t>
  </si>
  <si>
    <t>Blanks</t>
  </si>
  <si>
    <t>Date Check</t>
  </si>
  <si>
    <t>Total Sales</t>
  </si>
  <si>
    <t>Total Profit</t>
  </si>
  <si>
    <t>Total Orders</t>
  </si>
  <si>
    <t>Total Margin</t>
  </si>
  <si>
    <t>Row Labels</t>
  </si>
  <si>
    <t>Grand Total</t>
  </si>
  <si>
    <t>Sum of Sales</t>
  </si>
  <si>
    <t>Sum of Profit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</si>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</sst>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[Sales-Analysis.xlsx]Pivot_Monthly!PivotTable5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Pivot_Monthly!$B$3:$B$4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Pivot_Monthly!$B$5:$B$17</c:f>
              <c:numCache>
                <c:formatCode>General</c:formatCode>
                <c:ptCount val="12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6-42C9-9A10-E886952DE1CD}"/>
            </c:ext>
          </c:extLst>
        </c:ser>
        <c:ser>
          <c:idx val="1"/>
          <c:order val="1"/>
          <c:tx>
            <c:strRef>
              <c:f>Pivot_Monthly!$C$3:$C$4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Pivot_Monthly!$C$5:$C$17</c:f>
              <c:numCache>
                <c:formatCode>General</c:formatCode>
                <c:ptCount val="12"/>
                <c:pt idx="0">
                  <c:v>18174.075599999993</c:v>
                </c:pt>
                <c:pt idx="1">
                  <c:v>11951.411</c:v>
                </c:pt>
                <c:pt idx="2">
                  <c:v>38726.251999999993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64595.918000000034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6-42C9-9A10-E886952DE1CD}"/>
            </c:ext>
          </c:extLst>
        </c:ser>
        <c:ser>
          <c:idx val="2"/>
          <c:order val="2"/>
          <c:tx>
            <c:strRef>
              <c:f>Pivot_Monthly!$D$3:$D$4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Pivot_Monthly!$D$5:$D$17</c:f>
              <c:numCache>
                <c:formatCode>General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51715.875000000022</c:v>
                </c:pt>
                <c:pt idx="3">
                  <c:v>38750.038999999975</c:v>
                </c:pt>
                <c:pt idx="4">
                  <c:v>56987.727999999988</c:v>
                </c:pt>
                <c:pt idx="5">
                  <c:v>40344.533999999985</c:v>
                </c:pt>
                <c:pt idx="6">
                  <c:v>39261.962999999967</c:v>
                </c:pt>
                <c:pt idx="7">
                  <c:v>31115.374299999999</c:v>
                </c:pt>
                <c:pt idx="8">
                  <c:v>73410.024899999975</c:v>
                </c:pt>
                <c:pt idx="9">
                  <c:v>59687.74500000001</c:v>
                </c:pt>
                <c:pt idx="10">
                  <c:v>79411.965799999991</c:v>
                </c:pt>
                <c:pt idx="11">
                  <c:v>96999.04300000002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6-42C9-9A10-E886952DE1CD}"/>
            </c:ext>
          </c:extLst>
        </c:ser>
        <c:ser>
          <c:idx val="3"/>
          <c:order val="3"/>
          <c:tx>
            <c:strRef>
              <c:f>Pivot_Monthly!$E$3:$E$4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Pivot_Monthly!$E$5:$E$17</c:f>
              <c:numCache>
                <c:formatCode>General</c:formatCode>
                <c:ptCount val="12"/>
                <c:pt idx="0">
                  <c:v>43971.373999999996</c:v>
                </c:pt>
                <c:pt idx="1">
                  <c:v>20301.133399999995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87866.652000000046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B6-42C9-9A10-E886952DE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302255"/>
        <c:axId val="2094468143"/>
      </c:lineChart>
      <c:catAx>
        <c:axId val="205830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68143"/>
        <c:crosses val="autoZero"/>
        <c:auto val="1"/>
        <c:lblAlgn val="ctr"/>
        <c:lblOffset val="100"/>
        <c:noMultiLvlLbl val="0"/>
      </c:catAx>
      <c:valAx>
        <c:axId val="20944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0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2</xdr:row>
      <xdr:rowOff>137160</xdr:rowOff>
    </xdr:from>
    <xdr:to>
      <xdr:col>13</xdr:col>
      <xdr:colOff>373380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B3C7A-2D51-4193-BC3F-BF7FBDA0F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Anas Ansari" refreshedDate="46306.461680555556" createdVersion="6" refreshedVersion="6" minRefreshableVersion="3" recordCount="9994" xr:uid="{2697ADEA-4ADE-4A35-9E4A-2220D8F4EBEF}">
  <cacheSource type="worksheet">
    <worksheetSource name="Sample___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22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Ship Date" numFmtId="22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CFB39-1FC2-4E3C-87ED-61F762331E0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22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7F31C-21FE-42B9-B012-A5023D4E24DD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22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03562-02DF-403D-9456-42D44773B6BF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7" firstHeaderRow="0" firstDataRow="1" firstDataCol="1"/>
  <pivotFields count="22"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2AB25-B4F3-4522-9269-62934E4CB746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7" firstHeaderRow="1" firstDataRow="2" firstDataCol="1"/>
  <pivotFields count="22">
    <pivotField showAll="0"/>
    <pivotField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sortType="ascending">
      <items count="7">
        <item x="0"/>
        <item x="5"/>
        <item x="1"/>
        <item x="2"/>
        <item x="3"/>
        <item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1"/>
  </colFields>
  <colItems count="5">
    <i>
      <x v="2"/>
    </i>
    <i>
      <x v="3"/>
    </i>
    <i>
      <x v="4"/>
    </i>
    <i>
      <x v="5"/>
    </i>
    <i t="grand">
      <x/>
    </i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D4369-BF6A-4559-9606-6E90D6B8B51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92425-8616-46E3-8C45-33EBAC1D11EF}" name="Sample___Superstore" displayName="Sample___Superstore" ref="A1:U9995" tableType="queryTable" totalsRowShown="0">
  <autoFilter ref="A1:U9995" xr:uid="{3FF40281-0A6A-4948-9E43-2DC3406A3C2F}"/>
  <tableColumns count="21">
    <tableColumn id="1" xr3:uid="{4C9149F1-BA83-44C9-BA6E-3E37A329936F}" uniqueName="1" name="Row ID" queryTableFieldId="1"/>
    <tableColumn id="2" xr3:uid="{F48C320E-C00F-42B7-8EAB-08BB4D808198}" uniqueName="2" name="Order ID" queryTableFieldId="2"/>
    <tableColumn id="3" xr3:uid="{F060E38E-A8FD-48F3-9FB9-E2C23DD0A554}" uniqueName="3" name="Order Date" queryTableFieldId="3" dataDxfId="1"/>
    <tableColumn id="4" xr3:uid="{73656A05-D209-4AAB-B515-4C3F494E5175}" uniqueName="4" name="Ship Date" queryTableFieldId="4" dataDxfId="0"/>
    <tableColumn id="5" xr3:uid="{EF13E76D-EBE5-4EDA-9FFE-C0D11C12F765}" uniqueName="5" name="Ship Mode" queryTableFieldId="5"/>
    <tableColumn id="6" xr3:uid="{12F603D1-6865-4CCC-BCA1-E242F4AF41CB}" uniqueName="6" name="Customer ID" queryTableFieldId="6"/>
    <tableColumn id="7" xr3:uid="{EF3B0590-6239-457E-981C-97EA66157035}" uniqueName="7" name="Customer Name" queryTableFieldId="7"/>
    <tableColumn id="8" xr3:uid="{BE99850D-EA88-402A-A01E-24AF4A135993}" uniqueName="8" name="Segment" queryTableFieldId="8"/>
    <tableColumn id="9" xr3:uid="{522011B6-A80C-4B55-B88F-D533F2B3DD4A}" uniqueName="9" name="Country" queryTableFieldId="9"/>
    <tableColumn id="10" xr3:uid="{6990FC5B-8E84-46CC-BBC1-6B865F27526C}" uniqueName="10" name="City" queryTableFieldId="10"/>
    <tableColumn id="11" xr3:uid="{3DC11C31-2FBD-4066-A820-A7BC51177404}" uniqueName="11" name="State" queryTableFieldId="11"/>
    <tableColumn id="12" xr3:uid="{EC2ADB4A-2242-486D-848D-FFEC3E72D59C}" uniqueName="12" name="Postal Code" queryTableFieldId="12"/>
    <tableColumn id="13" xr3:uid="{D67783DC-A108-4706-8154-2F3C5255DEF5}" uniqueName="13" name="Region" queryTableFieldId="13"/>
    <tableColumn id="14" xr3:uid="{63DCDFFA-C263-40BE-A3E7-206DE206049B}" uniqueName="14" name="Product ID" queryTableFieldId="14"/>
    <tableColumn id="15" xr3:uid="{6EA5F9E2-A9A6-4324-B9B3-A8F599E4FAE2}" uniqueName="15" name="Category" queryTableFieldId="15"/>
    <tableColumn id="16" xr3:uid="{F0FBD29E-9C03-470A-839E-EE60F95F9E43}" uniqueName="16" name="Sub-Category" queryTableFieldId="16"/>
    <tableColumn id="17" xr3:uid="{77FF7DC1-193A-4B99-925A-ACA7A43C2081}" uniqueName="17" name="Product Name" queryTableFieldId="17"/>
    <tableColumn id="18" xr3:uid="{2C771BDE-3465-47F1-999E-7CD732473121}" uniqueName="18" name="Sales" queryTableFieldId="18"/>
    <tableColumn id="19" xr3:uid="{0BB1AE50-2DB8-4DDD-89D1-43C8466FB398}" uniqueName="19" name="Quantity" queryTableFieldId="19"/>
    <tableColumn id="20" xr3:uid="{47BEB2D8-2F2C-4F93-AA16-B85F6A4F5C48}" uniqueName="20" name="Discount" queryTableFieldId="20"/>
    <tableColumn id="21" xr3:uid="{37D4CF78-EECC-4017-BF58-BB66AB7D1CCB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0C6E-0B99-4F53-81DD-EA5B9EE6270B}">
  <dimension ref="A1:U9995"/>
  <sheetViews>
    <sheetView topLeftCell="A2" workbookViewId="0">
      <selection activeCell="E10" sqref="E10"/>
    </sheetView>
  </sheetViews>
  <sheetFormatPr defaultRowHeight="14.4" x14ac:dyDescent="0.3"/>
  <cols>
    <col min="1" max="1" width="9.109375" bestFit="1" customWidth="1"/>
    <col min="2" max="2" width="14.6640625" bestFit="1" customWidth="1"/>
    <col min="3" max="4" width="15.664062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B74C-B0FA-432C-83BE-2E8D92801025}">
  <dimension ref="A3:C8"/>
  <sheetViews>
    <sheetView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3" t="s">
        <v>10947</v>
      </c>
      <c r="B3" t="s">
        <v>10949</v>
      </c>
      <c r="C3" t="s">
        <v>10950</v>
      </c>
    </row>
    <row r="4" spans="1:3" x14ac:dyDescent="0.3">
      <c r="A4" s="4" t="s">
        <v>43</v>
      </c>
      <c r="B4" s="5">
        <v>725457.82450000057</v>
      </c>
      <c r="C4" s="5">
        <v>108418.44890000018</v>
      </c>
    </row>
    <row r="5" spans="1:3" x14ac:dyDescent="0.3">
      <c r="A5" s="4" t="s">
        <v>147</v>
      </c>
      <c r="B5" s="5">
        <v>678781.2399999979</v>
      </c>
      <c r="C5" s="5">
        <v>91522.780000000261</v>
      </c>
    </row>
    <row r="6" spans="1:3" x14ac:dyDescent="0.3">
      <c r="A6" s="4" t="s">
        <v>104</v>
      </c>
      <c r="B6" s="5">
        <v>501239.89080000052</v>
      </c>
      <c r="C6" s="5">
        <v>39706.362499999981</v>
      </c>
    </row>
    <row r="7" spans="1:3" x14ac:dyDescent="0.3">
      <c r="A7" s="4" t="s">
        <v>29</v>
      </c>
      <c r="B7" s="5">
        <v>391721.90500000032</v>
      </c>
      <c r="C7" s="5">
        <v>46749.430300000065</v>
      </c>
    </row>
    <row r="8" spans="1:3" x14ac:dyDescent="0.3">
      <c r="A8" s="4" t="s">
        <v>10948</v>
      </c>
      <c r="B8" s="5">
        <v>2297200.8602999994</v>
      </c>
      <c r="C8" s="5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00D3-0695-4FC0-9DB4-A08FD0A901D6}">
  <dimension ref="A3:B21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10947</v>
      </c>
      <c r="B3" t="s">
        <v>10950</v>
      </c>
    </row>
    <row r="4" spans="1:2" x14ac:dyDescent="0.3">
      <c r="A4" s="4" t="s">
        <v>55</v>
      </c>
      <c r="B4" s="5">
        <v>-17725.481100000008</v>
      </c>
    </row>
    <row r="5" spans="1:2" x14ac:dyDescent="0.3">
      <c r="A5" s="4" t="s">
        <v>32</v>
      </c>
      <c r="B5" s="5">
        <v>-3472.5559999999978</v>
      </c>
    </row>
    <row r="6" spans="1:2" x14ac:dyDescent="0.3">
      <c r="A6" s="4" t="s">
        <v>578</v>
      </c>
      <c r="B6" s="5">
        <v>-1189.0994999999984</v>
      </c>
    </row>
    <row r="7" spans="1:2" x14ac:dyDescent="0.3">
      <c r="A7" s="4" t="s">
        <v>268</v>
      </c>
      <c r="B7" s="5">
        <v>949.51819999999975</v>
      </c>
    </row>
    <row r="8" spans="1:2" x14ac:dyDescent="0.3">
      <c r="A8" s="4" t="s">
        <v>683</v>
      </c>
      <c r="B8" s="5">
        <v>3384.7568999999999</v>
      </c>
    </row>
    <row r="9" spans="1:2" x14ac:dyDescent="0.3">
      <c r="A9" s="4" t="s">
        <v>46</v>
      </c>
      <c r="B9" s="5">
        <v>5546.2539999999981</v>
      </c>
    </row>
    <row r="10" spans="1:2" x14ac:dyDescent="0.3">
      <c r="A10" s="4" t="s">
        <v>67</v>
      </c>
      <c r="B10" s="5">
        <v>6527.7869999999984</v>
      </c>
    </row>
    <row r="11" spans="1:2" x14ac:dyDescent="0.3">
      <c r="A11" s="4" t="s">
        <v>172</v>
      </c>
      <c r="B11" s="5">
        <v>6964.1767000000027</v>
      </c>
    </row>
    <row r="12" spans="1:2" x14ac:dyDescent="0.3">
      <c r="A12" s="4" t="s">
        <v>64</v>
      </c>
      <c r="B12" s="5">
        <v>13059.143599999983</v>
      </c>
    </row>
    <row r="13" spans="1:2" x14ac:dyDescent="0.3">
      <c r="A13" s="4" t="s">
        <v>77</v>
      </c>
      <c r="B13" s="5">
        <v>18138.005399999995</v>
      </c>
    </row>
    <row r="14" spans="1:2" x14ac:dyDescent="0.3">
      <c r="A14" s="4" t="s">
        <v>58</v>
      </c>
      <c r="B14" s="5">
        <v>21278.826399999998</v>
      </c>
    </row>
    <row r="15" spans="1:2" x14ac:dyDescent="0.3">
      <c r="A15" s="4" t="s">
        <v>35</v>
      </c>
      <c r="B15" s="5">
        <v>26590.166300000026</v>
      </c>
    </row>
    <row r="16" spans="1:2" x14ac:dyDescent="0.3">
      <c r="A16" s="4" t="s">
        <v>74</v>
      </c>
      <c r="B16" s="5">
        <v>30221.763299999995</v>
      </c>
    </row>
    <row r="17" spans="1:2" x14ac:dyDescent="0.3">
      <c r="A17" s="4" t="s">
        <v>89</v>
      </c>
      <c r="B17" s="5">
        <v>34053.569299999966</v>
      </c>
    </row>
    <row r="18" spans="1:2" x14ac:dyDescent="0.3">
      <c r="A18" s="4" t="s">
        <v>160</v>
      </c>
      <c r="B18" s="5">
        <v>41936.635699999933</v>
      </c>
    </row>
    <row r="19" spans="1:2" x14ac:dyDescent="0.3">
      <c r="A19" s="4" t="s">
        <v>71</v>
      </c>
      <c r="B19" s="5">
        <v>44515.730600000003</v>
      </c>
    </row>
    <row r="20" spans="1:2" x14ac:dyDescent="0.3">
      <c r="A20" s="4" t="s">
        <v>1218</v>
      </c>
      <c r="B20" s="5">
        <v>55617.824900000007</v>
      </c>
    </row>
    <row r="21" spans="1:2" x14ac:dyDescent="0.3">
      <c r="A21" s="4" t="s">
        <v>10948</v>
      </c>
      <c r="B21" s="5">
        <v>286397.02169999987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00A3-6B0E-4B90-86E2-9243554461DA}">
  <dimension ref="A3:C7"/>
  <sheetViews>
    <sheetView workbookViewId="0">
      <selection activeCell="D13" sqref="D13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3" t="s">
        <v>10947</v>
      </c>
      <c r="B3" t="s">
        <v>10949</v>
      </c>
      <c r="C3" t="s">
        <v>10950</v>
      </c>
    </row>
    <row r="4" spans="1:3" x14ac:dyDescent="0.3">
      <c r="A4" s="4" t="s">
        <v>45</v>
      </c>
      <c r="B4" s="5">
        <v>719047.03200000292</v>
      </c>
      <c r="C4" s="5">
        <v>122490.80080000011</v>
      </c>
    </row>
    <row r="5" spans="1:3" x14ac:dyDescent="0.3">
      <c r="A5" s="4" t="s">
        <v>31</v>
      </c>
      <c r="B5" s="5">
        <v>741999.79529999977</v>
      </c>
      <c r="C5" s="5">
        <v>18451.272799999999</v>
      </c>
    </row>
    <row r="6" spans="1:3" x14ac:dyDescent="0.3">
      <c r="A6" s="4" t="s">
        <v>70</v>
      </c>
      <c r="B6" s="5">
        <v>836154.03299999656</v>
      </c>
      <c r="C6" s="5">
        <v>145454.94809999989</v>
      </c>
    </row>
    <row r="7" spans="1:3" x14ac:dyDescent="0.3">
      <c r="A7" s="4" t="s">
        <v>10948</v>
      </c>
      <c r="B7" s="5">
        <v>2297200.8602999994</v>
      </c>
      <c r="C7" s="5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59D4-CF14-4D85-9E67-953680277604}">
  <dimension ref="A3:F17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11" bestFit="1" customWidth="1"/>
    <col min="5" max="6" width="12" bestFit="1" customWidth="1"/>
  </cols>
  <sheetData>
    <row r="3" spans="1:6" x14ac:dyDescent="0.3">
      <c r="A3" s="3" t="s">
        <v>10949</v>
      </c>
      <c r="B3" s="3" t="s">
        <v>10967</v>
      </c>
    </row>
    <row r="4" spans="1:6" x14ac:dyDescent="0.3">
      <c r="A4" s="3" t="s">
        <v>10947</v>
      </c>
      <c r="B4" t="s">
        <v>10951</v>
      </c>
      <c r="C4" t="s">
        <v>10964</v>
      </c>
      <c r="D4" t="s">
        <v>10965</v>
      </c>
      <c r="E4" t="s">
        <v>10966</v>
      </c>
      <c r="F4" t="s">
        <v>10948</v>
      </c>
    </row>
    <row r="5" spans="1:6" x14ac:dyDescent="0.3">
      <c r="A5" s="6" t="s">
        <v>10952</v>
      </c>
      <c r="B5" s="5">
        <v>14236.894999999997</v>
      </c>
      <c r="C5" s="5">
        <v>18174.075599999993</v>
      </c>
      <c r="D5" s="5">
        <v>18542.490999999995</v>
      </c>
      <c r="E5" s="5">
        <v>43971.373999999996</v>
      </c>
      <c r="F5" s="5">
        <v>94924.835599999977</v>
      </c>
    </row>
    <row r="6" spans="1:6" x14ac:dyDescent="0.3">
      <c r="A6" s="6" t="s">
        <v>10953</v>
      </c>
      <c r="B6" s="5">
        <v>4519.8919999999998</v>
      </c>
      <c r="C6" s="5">
        <v>11951.411</v>
      </c>
      <c r="D6" s="5">
        <v>22978.815000000002</v>
      </c>
      <c r="E6" s="5">
        <v>20301.133399999995</v>
      </c>
      <c r="F6" s="5">
        <v>59751.251399999994</v>
      </c>
    </row>
    <row r="7" spans="1:6" x14ac:dyDescent="0.3">
      <c r="A7" s="6" t="s">
        <v>10954</v>
      </c>
      <c r="B7" s="5">
        <v>55691.009000000027</v>
      </c>
      <c r="C7" s="5">
        <v>38726.251999999993</v>
      </c>
      <c r="D7" s="5">
        <v>51715.875000000022</v>
      </c>
      <c r="E7" s="5">
        <v>58872.352799999986</v>
      </c>
      <c r="F7" s="5">
        <v>205005.48880000005</v>
      </c>
    </row>
    <row r="8" spans="1:6" x14ac:dyDescent="0.3">
      <c r="A8" s="6" t="s">
        <v>10955</v>
      </c>
      <c r="B8" s="5">
        <v>28295.344999999994</v>
      </c>
      <c r="C8" s="5">
        <v>34195.208499999993</v>
      </c>
      <c r="D8" s="5">
        <v>38750.038999999975</v>
      </c>
      <c r="E8" s="5">
        <v>36521.536100000005</v>
      </c>
      <c r="F8" s="5">
        <v>137762.12859999997</v>
      </c>
    </row>
    <row r="9" spans="1:6" x14ac:dyDescent="0.3">
      <c r="A9" s="6" t="s">
        <v>10956</v>
      </c>
      <c r="B9" s="5">
        <v>23648.287</v>
      </c>
      <c r="C9" s="5">
        <v>30131.686499999996</v>
      </c>
      <c r="D9" s="5">
        <v>56987.727999999988</v>
      </c>
      <c r="E9" s="5">
        <v>44261.110199999996</v>
      </c>
      <c r="F9" s="5">
        <v>155028.81169999996</v>
      </c>
    </row>
    <row r="10" spans="1:6" x14ac:dyDescent="0.3">
      <c r="A10" s="6" t="s">
        <v>10957</v>
      </c>
      <c r="B10" s="5">
        <v>34595.127600000029</v>
      </c>
      <c r="C10" s="5">
        <v>24797.292000000001</v>
      </c>
      <c r="D10" s="5">
        <v>40344.533999999985</v>
      </c>
      <c r="E10" s="5">
        <v>52981.725699999995</v>
      </c>
      <c r="F10" s="5">
        <v>152718.67930000002</v>
      </c>
    </row>
    <row r="11" spans="1:6" x14ac:dyDescent="0.3">
      <c r="A11" s="6" t="s">
        <v>10958</v>
      </c>
      <c r="B11" s="5">
        <v>33946.392999999996</v>
      </c>
      <c r="C11" s="5">
        <v>28765.324999999993</v>
      </c>
      <c r="D11" s="5">
        <v>39261.962999999967</v>
      </c>
      <c r="E11" s="5">
        <v>45264.416000000005</v>
      </c>
      <c r="F11" s="5">
        <v>147238.09699999995</v>
      </c>
    </row>
    <row r="12" spans="1:6" x14ac:dyDescent="0.3">
      <c r="A12" s="6" t="s">
        <v>10959</v>
      </c>
      <c r="B12" s="5">
        <v>27909.468499999992</v>
      </c>
      <c r="C12" s="5">
        <v>36898.33219999999</v>
      </c>
      <c r="D12" s="5">
        <v>31115.374299999999</v>
      </c>
      <c r="E12" s="5">
        <v>63120.887999999977</v>
      </c>
      <c r="F12" s="5">
        <v>159044.06299999997</v>
      </c>
    </row>
    <row r="13" spans="1:6" x14ac:dyDescent="0.3">
      <c r="A13" s="6" t="s">
        <v>10960</v>
      </c>
      <c r="B13" s="5">
        <v>81777.350799999971</v>
      </c>
      <c r="C13" s="5">
        <v>64595.918000000034</v>
      </c>
      <c r="D13" s="5">
        <v>73410.024899999975</v>
      </c>
      <c r="E13" s="5">
        <v>87866.652000000046</v>
      </c>
      <c r="F13" s="5">
        <v>307649.94570000004</v>
      </c>
    </row>
    <row r="14" spans="1:6" x14ac:dyDescent="0.3">
      <c r="A14" s="6" t="s">
        <v>10961</v>
      </c>
      <c r="B14" s="5">
        <v>31453.392999999989</v>
      </c>
      <c r="C14" s="5">
        <v>31404.923500000012</v>
      </c>
      <c r="D14" s="5">
        <v>59687.74500000001</v>
      </c>
      <c r="E14" s="5">
        <v>77776.923199999976</v>
      </c>
      <c r="F14" s="5">
        <v>200322.98469999997</v>
      </c>
    </row>
    <row r="15" spans="1:6" x14ac:dyDescent="0.3">
      <c r="A15" s="6" t="s">
        <v>10962</v>
      </c>
      <c r="B15" s="5">
        <v>78628.71669999999</v>
      </c>
      <c r="C15" s="5">
        <v>75972.563500000047</v>
      </c>
      <c r="D15" s="5">
        <v>79411.965799999991</v>
      </c>
      <c r="E15" s="5">
        <v>118447.82500000003</v>
      </c>
      <c r="F15" s="5">
        <v>352461.07100000005</v>
      </c>
    </row>
    <row r="16" spans="1:6" x14ac:dyDescent="0.3">
      <c r="A16" s="6" t="s">
        <v>10963</v>
      </c>
      <c r="B16" s="5">
        <v>69545.62049999999</v>
      </c>
      <c r="C16" s="5">
        <v>74919.521200000076</v>
      </c>
      <c r="D16" s="5">
        <v>96999.04300000002</v>
      </c>
      <c r="E16" s="5">
        <v>83829.318799999994</v>
      </c>
      <c r="F16" s="5">
        <v>325293.50350000011</v>
      </c>
    </row>
    <row r="17" spans="1:6" x14ac:dyDescent="0.3">
      <c r="A17" s="6" t="s">
        <v>10948</v>
      </c>
      <c r="B17" s="5">
        <v>484247.49809999997</v>
      </c>
      <c r="C17" s="5">
        <v>470532.50900000008</v>
      </c>
      <c r="D17" s="5">
        <v>609205.598</v>
      </c>
      <c r="E17" s="5">
        <v>733215.25520000013</v>
      </c>
      <c r="F17" s="5">
        <v>2297200.8602999998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BC8C-2FE7-4B13-8541-7D5A00268BB7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10939</v>
      </c>
      <c r="B1">
        <f>COUNTA(Data!A:A)-1</f>
        <v>9994</v>
      </c>
    </row>
    <row r="2" spans="1:2" x14ac:dyDescent="0.3">
      <c r="A2" t="s">
        <v>10940</v>
      </c>
      <c r="B2">
        <f>COUNTA(Data!1:1)</f>
        <v>21</v>
      </c>
    </row>
    <row r="3" spans="1:2" x14ac:dyDescent="0.3">
      <c r="A3" t="s">
        <v>10941</v>
      </c>
      <c r="B3">
        <f>COUNTBLANK(Data!A2:U9995)</f>
        <v>0</v>
      </c>
    </row>
    <row r="4" spans="1:2" x14ac:dyDescent="0.3">
      <c r="A4" t="s">
        <v>10942</v>
      </c>
      <c r="B4" t="b">
        <f>ISNUMBER(Data!C2)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1B04-04A5-45B2-A025-71AE517F9342}">
  <dimension ref="A1:B4"/>
  <sheetViews>
    <sheetView workbookViewId="0">
      <selection activeCell="I5" sqref="I5"/>
    </sheetView>
  </sheetViews>
  <sheetFormatPr defaultRowHeight="14.4" x14ac:dyDescent="0.3"/>
  <cols>
    <col min="1" max="1" width="11.33203125" bestFit="1" customWidth="1"/>
  </cols>
  <sheetData>
    <row r="1" spans="1:2" x14ac:dyDescent="0.3">
      <c r="A1" t="s">
        <v>10943</v>
      </c>
      <c r="B1">
        <f>SUM(Data!R:R)</f>
        <v>2297200.8602999551</v>
      </c>
    </row>
    <row r="2" spans="1:2" x14ac:dyDescent="0.3">
      <c r="A2" t="s">
        <v>10944</v>
      </c>
      <c r="B2">
        <f>SUM(Data!U:U)</f>
        <v>286397.02170000132</v>
      </c>
    </row>
    <row r="3" spans="1:2" x14ac:dyDescent="0.3">
      <c r="A3" t="s">
        <v>10945</v>
      </c>
      <c r="B3">
        <f>SUMPRODUCT(1/COUNTIF(Data!B2:B9995,Data!B2:B9995))</f>
        <v>5008.9999999999691</v>
      </c>
    </row>
    <row r="4" spans="1:2" x14ac:dyDescent="0.3">
      <c r="A4" t="s">
        <v>10946</v>
      </c>
      <c r="B4" s="2">
        <f>B2/B1</f>
        <v>0.12467217240315906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4896D-DFF2-4743-9302-4887F40728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Pivot_Region</vt:lpstr>
      <vt:lpstr>Pivot_SubCategory</vt:lpstr>
      <vt:lpstr>Pivot_Category</vt:lpstr>
      <vt:lpstr>Pivot_Monthly</vt:lpstr>
      <vt:lpstr>Data_Quality_Check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 Anas Ansari</dc:creator>
  <cp:lastModifiedBy>Mohd  Anas Ansari</cp:lastModifiedBy>
  <dcterms:created xsi:type="dcterms:W3CDTF">2026-10-11T05:08:19Z</dcterms:created>
  <dcterms:modified xsi:type="dcterms:W3CDTF">2026-10-11T06:38:00Z</dcterms:modified>
</cp:coreProperties>
</file>