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3B9B0E8A-D162-4F50-85F1-DED0AD4999B4}" xr6:coauthVersionLast="47" xr6:coauthVersionMax="47" xr10:uidLastSave="{00000000-0000-0000-0000-000000000000}"/>
  <bookViews>
    <workbookView xWindow="-120" yWindow="-120" windowWidth="20730" windowHeight="11160" activeTab="1" xr2:uid="{257BD735-BA0D-49A3-BA86-FE6291B9914B}"/>
  </bookViews>
  <sheets>
    <sheet name="Supporting Data" sheetId="1" r:id="rId1"/>
    <sheet name="Mean, Var, S.D, Co_Rel, Beta" sheetId="3" r:id="rId2"/>
    <sheet name=" Portfolio (A,B)" sheetId="4" r:id="rId3"/>
    <sheet name="Portfolio (A,C)" sheetId="5" r:id="rId4"/>
    <sheet name="Portfolio (A,D)" sheetId="6" r:id="rId5"/>
    <sheet name="Portfolio (A,E)" sheetId="7" r:id="rId6"/>
    <sheet name="Portfolio (B,C)" sheetId="8" r:id="rId7"/>
    <sheet name="Portfolio (B,D)" sheetId="9" r:id="rId8"/>
    <sheet name="Portfolio (B,E)" sheetId="10" r:id="rId9"/>
    <sheet name="Portfolio (C,D)" sheetId="11" r:id="rId10"/>
    <sheet name="Portfolio (C,E)" sheetId="12" r:id="rId11"/>
    <sheet name="Portfolio (D,E)" sheetId="13" r:id="rId12"/>
    <sheet name="Selected Portfolio" sheetId="15" r:id="rId13"/>
  </sheets>
  <definedNames>
    <definedName name="solver_adj" localSheetId="2" hidden="1">' Portfolio (A,B)'!$E$17</definedName>
    <definedName name="solver_adj" localSheetId="3" hidden="1">'Portfolio (A,C)'!$F$16</definedName>
    <definedName name="solver_adj" localSheetId="4" hidden="1">'Portfolio (A,D)'!$F$16</definedName>
    <definedName name="solver_adj" localSheetId="5" hidden="1">'Portfolio (A,E)'!$F$17</definedName>
    <definedName name="solver_adj" localSheetId="6" hidden="1">'Portfolio (B,C)'!$F$16</definedName>
    <definedName name="solver_adj" localSheetId="7" hidden="1">'Portfolio (B,D)'!$F$16</definedName>
    <definedName name="solver_adj" localSheetId="8" hidden="1">'Portfolio (B,E)'!$F$16</definedName>
    <definedName name="solver_adj" localSheetId="9" hidden="1">'Portfolio (C,D)'!$F$16</definedName>
    <definedName name="solver_adj" localSheetId="10" hidden="1">'Portfolio (C,E)'!$F$16</definedName>
    <definedName name="solver_adj" localSheetId="11" hidden="1">'Portfolio (D,E)'!$F$16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2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opt" localSheetId="2" hidden="1">' Portfolio (A,B)'!$I$17</definedName>
    <definedName name="solver_opt" localSheetId="3" hidden="1">'Portfolio (A,C)'!$J$16</definedName>
    <definedName name="solver_opt" localSheetId="4" hidden="1">'Portfolio (A,D)'!$J$16</definedName>
    <definedName name="solver_opt" localSheetId="5" hidden="1">'Portfolio (A,E)'!$J$17</definedName>
    <definedName name="solver_opt" localSheetId="6" hidden="1">'Portfolio (B,C)'!$J$16</definedName>
    <definedName name="solver_opt" localSheetId="7" hidden="1">'Portfolio (B,D)'!$J$16</definedName>
    <definedName name="solver_opt" localSheetId="8" hidden="1">'Portfolio (B,E)'!$J$16</definedName>
    <definedName name="solver_opt" localSheetId="9" hidden="1">'Portfolio (C,D)'!$J$16</definedName>
    <definedName name="solver_opt" localSheetId="10" hidden="1">'Portfolio (C,E)'!$J$16</definedName>
    <definedName name="solver_opt" localSheetId="11" hidden="1">'Portfolio (D,E)'!$J$16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typ" localSheetId="7" hidden="1">1</definedName>
    <definedName name="solver_typ" localSheetId="8" hidden="1">1</definedName>
    <definedName name="solver_typ" localSheetId="9" hidden="1">1</definedName>
    <definedName name="solver_typ" localSheetId="10" hidden="1">1</definedName>
    <definedName name="solver_typ" localSheetId="11" hidden="1">1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3" l="1"/>
  <c r="B9" i="15"/>
  <c r="B8" i="15"/>
  <c r="B5" i="15"/>
  <c r="E5" i="15"/>
  <c r="K9" i="15"/>
  <c r="K8" i="15"/>
  <c r="K7" i="15"/>
  <c r="K6" i="15"/>
  <c r="K5" i="15"/>
  <c r="J9" i="15"/>
  <c r="J8" i="15"/>
  <c r="J7" i="15"/>
  <c r="J6" i="15"/>
  <c r="J5" i="15"/>
  <c r="I9" i="15"/>
  <c r="I8" i="15"/>
  <c r="I7" i="15"/>
  <c r="I6" i="15"/>
  <c r="I5" i="15"/>
  <c r="H9" i="15"/>
  <c r="H8" i="15"/>
  <c r="H7" i="15"/>
  <c r="H6" i="15"/>
  <c r="H5" i="15"/>
  <c r="G9" i="15"/>
  <c r="G8" i="15"/>
  <c r="G7" i="15"/>
  <c r="G6" i="15"/>
  <c r="G5" i="15"/>
  <c r="F9" i="15"/>
  <c r="F8" i="15"/>
  <c r="F7" i="15"/>
  <c r="F6" i="15"/>
  <c r="F5" i="15"/>
  <c r="E9" i="15"/>
  <c r="E8" i="15"/>
  <c r="E7" i="15"/>
  <c r="E6" i="15"/>
  <c r="D9" i="15"/>
  <c r="D8" i="15"/>
  <c r="D7" i="15"/>
  <c r="D6" i="15"/>
  <c r="D5" i="15"/>
  <c r="C9" i="15"/>
  <c r="C8" i="15"/>
  <c r="C7" i="15"/>
  <c r="C6" i="15"/>
  <c r="C5" i="15"/>
  <c r="B7" i="15"/>
  <c r="K6" i="13" a="1"/>
  <c r="K6" i="13" s="1"/>
  <c r="K7" i="13" a="1"/>
  <c r="K7" i="13"/>
  <c r="K8" i="13" a="1"/>
  <c r="K8" i="13" s="1"/>
  <c r="K9" i="13" a="1"/>
  <c r="K9" i="13"/>
  <c r="K10" i="13" a="1"/>
  <c r="K10" i="13" s="1"/>
  <c r="K11" i="13" a="1"/>
  <c r="K11" i="13"/>
  <c r="K12" i="13" a="1"/>
  <c r="K12" i="13" s="1"/>
  <c r="K13" i="13" a="1"/>
  <c r="K13" i="13"/>
  <c r="K14" i="13" a="1"/>
  <c r="K14" i="13" s="1"/>
  <c r="K15" i="13" a="1"/>
  <c r="K15" i="13"/>
  <c r="D10" i="13"/>
  <c r="C10" i="13"/>
  <c r="K6" i="12" a="1"/>
  <c r="K6" i="12" s="1"/>
  <c r="K7" i="12" a="1"/>
  <c r="K7" i="12"/>
  <c r="K8" i="12" a="1"/>
  <c r="K8" i="12" s="1"/>
  <c r="K9" i="12" a="1"/>
  <c r="K9" i="12"/>
  <c r="K10" i="12" a="1"/>
  <c r="K10" i="12" s="1"/>
  <c r="K11" i="12" a="1"/>
  <c r="K11" i="12"/>
  <c r="K12" i="12" a="1"/>
  <c r="K12" i="12" s="1"/>
  <c r="K13" i="12" a="1"/>
  <c r="K13" i="12"/>
  <c r="K14" i="12" a="1"/>
  <c r="K14" i="12" s="1"/>
  <c r="K15" i="12" a="1"/>
  <c r="K15" i="12"/>
  <c r="K5" i="12" a="1"/>
  <c r="K5" i="12" s="1"/>
  <c r="D10" i="12"/>
  <c r="C10" i="12"/>
  <c r="F11" i="11"/>
  <c r="K6" i="11" a="1"/>
  <c r="K6" i="11" s="1"/>
  <c r="K7" i="11" a="1"/>
  <c r="K7" i="11"/>
  <c r="K8" i="11" a="1"/>
  <c r="K8" i="11" s="1"/>
  <c r="K9" i="11" a="1"/>
  <c r="K9" i="11"/>
  <c r="K10" i="11" a="1"/>
  <c r="K10" i="11" s="1"/>
  <c r="K11" i="11" a="1"/>
  <c r="K11" i="11"/>
  <c r="K12" i="11" a="1"/>
  <c r="K12" i="11" s="1"/>
  <c r="K13" i="11" a="1"/>
  <c r="K13" i="11"/>
  <c r="K14" i="11" a="1"/>
  <c r="K14" i="11" s="1"/>
  <c r="K15" i="11" a="1"/>
  <c r="K15" i="11"/>
  <c r="K5" i="11" a="1"/>
  <c r="K5" i="11" s="1"/>
  <c r="D10" i="11"/>
  <c r="C10" i="11"/>
  <c r="F7" i="10"/>
  <c r="K6" i="10" a="1"/>
  <c r="K6" i="10" s="1"/>
  <c r="K7" i="10" a="1"/>
  <c r="K7" i="10"/>
  <c r="K8" i="10" a="1"/>
  <c r="K8" i="10" s="1"/>
  <c r="K9" i="10" a="1"/>
  <c r="K9" i="10"/>
  <c r="K10" i="10" a="1"/>
  <c r="K10" i="10" s="1"/>
  <c r="K11" i="10" a="1"/>
  <c r="K11" i="10"/>
  <c r="K12" i="10" a="1"/>
  <c r="K12" i="10" s="1"/>
  <c r="K13" i="10" a="1"/>
  <c r="K13" i="10"/>
  <c r="K14" i="10" a="1"/>
  <c r="K14" i="10" s="1"/>
  <c r="K15" i="10" a="1"/>
  <c r="K15" i="10"/>
  <c r="K5" i="10" a="1"/>
  <c r="K5" i="10" s="1"/>
  <c r="D10" i="10"/>
  <c r="C10" i="10"/>
  <c r="K6" i="9" a="1"/>
  <c r="K6" i="9" s="1"/>
  <c r="K7" i="9" a="1"/>
  <c r="K7" i="9"/>
  <c r="K8" i="9" a="1"/>
  <c r="K8" i="9" s="1"/>
  <c r="K9" i="9" a="1"/>
  <c r="K9" i="9"/>
  <c r="K10" i="9" a="1"/>
  <c r="K10" i="9" s="1"/>
  <c r="K11" i="9" a="1"/>
  <c r="K11" i="9"/>
  <c r="K12" i="9" a="1"/>
  <c r="K12" i="9" s="1"/>
  <c r="K13" i="9" a="1"/>
  <c r="K13" i="9"/>
  <c r="K14" i="9" a="1"/>
  <c r="K14" i="9" s="1"/>
  <c r="K15" i="9" a="1"/>
  <c r="K15" i="9"/>
  <c r="K5" i="9" a="1"/>
  <c r="K5" i="9" s="1"/>
  <c r="D10" i="9"/>
  <c r="C10" i="9"/>
  <c r="K6" i="8" a="1"/>
  <c r="K6" i="8" s="1"/>
  <c r="K7" i="8" a="1"/>
  <c r="K7" i="8"/>
  <c r="K8" i="8" a="1"/>
  <c r="K8" i="8" s="1"/>
  <c r="K9" i="8" a="1"/>
  <c r="K9" i="8"/>
  <c r="K10" i="8" a="1"/>
  <c r="K10" i="8" s="1"/>
  <c r="K11" i="8" a="1"/>
  <c r="K11" i="8"/>
  <c r="K12" i="8" a="1"/>
  <c r="K12" i="8" s="1"/>
  <c r="K13" i="8" a="1"/>
  <c r="K13" i="8"/>
  <c r="K14" i="8" a="1"/>
  <c r="K14" i="8" s="1"/>
  <c r="K15" i="8" a="1"/>
  <c r="K15" i="8"/>
  <c r="K5" i="8" a="1"/>
  <c r="K5" i="8" s="1"/>
  <c r="D10" i="8"/>
  <c r="C10" i="8"/>
  <c r="K7" i="7" a="1"/>
  <c r="K7" i="7" s="1"/>
  <c r="K8" i="7" a="1"/>
  <c r="K8" i="7"/>
  <c r="K9" i="7" a="1"/>
  <c r="K9" i="7" s="1"/>
  <c r="K10" i="7" a="1"/>
  <c r="K10" i="7"/>
  <c r="K11" i="7" a="1"/>
  <c r="K11" i="7" s="1"/>
  <c r="K12" i="7" a="1"/>
  <c r="K12" i="7"/>
  <c r="K13" i="7" a="1"/>
  <c r="K13" i="7" s="1"/>
  <c r="K14" i="7" a="1"/>
  <c r="K14" i="7"/>
  <c r="K15" i="7" a="1"/>
  <c r="K15" i="7" s="1"/>
  <c r="K16" i="7" a="1"/>
  <c r="K16" i="7"/>
  <c r="K6" i="7" a="1"/>
  <c r="K6" i="7" s="1"/>
  <c r="D11" i="7"/>
  <c r="C11" i="7"/>
  <c r="K6" i="6" a="1"/>
  <c r="K6" i="6" s="1"/>
  <c r="K7" i="6" a="1"/>
  <c r="K7" i="6"/>
  <c r="K8" i="6" a="1"/>
  <c r="K8" i="6" s="1"/>
  <c r="K9" i="6" a="1"/>
  <c r="K9" i="6"/>
  <c r="K10" i="6" a="1"/>
  <c r="K10" i="6" s="1"/>
  <c r="K11" i="6" a="1"/>
  <c r="K11" i="6"/>
  <c r="K12" i="6" a="1"/>
  <c r="K12" i="6" s="1"/>
  <c r="K13" i="6" a="1"/>
  <c r="K13" i="6"/>
  <c r="K14" i="6" a="1"/>
  <c r="K14" i="6" s="1"/>
  <c r="K15" i="6" a="1"/>
  <c r="K15" i="6"/>
  <c r="K5" i="6" a="1"/>
  <c r="K5" i="6" s="1"/>
  <c r="D10" i="6"/>
  <c r="C10" i="6"/>
  <c r="K15" i="5"/>
  <c r="K14" i="5"/>
  <c r="K13" i="5"/>
  <c r="K12" i="5"/>
  <c r="K11" i="5"/>
  <c r="K10" i="5"/>
  <c r="K6" i="5" a="1"/>
  <c r="K6" i="5" s="1"/>
  <c r="K7" i="5" a="1"/>
  <c r="K7" i="5"/>
  <c r="K8" i="5" a="1"/>
  <c r="K8" i="5" s="1"/>
  <c r="K9" i="5" a="1"/>
  <c r="K9" i="5"/>
  <c r="K5" i="5" a="1"/>
  <c r="K5" i="5" s="1"/>
  <c r="D10" i="5"/>
  <c r="C10" i="5"/>
  <c r="J16" i="4"/>
  <c r="J15" i="4"/>
  <c r="J14" i="4"/>
  <c r="J13" i="4"/>
  <c r="J12" i="4"/>
  <c r="J11" i="4"/>
  <c r="J10" i="4"/>
  <c r="J9" i="4"/>
  <c r="J7" i="4"/>
  <c r="J8" i="4"/>
  <c r="J6" i="4"/>
  <c r="B11" i="4"/>
  <c r="C11" i="4"/>
  <c r="E12" i="4"/>
  <c r="F17" i="4"/>
  <c r="H17" i="4" s="1"/>
  <c r="G16" i="5"/>
  <c r="H16" i="5" s="1"/>
  <c r="G16" i="6"/>
  <c r="I16" i="6" s="1"/>
  <c r="G17" i="7"/>
  <c r="I17" i="7" s="1"/>
  <c r="G16" i="8"/>
  <c r="H16" i="8" s="1"/>
  <c r="G16" i="9"/>
  <c r="H16" i="9" s="1"/>
  <c r="G16" i="10"/>
  <c r="I16" i="10" s="1"/>
  <c r="G16" i="11"/>
  <c r="I16" i="11" s="1"/>
  <c r="F10" i="12"/>
  <c r="G16" i="12"/>
  <c r="I16" i="12" s="1"/>
  <c r="F9" i="13"/>
  <c r="G16" i="13"/>
  <c r="I16" i="13" s="1"/>
  <c r="C8" i="13"/>
  <c r="C7" i="13"/>
  <c r="C6" i="13"/>
  <c r="C5" i="13"/>
  <c r="C9" i="13"/>
  <c r="D7" i="13"/>
  <c r="F6" i="13"/>
  <c r="G6" i="13" s="1"/>
  <c r="D6" i="13"/>
  <c r="G5" i="13"/>
  <c r="D5" i="13"/>
  <c r="C8" i="12"/>
  <c r="D7" i="12"/>
  <c r="D6" i="12"/>
  <c r="D5" i="12"/>
  <c r="C9" i="12"/>
  <c r="C7" i="12"/>
  <c r="F6" i="12"/>
  <c r="G6" i="12" s="1"/>
  <c r="C6" i="12"/>
  <c r="G5" i="12"/>
  <c r="I5" i="12" s="1"/>
  <c r="C5" i="12"/>
  <c r="C8" i="11"/>
  <c r="D7" i="11"/>
  <c r="C7" i="11"/>
  <c r="D6" i="11"/>
  <c r="C6" i="11"/>
  <c r="D5" i="11"/>
  <c r="C5" i="11"/>
  <c r="C9" i="11"/>
  <c r="F6" i="11"/>
  <c r="G6" i="11" s="1"/>
  <c r="G5" i="11"/>
  <c r="C8" i="10"/>
  <c r="D7" i="10"/>
  <c r="D6" i="10"/>
  <c r="D5" i="10"/>
  <c r="C9" i="10"/>
  <c r="F8" i="10"/>
  <c r="C7" i="10"/>
  <c r="F6" i="10"/>
  <c r="G6" i="10" s="1"/>
  <c r="C6" i="10"/>
  <c r="G5" i="10"/>
  <c r="C5" i="10"/>
  <c r="C8" i="9"/>
  <c r="D7" i="9"/>
  <c r="D6" i="9"/>
  <c r="C6" i="9"/>
  <c r="D5" i="9"/>
  <c r="C9" i="9"/>
  <c r="C7" i="9"/>
  <c r="F6" i="9"/>
  <c r="G6" i="9" s="1"/>
  <c r="G5" i="9"/>
  <c r="C5" i="9"/>
  <c r="H5" i="8"/>
  <c r="C8" i="8"/>
  <c r="D7" i="8"/>
  <c r="C7" i="8"/>
  <c r="D6" i="8"/>
  <c r="C6" i="8"/>
  <c r="D5" i="8"/>
  <c r="C5" i="8"/>
  <c r="C9" i="8"/>
  <c r="F7" i="8"/>
  <c r="F8" i="8" s="1"/>
  <c r="F6" i="8"/>
  <c r="G6" i="8" s="1"/>
  <c r="G5" i="8"/>
  <c r="C9" i="7"/>
  <c r="D8" i="7"/>
  <c r="D7" i="7"/>
  <c r="D6" i="7"/>
  <c r="C10" i="7"/>
  <c r="C8" i="7"/>
  <c r="F7" i="7"/>
  <c r="G7" i="7" s="1"/>
  <c r="C7" i="7"/>
  <c r="G6" i="7"/>
  <c r="I6" i="7" s="1"/>
  <c r="C6" i="7"/>
  <c r="C8" i="6"/>
  <c r="D7" i="6"/>
  <c r="D6" i="6"/>
  <c r="D5" i="6"/>
  <c r="C9" i="6"/>
  <c r="C7" i="6"/>
  <c r="I5" i="6" s="1"/>
  <c r="F6" i="6"/>
  <c r="G6" i="6" s="1"/>
  <c r="C6" i="6"/>
  <c r="G5" i="6"/>
  <c r="C5" i="6"/>
  <c r="AQ914" i="1"/>
  <c r="AQ918" i="1"/>
  <c r="AQ921" i="1"/>
  <c r="AQ922" i="1"/>
  <c r="AQ924" i="1"/>
  <c r="AQ926" i="1"/>
  <c r="AQ927" i="1"/>
  <c r="AQ928" i="1"/>
  <c r="AQ929" i="1"/>
  <c r="AQ930" i="1"/>
  <c r="AQ931" i="1"/>
  <c r="AQ934" i="1"/>
  <c r="E4" i="3"/>
  <c r="O1433" i="1"/>
  <c r="O1415" i="1"/>
  <c r="O1409" i="1"/>
  <c r="C1416" i="1"/>
  <c r="B20" i="3"/>
  <c r="B9" i="4"/>
  <c r="C699" i="1"/>
  <c r="C9" i="5"/>
  <c r="B10" i="4"/>
  <c r="F6" i="5"/>
  <c r="G5" i="5"/>
  <c r="E7" i="4"/>
  <c r="E8" i="4" s="1"/>
  <c r="F6" i="4"/>
  <c r="C7" i="1"/>
  <c r="C28" i="3"/>
  <c r="C27" i="3"/>
  <c r="C26" i="3"/>
  <c r="C25" i="3"/>
  <c r="C23" i="3"/>
  <c r="C22" i="3"/>
  <c r="K20" i="3"/>
  <c r="J20" i="3"/>
  <c r="I20" i="3"/>
  <c r="H20" i="3"/>
  <c r="F20" i="3"/>
  <c r="E20" i="3"/>
  <c r="D20" i="3"/>
  <c r="C20" i="3"/>
  <c r="D5" i="3"/>
  <c r="C8" i="4" s="1"/>
  <c r="C5" i="3"/>
  <c r="D6" i="5" s="1"/>
  <c r="B5" i="3"/>
  <c r="C6" i="4" s="1"/>
  <c r="G2481" i="1"/>
  <c r="G248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2" i="1"/>
  <c r="D12" i="3"/>
  <c r="D11" i="3"/>
  <c r="D10" i="3"/>
  <c r="D8" i="3"/>
  <c r="D7" i="3"/>
  <c r="D7" i="5" s="1"/>
  <c r="D6" i="3"/>
  <c r="G17" i="4" l="1"/>
  <c r="I17" i="4" s="1"/>
  <c r="I16" i="5"/>
  <c r="J16" i="5" s="1"/>
  <c r="H16" i="6"/>
  <c r="J16" i="6" s="1"/>
  <c r="H17" i="7"/>
  <c r="J17" i="7" s="1"/>
  <c r="I16" i="8"/>
  <c r="J16" i="8" s="1"/>
  <c r="I16" i="9"/>
  <c r="J16" i="9" s="1"/>
  <c r="H16" i="10"/>
  <c r="J16" i="10" s="1"/>
  <c r="H16" i="11"/>
  <c r="J16" i="11" s="1"/>
  <c r="H16" i="12"/>
  <c r="J16" i="12" s="1"/>
  <c r="H16" i="13"/>
  <c r="J16" i="13" s="1"/>
  <c r="F7" i="13"/>
  <c r="F8" i="13" s="1"/>
  <c r="I5" i="9"/>
  <c r="H6" i="8"/>
  <c r="J6" i="8" s="1"/>
  <c r="H7" i="8"/>
  <c r="J7" i="8" s="1"/>
  <c r="H6" i="6"/>
  <c r="I6" i="6"/>
  <c r="H5" i="6"/>
  <c r="J5" i="6" s="1"/>
  <c r="E9" i="4"/>
  <c r="F8" i="4"/>
  <c r="F7" i="4"/>
  <c r="I5" i="13"/>
  <c r="G8" i="13"/>
  <c r="I8" i="13" s="1"/>
  <c r="H6" i="13"/>
  <c r="I6" i="13"/>
  <c r="H5" i="13"/>
  <c r="G7" i="13"/>
  <c r="I7" i="13" s="1"/>
  <c r="H6" i="12"/>
  <c r="H5" i="12"/>
  <c r="J5" i="12" s="1"/>
  <c r="I6" i="12"/>
  <c r="F7" i="12"/>
  <c r="I5" i="11"/>
  <c r="H6" i="11"/>
  <c r="H5" i="11"/>
  <c r="J5" i="11" s="1"/>
  <c r="I6" i="11"/>
  <c r="F7" i="11"/>
  <c r="I5" i="10"/>
  <c r="F9" i="10"/>
  <c r="G8" i="10"/>
  <c r="I8" i="10" s="1"/>
  <c r="H6" i="10"/>
  <c r="I6" i="10"/>
  <c r="H5" i="10"/>
  <c r="J5" i="10" s="1"/>
  <c r="G7" i="10"/>
  <c r="I7" i="10" s="1"/>
  <c r="H7" i="10"/>
  <c r="H6" i="9"/>
  <c r="H5" i="9"/>
  <c r="J5" i="9" s="1"/>
  <c r="I6" i="9"/>
  <c r="F7" i="9"/>
  <c r="I5" i="8"/>
  <c r="J5" i="8" s="1"/>
  <c r="G8" i="8"/>
  <c r="I8" i="8" s="1"/>
  <c r="F9" i="8"/>
  <c r="I6" i="8"/>
  <c r="G7" i="8"/>
  <c r="I7" i="8" s="1"/>
  <c r="H7" i="7"/>
  <c r="H6" i="7"/>
  <c r="J6" i="7" s="1"/>
  <c r="I7" i="7"/>
  <c r="F8" i="7"/>
  <c r="J6" i="6"/>
  <c r="F7" i="6"/>
  <c r="C7" i="4"/>
  <c r="F7" i="5"/>
  <c r="G6" i="5"/>
  <c r="H8" i="13" l="1"/>
  <c r="H8" i="10"/>
  <c r="J6" i="9"/>
  <c r="H8" i="8"/>
  <c r="J8" i="8" s="1"/>
  <c r="E10" i="4"/>
  <c r="F9" i="4"/>
  <c r="J5" i="13"/>
  <c r="J6" i="13"/>
  <c r="F10" i="13"/>
  <c r="G9" i="13"/>
  <c r="H9" i="13" s="1"/>
  <c r="H7" i="13"/>
  <c r="J7" i="13" s="1"/>
  <c r="J8" i="13"/>
  <c r="J6" i="12"/>
  <c r="F8" i="12"/>
  <c r="G7" i="12"/>
  <c r="H7" i="12" s="1"/>
  <c r="J6" i="11"/>
  <c r="F8" i="11"/>
  <c r="G7" i="11"/>
  <c r="H7" i="11" s="1"/>
  <c r="J6" i="10"/>
  <c r="J8" i="10"/>
  <c r="J7" i="10"/>
  <c r="F10" i="10"/>
  <c r="G9" i="10"/>
  <c r="H9" i="10" s="1"/>
  <c r="F8" i="9"/>
  <c r="G7" i="9"/>
  <c r="H7" i="9" s="1"/>
  <c r="F10" i="8"/>
  <c r="G9" i="8"/>
  <c r="H9" i="8" s="1"/>
  <c r="J7" i="7"/>
  <c r="F9" i="7"/>
  <c r="G8" i="7"/>
  <c r="H8" i="7" s="1"/>
  <c r="F8" i="6"/>
  <c r="G7" i="6"/>
  <c r="I7" i="6" s="1"/>
  <c r="F8" i="5"/>
  <c r="G7" i="5"/>
  <c r="H7" i="6" l="1"/>
  <c r="E11" i="4"/>
  <c r="F10" i="4"/>
  <c r="F11" i="13"/>
  <c r="G10" i="13"/>
  <c r="H10" i="13"/>
  <c r="I10" i="13"/>
  <c r="I9" i="13"/>
  <c r="J9" i="13" s="1"/>
  <c r="F9" i="12"/>
  <c r="G8" i="12"/>
  <c r="I8" i="12" s="1"/>
  <c r="H8" i="12"/>
  <c r="I7" i="12"/>
  <c r="J7" i="12" s="1"/>
  <c r="I7" i="11"/>
  <c r="J7" i="11" s="1"/>
  <c r="G8" i="11"/>
  <c r="I8" i="11" s="1"/>
  <c r="F9" i="11"/>
  <c r="H8" i="11"/>
  <c r="F11" i="10"/>
  <c r="G10" i="10"/>
  <c r="H10" i="10" s="1"/>
  <c r="J10" i="10" s="1"/>
  <c r="I10" i="10"/>
  <c r="I9" i="10"/>
  <c r="J9" i="10" s="1"/>
  <c r="G8" i="9"/>
  <c r="H8" i="9" s="1"/>
  <c r="I8" i="9"/>
  <c r="F9" i="9"/>
  <c r="I7" i="9"/>
  <c r="J7" i="9" s="1"/>
  <c r="F11" i="8"/>
  <c r="G10" i="8"/>
  <c r="H10" i="8" s="1"/>
  <c r="I10" i="8"/>
  <c r="I9" i="8"/>
  <c r="J9" i="8" s="1"/>
  <c r="G9" i="7"/>
  <c r="I9" i="7" s="1"/>
  <c r="F10" i="7"/>
  <c r="H9" i="7"/>
  <c r="I8" i="7"/>
  <c r="J8" i="7" s="1"/>
  <c r="J7" i="6"/>
  <c r="F9" i="6"/>
  <c r="G8" i="6"/>
  <c r="H8" i="6" s="1"/>
  <c r="F9" i="5"/>
  <c r="G8" i="5"/>
  <c r="I8" i="6" l="1"/>
  <c r="F11" i="4"/>
  <c r="G11" i="13"/>
  <c r="H11" i="13" s="1"/>
  <c r="F12" i="13"/>
  <c r="J10" i="13"/>
  <c r="G9" i="12"/>
  <c r="I9" i="12" s="1"/>
  <c r="J8" i="12"/>
  <c r="J8" i="11"/>
  <c r="F10" i="11"/>
  <c r="G9" i="11"/>
  <c r="I9" i="11" s="1"/>
  <c r="H9" i="11"/>
  <c r="F12" i="10"/>
  <c r="G11" i="10"/>
  <c r="I11" i="10" s="1"/>
  <c r="J8" i="9"/>
  <c r="F10" i="9"/>
  <c r="G9" i="9"/>
  <c r="I9" i="9" s="1"/>
  <c r="H9" i="9"/>
  <c r="F12" i="8"/>
  <c r="G11" i="8"/>
  <c r="I11" i="8" s="1"/>
  <c r="J10" i="8"/>
  <c r="F11" i="7"/>
  <c r="G10" i="7"/>
  <c r="I10" i="7" s="1"/>
  <c r="H10" i="7"/>
  <c r="J9" i="7"/>
  <c r="F10" i="6"/>
  <c r="G9" i="6"/>
  <c r="I9" i="6" s="1"/>
  <c r="J8" i="6"/>
  <c r="F10" i="5"/>
  <c r="G9" i="5"/>
  <c r="H11" i="8" l="1"/>
  <c r="H9" i="6"/>
  <c r="J9" i="6" s="1"/>
  <c r="E13" i="4"/>
  <c r="F12" i="4"/>
  <c r="I11" i="13"/>
  <c r="J11" i="13" s="1"/>
  <c r="F13" i="13"/>
  <c r="G12" i="13"/>
  <c r="I12" i="13" s="1"/>
  <c r="H12" i="13"/>
  <c r="H9" i="12"/>
  <c r="J9" i="12" s="1"/>
  <c r="F11" i="12"/>
  <c r="G10" i="12"/>
  <c r="H10" i="12"/>
  <c r="I10" i="12"/>
  <c r="G10" i="11"/>
  <c r="I10" i="11" s="1"/>
  <c r="J9" i="11"/>
  <c r="F13" i="10"/>
  <c r="G12" i="10"/>
  <c r="I12" i="10" s="1"/>
  <c r="H12" i="10"/>
  <c r="H11" i="10"/>
  <c r="J11" i="10" s="1"/>
  <c r="J9" i="9"/>
  <c r="F11" i="9"/>
  <c r="G10" i="9"/>
  <c r="I10" i="9" s="1"/>
  <c r="J11" i="8"/>
  <c r="F13" i="8"/>
  <c r="G12" i="8"/>
  <c r="I12" i="8" s="1"/>
  <c r="J10" i="7"/>
  <c r="F12" i="7"/>
  <c r="G11" i="7"/>
  <c r="H11" i="7"/>
  <c r="I11" i="7"/>
  <c r="F11" i="6"/>
  <c r="G10" i="6"/>
  <c r="I10" i="6" s="1"/>
  <c r="F11" i="5"/>
  <c r="G10" i="5"/>
  <c r="H10" i="9" l="1"/>
  <c r="J10" i="9" s="1"/>
  <c r="H12" i="8"/>
  <c r="H10" i="6"/>
  <c r="E14" i="4"/>
  <c r="F13" i="4"/>
  <c r="F14" i="13"/>
  <c r="G13" i="13"/>
  <c r="H13" i="13" s="1"/>
  <c r="J13" i="13" s="1"/>
  <c r="I13" i="13"/>
  <c r="J12" i="13"/>
  <c r="J10" i="12"/>
  <c r="F12" i="12"/>
  <c r="G11" i="12"/>
  <c r="I11" i="12" s="1"/>
  <c r="H11" i="12"/>
  <c r="H10" i="11"/>
  <c r="J10" i="11" s="1"/>
  <c r="F12" i="11"/>
  <c r="G11" i="11"/>
  <c r="H11" i="11" s="1"/>
  <c r="I11" i="11"/>
  <c r="J12" i="10"/>
  <c r="F14" i="10"/>
  <c r="G13" i="10"/>
  <c r="I13" i="10" s="1"/>
  <c r="H13" i="10"/>
  <c r="F12" i="9"/>
  <c r="G11" i="9"/>
  <c r="I11" i="9" s="1"/>
  <c r="I13" i="8"/>
  <c r="F14" i="8"/>
  <c r="G13" i="8"/>
  <c r="H13" i="8" s="1"/>
  <c r="J13" i="8" s="1"/>
  <c r="J12" i="8"/>
  <c r="J11" i="7"/>
  <c r="F13" i="7"/>
  <c r="I12" i="7"/>
  <c r="G12" i="7"/>
  <c r="H12" i="7"/>
  <c r="J10" i="6"/>
  <c r="F12" i="6"/>
  <c r="G11" i="6"/>
  <c r="H11" i="6" s="1"/>
  <c r="F12" i="5"/>
  <c r="G11" i="5"/>
  <c r="H11" i="9" l="1"/>
  <c r="E15" i="4"/>
  <c r="F14" i="4"/>
  <c r="F15" i="13"/>
  <c r="G14" i="13"/>
  <c r="H14" i="13"/>
  <c r="I14" i="13"/>
  <c r="J11" i="12"/>
  <c r="F13" i="12"/>
  <c r="G12" i="12"/>
  <c r="I12" i="12" s="1"/>
  <c r="H12" i="12"/>
  <c r="J11" i="11"/>
  <c r="F13" i="11"/>
  <c r="G12" i="11"/>
  <c r="H12" i="11" s="1"/>
  <c r="J13" i="10"/>
  <c r="F15" i="10"/>
  <c r="G14" i="10"/>
  <c r="I14" i="10" s="1"/>
  <c r="F13" i="9"/>
  <c r="G12" i="9"/>
  <c r="I12" i="9" s="1"/>
  <c r="H12" i="9"/>
  <c r="J11" i="9"/>
  <c r="F15" i="8"/>
  <c r="G14" i="8"/>
  <c r="I14" i="8" s="1"/>
  <c r="J12" i="7"/>
  <c r="I13" i="7"/>
  <c r="F14" i="7"/>
  <c r="G13" i="7"/>
  <c r="H13" i="7"/>
  <c r="F13" i="6"/>
  <c r="G12" i="6"/>
  <c r="H12" i="6" s="1"/>
  <c r="I11" i="6"/>
  <c r="J11" i="6" s="1"/>
  <c r="F13" i="5"/>
  <c r="G12" i="5"/>
  <c r="I12" i="11" l="1"/>
  <c r="J12" i="11" s="1"/>
  <c r="H14" i="10"/>
  <c r="J14" i="10" s="1"/>
  <c r="H14" i="8"/>
  <c r="H15" i="8"/>
  <c r="F15" i="4"/>
  <c r="E16" i="4"/>
  <c r="F16" i="4" s="1"/>
  <c r="J14" i="13"/>
  <c r="G15" i="13"/>
  <c r="I15" i="13" s="1"/>
  <c r="J12" i="12"/>
  <c r="F14" i="12"/>
  <c r="G13" i="12"/>
  <c r="I13" i="12" s="1"/>
  <c r="H13" i="12"/>
  <c r="F14" i="11"/>
  <c r="G13" i="11"/>
  <c r="H13" i="11" s="1"/>
  <c r="H15" i="10"/>
  <c r="G15" i="10"/>
  <c r="I15" i="10" s="1"/>
  <c r="J12" i="9"/>
  <c r="F14" i="9"/>
  <c r="G13" i="9"/>
  <c r="I13" i="9" s="1"/>
  <c r="H13" i="9"/>
  <c r="J14" i="8"/>
  <c r="G15" i="8"/>
  <c r="I15" i="8" s="1"/>
  <c r="J13" i="7"/>
  <c r="I14" i="7"/>
  <c r="F15" i="7"/>
  <c r="G14" i="7"/>
  <c r="H14" i="7"/>
  <c r="F14" i="6"/>
  <c r="G13" i="6"/>
  <c r="H13" i="6" s="1"/>
  <c r="I12" i="6"/>
  <c r="J12" i="6" s="1"/>
  <c r="F14" i="5"/>
  <c r="G13" i="5"/>
  <c r="H15" i="13" l="1"/>
  <c r="I13" i="11"/>
  <c r="J15" i="8"/>
  <c r="I13" i="6"/>
  <c r="J13" i="6" s="1"/>
  <c r="J15" i="13"/>
  <c r="J13" i="12"/>
  <c r="F15" i="12"/>
  <c r="G14" i="12"/>
  <c r="I14" i="12"/>
  <c r="H14" i="12"/>
  <c r="J13" i="11"/>
  <c r="F15" i="11"/>
  <c r="G14" i="11"/>
  <c r="H14" i="11" s="1"/>
  <c r="J15" i="10"/>
  <c r="F15" i="9"/>
  <c r="G14" i="9"/>
  <c r="I14" i="9" s="1"/>
  <c r="J13" i="9"/>
  <c r="J14" i="7"/>
  <c r="F16" i="7"/>
  <c r="G15" i="7"/>
  <c r="H15" i="7"/>
  <c r="I15" i="7"/>
  <c r="F15" i="6"/>
  <c r="G14" i="6"/>
  <c r="I14" i="6" s="1"/>
  <c r="F15" i="5"/>
  <c r="G14" i="5"/>
  <c r="I14" i="11" l="1"/>
  <c r="J14" i="11" s="1"/>
  <c r="H14" i="9"/>
  <c r="H14" i="6"/>
  <c r="J14" i="6" s="1"/>
  <c r="J14" i="12"/>
  <c r="G15" i="12"/>
  <c r="I15" i="12" s="1"/>
  <c r="G15" i="11"/>
  <c r="H15" i="11" s="1"/>
  <c r="J14" i="9"/>
  <c r="G15" i="9"/>
  <c r="I15" i="9" s="1"/>
  <c r="J15" i="7"/>
  <c r="G16" i="7"/>
  <c r="H16" i="7" s="1"/>
  <c r="G15" i="6"/>
  <c r="I15" i="6" s="1"/>
  <c r="G15" i="5"/>
  <c r="H15" i="12" l="1"/>
  <c r="H15" i="9"/>
  <c r="J15" i="9" s="1"/>
  <c r="H15" i="6"/>
  <c r="J15" i="6" s="1"/>
  <c r="J15" i="12"/>
  <c r="I15" i="11"/>
  <c r="J15" i="11" s="1"/>
  <c r="I16" i="7"/>
  <c r="J16" i="7" s="1"/>
  <c r="F22" i="3" l="1"/>
  <c r="AQ10" i="1"/>
  <c r="AQ9" i="1"/>
  <c r="AQ8" i="1"/>
  <c r="AQ7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6" i="1"/>
  <c r="AQ667" i="1"/>
  <c r="AQ670" i="1"/>
  <c r="AQ672" i="1"/>
  <c r="AQ675" i="1"/>
  <c r="AQ680" i="1"/>
  <c r="AQ683" i="1"/>
  <c r="AQ687" i="1"/>
  <c r="AQ690" i="1"/>
  <c r="AQ691" i="1"/>
  <c r="AQ694" i="1"/>
  <c r="AQ696" i="1"/>
  <c r="AQ703" i="1"/>
  <c r="AQ708" i="1"/>
  <c r="AQ710" i="1"/>
  <c r="AQ711" i="1"/>
  <c r="AQ712" i="1"/>
  <c r="AQ714" i="1"/>
  <c r="AQ716" i="1"/>
  <c r="AQ721" i="1"/>
  <c r="AQ725" i="1"/>
  <c r="AQ728" i="1"/>
  <c r="AQ732" i="1"/>
  <c r="AQ734" i="1"/>
  <c r="AQ737" i="1"/>
  <c r="AQ740" i="1"/>
  <c r="AQ748" i="1"/>
  <c r="AQ755" i="1"/>
  <c r="AQ760" i="1"/>
  <c r="AQ763" i="1"/>
  <c r="AQ765" i="1"/>
  <c r="AQ782" i="1"/>
  <c r="AQ787" i="1"/>
  <c r="AQ791" i="1"/>
  <c r="AQ794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7" i="1"/>
  <c r="AQ840" i="1"/>
  <c r="AQ843" i="1"/>
  <c r="AQ850" i="1"/>
  <c r="AQ851" i="1"/>
  <c r="AQ853" i="1"/>
  <c r="AQ857" i="1"/>
  <c r="AQ860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6" i="1"/>
  <c r="AQ877" i="1"/>
  <c r="AQ878" i="1"/>
  <c r="AQ882" i="1"/>
  <c r="AQ888" i="1"/>
  <c r="AQ895" i="1"/>
  <c r="AQ899" i="1"/>
  <c r="AQ903" i="1"/>
  <c r="AQ904" i="1"/>
  <c r="AQ905" i="1"/>
  <c r="AQ910" i="1"/>
  <c r="AQ911" i="1"/>
  <c r="AQ912" i="1"/>
  <c r="AQ915" i="1"/>
  <c r="AQ916" i="1"/>
  <c r="AQ917" i="1"/>
  <c r="AQ919" i="1"/>
  <c r="AQ920" i="1"/>
  <c r="AQ923" i="1"/>
  <c r="AQ925" i="1"/>
  <c r="AQ932" i="1"/>
  <c r="AQ933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Q1002" i="1"/>
  <c r="AQ1003" i="1"/>
  <c r="AQ1004" i="1"/>
  <c r="AQ1005" i="1"/>
  <c r="AQ1006" i="1"/>
  <c r="AQ1007" i="1"/>
  <c r="AQ1008" i="1"/>
  <c r="AQ1009" i="1"/>
  <c r="AQ1010" i="1"/>
  <c r="AQ1011" i="1"/>
  <c r="AQ1012" i="1"/>
  <c r="AQ1013" i="1"/>
  <c r="AQ1014" i="1"/>
  <c r="AQ1015" i="1"/>
  <c r="AQ1016" i="1"/>
  <c r="AQ1017" i="1"/>
  <c r="AQ1018" i="1"/>
  <c r="AQ1019" i="1"/>
  <c r="AQ1020" i="1"/>
  <c r="AQ1021" i="1"/>
  <c r="AQ1022" i="1"/>
  <c r="AQ1023" i="1"/>
  <c r="AQ1024" i="1"/>
  <c r="AQ1025" i="1"/>
  <c r="AQ1026" i="1"/>
  <c r="AQ1027" i="1"/>
  <c r="AQ1028" i="1"/>
  <c r="AQ1029" i="1"/>
  <c r="AQ1030" i="1"/>
  <c r="AQ1031" i="1"/>
  <c r="AQ1032" i="1"/>
  <c r="AQ1033" i="1"/>
  <c r="AQ1034" i="1"/>
  <c r="AQ1035" i="1"/>
  <c r="AQ1036" i="1"/>
  <c r="AQ1037" i="1"/>
  <c r="AQ1038" i="1"/>
  <c r="AQ1039" i="1"/>
  <c r="AQ1040" i="1"/>
  <c r="AQ1041" i="1"/>
  <c r="AQ1042" i="1"/>
  <c r="AQ1043" i="1"/>
  <c r="AQ1044" i="1"/>
  <c r="AQ1045" i="1"/>
  <c r="AQ1046" i="1"/>
  <c r="AQ1047" i="1"/>
  <c r="AQ1048" i="1"/>
  <c r="AQ1049" i="1"/>
  <c r="AQ1050" i="1"/>
  <c r="AQ1051" i="1"/>
  <c r="AQ1052" i="1"/>
  <c r="AQ1053" i="1"/>
  <c r="AQ1054" i="1"/>
  <c r="AQ1055" i="1"/>
  <c r="AQ1056" i="1"/>
  <c r="AQ1057" i="1"/>
  <c r="AQ1058" i="1"/>
  <c r="AQ1059" i="1"/>
  <c r="AQ1060" i="1"/>
  <c r="AQ1061" i="1"/>
  <c r="AQ1062" i="1"/>
  <c r="AQ1063" i="1"/>
  <c r="AQ1064" i="1"/>
  <c r="AQ1065" i="1"/>
  <c r="AQ1066" i="1"/>
  <c r="AQ1067" i="1"/>
  <c r="AQ1068" i="1"/>
  <c r="AQ1069" i="1"/>
  <c r="AQ1070" i="1"/>
  <c r="AQ1071" i="1"/>
  <c r="AQ1072" i="1"/>
  <c r="AQ1073" i="1"/>
  <c r="AQ1074" i="1"/>
  <c r="AQ1075" i="1"/>
  <c r="AQ1076" i="1"/>
  <c r="AQ1077" i="1"/>
  <c r="AQ1078" i="1"/>
  <c r="AQ1079" i="1"/>
  <c r="AQ1080" i="1"/>
  <c r="AQ1081" i="1"/>
  <c r="AQ1082" i="1"/>
  <c r="AQ1083" i="1"/>
  <c r="AQ1084" i="1"/>
  <c r="AQ1085" i="1"/>
  <c r="AQ1086" i="1"/>
  <c r="AQ1087" i="1"/>
  <c r="AQ1088" i="1"/>
  <c r="AQ1089" i="1"/>
  <c r="AQ1090" i="1"/>
  <c r="AQ1091" i="1"/>
  <c r="AQ1092" i="1"/>
  <c r="AQ1093" i="1"/>
  <c r="AQ1094" i="1"/>
  <c r="AQ1095" i="1"/>
  <c r="AQ1096" i="1"/>
  <c r="AQ1097" i="1"/>
  <c r="AQ1098" i="1"/>
  <c r="AQ1099" i="1"/>
  <c r="AQ1100" i="1"/>
  <c r="AQ1101" i="1"/>
  <c r="AQ1102" i="1"/>
  <c r="AQ1103" i="1"/>
  <c r="AQ1104" i="1"/>
  <c r="AQ1105" i="1"/>
  <c r="AQ1106" i="1"/>
  <c r="AQ1107" i="1"/>
  <c r="AQ1108" i="1"/>
  <c r="AQ1109" i="1"/>
  <c r="AQ1110" i="1"/>
  <c r="AQ1111" i="1"/>
  <c r="AQ1112" i="1"/>
  <c r="AQ1113" i="1"/>
  <c r="AQ1114" i="1"/>
  <c r="AQ1115" i="1"/>
  <c r="AQ1116" i="1"/>
  <c r="AQ1117" i="1"/>
  <c r="AQ1118" i="1"/>
  <c r="AQ1119" i="1"/>
  <c r="AQ1120" i="1"/>
  <c r="AQ1121" i="1"/>
  <c r="AQ1122" i="1"/>
  <c r="AQ1123" i="1"/>
  <c r="AQ1124" i="1"/>
  <c r="AQ1125" i="1"/>
  <c r="AQ1126" i="1"/>
  <c r="AQ1127" i="1"/>
  <c r="AQ1128" i="1"/>
  <c r="AQ1129" i="1"/>
  <c r="AQ1130" i="1"/>
  <c r="AQ1131" i="1"/>
  <c r="AQ1132" i="1"/>
  <c r="AQ1133" i="1"/>
  <c r="AQ1134" i="1"/>
  <c r="AQ1135" i="1"/>
  <c r="AQ1136" i="1"/>
  <c r="AQ1137" i="1"/>
  <c r="AQ1138" i="1"/>
  <c r="AQ1139" i="1"/>
  <c r="AQ1140" i="1"/>
  <c r="AQ1141" i="1"/>
  <c r="AQ1142" i="1"/>
  <c r="AQ1143" i="1"/>
  <c r="AQ1144" i="1"/>
  <c r="AQ1145" i="1"/>
  <c r="AQ1146" i="1"/>
  <c r="AQ1147" i="1"/>
  <c r="AQ1148" i="1"/>
  <c r="AQ1149" i="1"/>
  <c r="AQ1150" i="1"/>
  <c r="AQ1151" i="1"/>
  <c r="AQ1152" i="1"/>
  <c r="AQ1153" i="1"/>
  <c r="AQ1154" i="1"/>
  <c r="AQ1155" i="1"/>
  <c r="AQ1156" i="1"/>
  <c r="AQ1157" i="1"/>
  <c r="AQ1158" i="1"/>
  <c r="AQ1159" i="1"/>
  <c r="AQ1160" i="1"/>
  <c r="AQ1161" i="1"/>
  <c r="AQ1162" i="1"/>
  <c r="AQ1163" i="1"/>
  <c r="AQ1164" i="1"/>
  <c r="AQ1165" i="1"/>
  <c r="AQ1166" i="1"/>
  <c r="AQ1167" i="1"/>
  <c r="AQ1168" i="1"/>
  <c r="AQ1169" i="1"/>
  <c r="AQ1170" i="1"/>
  <c r="AQ1171" i="1"/>
  <c r="AQ1172" i="1"/>
  <c r="AQ1173" i="1"/>
  <c r="AQ1174" i="1"/>
  <c r="AQ1175" i="1"/>
  <c r="AQ1176" i="1"/>
  <c r="AQ1177" i="1"/>
  <c r="AQ1178" i="1"/>
  <c r="AQ1179" i="1"/>
  <c r="AQ1180" i="1"/>
  <c r="AQ1181" i="1"/>
  <c r="AQ1182" i="1"/>
  <c r="AQ1183" i="1"/>
  <c r="AQ1184" i="1"/>
  <c r="AQ1185" i="1"/>
  <c r="AQ1186" i="1"/>
  <c r="AQ1187" i="1"/>
  <c r="AQ1188" i="1"/>
  <c r="AQ1189" i="1"/>
  <c r="AQ1190" i="1"/>
  <c r="AQ1191" i="1"/>
  <c r="AQ1192" i="1"/>
  <c r="AQ1193" i="1"/>
  <c r="AQ1194" i="1"/>
  <c r="AQ1195" i="1"/>
  <c r="AQ1196" i="1"/>
  <c r="AQ1197" i="1"/>
  <c r="AQ1198" i="1"/>
  <c r="AQ1199" i="1"/>
  <c r="AQ1200" i="1"/>
  <c r="AQ1201" i="1"/>
  <c r="AQ1202" i="1"/>
  <c r="AQ1203" i="1"/>
  <c r="AQ1204" i="1"/>
  <c r="AQ1205" i="1"/>
  <c r="AQ1206" i="1"/>
  <c r="AQ1207" i="1"/>
  <c r="AQ1208" i="1"/>
  <c r="AQ1209" i="1"/>
  <c r="AQ1210" i="1"/>
  <c r="AQ1211" i="1"/>
  <c r="AQ1212" i="1"/>
  <c r="AQ1213" i="1"/>
  <c r="AQ1214" i="1"/>
  <c r="AQ1215" i="1"/>
  <c r="AQ1216" i="1"/>
  <c r="AQ1217" i="1"/>
  <c r="AQ1218" i="1"/>
  <c r="AQ1219" i="1"/>
  <c r="AQ1220" i="1"/>
  <c r="AQ1221" i="1"/>
  <c r="AQ1222" i="1"/>
  <c r="AQ1223" i="1"/>
  <c r="AQ1224" i="1"/>
  <c r="AQ1225" i="1"/>
  <c r="AQ1226" i="1"/>
  <c r="AQ1227" i="1"/>
  <c r="AQ1228" i="1"/>
  <c r="AQ1229" i="1"/>
  <c r="AQ1230" i="1"/>
  <c r="AQ1231" i="1"/>
  <c r="AQ1232" i="1"/>
  <c r="AQ1233" i="1"/>
  <c r="AQ1234" i="1"/>
  <c r="AQ1235" i="1"/>
  <c r="AQ1236" i="1"/>
  <c r="AQ1237" i="1"/>
  <c r="AQ1238" i="1"/>
  <c r="AQ1239" i="1"/>
  <c r="AQ1240" i="1"/>
  <c r="AQ1241" i="1"/>
  <c r="AQ1242" i="1"/>
  <c r="AQ1243" i="1"/>
  <c r="AQ1244" i="1"/>
  <c r="AQ1245" i="1"/>
  <c r="AQ1246" i="1"/>
  <c r="AQ1247" i="1"/>
  <c r="AQ1248" i="1"/>
  <c r="AQ1249" i="1"/>
  <c r="AQ1250" i="1"/>
  <c r="AQ1251" i="1"/>
  <c r="AQ1252" i="1"/>
  <c r="AQ1253" i="1"/>
  <c r="AQ1254" i="1"/>
  <c r="AQ1255" i="1"/>
  <c r="AQ1256" i="1"/>
  <c r="AQ1257" i="1"/>
  <c r="AQ1258" i="1"/>
  <c r="AQ1259" i="1"/>
  <c r="AQ1260" i="1"/>
  <c r="AQ1261" i="1"/>
  <c r="AQ1262" i="1"/>
  <c r="AQ1263" i="1"/>
  <c r="AQ1264" i="1"/>
  <c r="AQ1265" i="1"/>
  <c r="AQ1266" i="1"/>
  <c r="AQ1267" i="1"/>
  <c r="AQ1268" i="1"/>
  <c r="AQ1269" i="1"/>
  <c r="AQ1270" i="1"/>
  <c r="AQ1271" i="1"/>
  <c r="AQ1272" i="1"/>
  <c r="AQ1273" i="1"/>
  <c r="AQ1274" i="1"/>
  <c r="AQ1275" i="1"/>
  <c r="AQ1276" i="1"/>
  <c r="AQ1277" i="1"/>
  <c r="AQ1278" i="1"/>
  <c r="AQ1279" i="1"/>
  <c r="AQ1280" i="1"/>
  <c r="AQ1281" i="1"/>
  <c r="AQ1282" i="1"/>
  <c r="AQ1283" i="1"/>
  <c r="AQ1284" i="1"/>
  <c r="AQ1285" i="1"/>
  <c r="AQ1286" i="1"/>
  <c r="AQ1287" i="1"/>
  <c r="AQ1288" i="1"/>
  <c r="AQ1289" i="1"/>
  <c r="AQ1290" i="1"/>
  <c r="AQ1291" i="1"/>
  <c r="AQ1292" i="1"/>
  <c r="AQ1293" i="1"/>
  <c r="AQ1294" i="1"/>
  <c r="AQ1295" i="1"/>
  <c r="AQ1296" i="1"/>
  <c r="AQ1297" i="1"/>
  <c r="AQ1298" i="1"/>
  <c r="AQ1299" i="1"/>
  <c r="AQ1300" i="1"/>
  <c r="AQ1301" i="1"/>
  <c r="AQ1302" i="1"/>
  <c r="AQ1303" i="1"/>
  <c r="AQ1304" i="1"/>
  <c r="AQ1305" i="1"/>
  <c r="AQ1306" i="1"/>
  <c r="AQ1307" i="1"/>
  <c r="AQ1308" i="1"/>
  <c r="AQ1309" i="1"/>
  <c r="AQ1310" i="1"/>
  <c r="AQ1311" i="1"/>
  <c r="AQ1312" i="1"/>
  <c r="AQ1313" i="1"/>
  <c r="AQ1314" i="1"/>
  <c r="AQ1315" i="1"/>
  <c r="AQ1316" i="1"/>
  <c r="AQ1317" i="1"/>
  <c r="AQ1318" i="1"/>
  <c r="AQ1319" i="1"/>
  <c r="AQ1320" i="1"/>
  <c r="AQ1321" i="1"/>
  <c r="AQ1322" i="1"/>
  <c r="AQ1323" i="1"/>
  <c r="AQ1324" i="1"/>
  <c r="AQ1325" i="1"/>
  <c r="AQ1326" i="1"/>
  <c r="AQ1327" i="1"/>
  <c r="AQ1328" i="1"/>
  <c r="AQ1329" i="1"/>
  <c r="AQ1330" i="1"/>
  <c r="AQ1331" i="1"/>
  <c r="AQ1332" i="1"/>
  <c r="AQ1333" i="1"/>
  <c r="AQ1334" i="1"/>
  <c r="AQ1335" i="1"/>
  <c r="AQ1336" i="1"/>
  <c r="AQ1337" i="1"/>
  <c r="AQ1338" i="1"/>
  <c r="AQ1339" i="1"/>
  <c r="AQ1340" i="1"/>
  <c r="AQ1341" i="1"/>
  <c r="AQ1342" i="1"/>
  <c r="AQ1343" i="1"/>
  <c r="AQ1344" i="1"/>
  <c r="AQ1345" i="1"/>
  <c r="AQ1346" i="1"/>
  <c r="AQ1347" i="1"/>
  <c r="AQ1348" i="1"/>
  <c r="AQ1349" i="1"/>
  <c r="AQ1350" i="1"/>
  <c r="AQ1351" i="1"/>
  <c r="AQ1352" i="1"/>
  <c r="AQ1353" i="1"/>
  <c r="AQ1354" i="1"/>
  <c r="AQ1355" i="1"/>
  <c r="AQ1356" i="1"/>
  <c r="AQ1357" i="1"/>
  <c r="AQ1358" i="1"/>
  <c r="AQ1359" i="1"/>
  <c r="AQ1360" i="1"/>
  <c r="AQ1361" i="1"/>
  <c r="AQ1362" i="1"/>
  <c r="AQ1363" i="1"/>
  <c r="AQ1364" i="1"/>
  <c r="AQ1365" i="1"/>
  <c r="AQ1366" i="1"/>
  <c r="AQ1367" i="1"/>
  <c r="AQ1368" i="1"/>
  <c r="AQ1369" i="1"/>
  <c r="AQ1370" i="1"/>
  <c r="AQ1371" i="1"/>
  <c r="AQ1372" i="1"/>
  <c r="AQ1373" i="1"/>
  <c r="AQ1374" i="1"/>
  <c r="AQ1375" i="1"/>
  <c r="AQ1376" i="1"/>
  <c r="AQ1377" i="1"/>
  <c r="AQ1378" i="1"/>
  <c r="AQ1379" i="1"/>
  <c r="AQ1380" i="1"/>
  <c r="AQ1381" i="1"/>
  <c r="AQ1382" i="1"/>
  <c r="AQ1383" i="1"/>
  <c r="AQ1384" i="1"/>
  <c r="AQ1385" i="1"/>
  <c r="AQ1386" i="1"/>
  <c r="AQ1387" i="1"/>
  <c r="AQ1388" i="1"/>
  <c r="AQ1389" i="1"/>
  <c r="AQ1390" i="1"/>
  <c r="AQ1391" i="1"/>
  <c r="AQ1392" i="1"/>
  <c r="AQ1393" i="1"/>
  <c r="AQ1394" i="1"/>
  <c r="AQ1395" i="1"/>
  <c r="AQ1396" i="1"/>
  <c r="AQ1397" i="1"/>
  <c r="AQ1398" i="1"/>
  <c r="AQ1399" i="1"/>
  <c r="AQ1400" i="1"/>
  <c r="AQ1401" i="1"/>
  <c r="AQ1402" i="1"/>
  <c r="AQ1403" i="1"/>
  <c r="AQ1404" i="1"/>
  <c r="AQ1405" i="1"/>
  <c r="AQ1406" i="1"/>
  <c r="AQ1407" i="1"/>
  <c r="AQ1408" i="1"/>
  <c r="AQ1409" i="1"/>
  <c r="AQ1410" i="1"/>
  <c r="AQ1411" i="1"/>
  <c r="AQ1412" i="1"/>
  <c r="AQ1413" i="1"/>
  <c r="AQ1414" i="1"/>
  <c r="AQ1415" i="1"/>
  <c r="AQ1416" i="1"/>
  <c r="AQ1417" i="1"/>
  <c r="AQ1418" i="1"/>
  <c r="AQ1419" i="1"/>
  <c r="AQ1420" i="1"/>
  <c r="AQ1421" i="1"/>
  <c r="AQ1422" i="1"/>
  <c r="AQ1423" i="1"/>
  <c r="AQ1424" i="1"/>
  <c r="AQ1425" i="1"/>
  <c r="AQ1426" i="1"/>
  <c r="AQ1427" i="1"/>
  <c r="AQ1428" i="1"/>
  <c r="AQ1429" i="1"/>
  <c r="AQ1430" i="1"/>
  <c r="AQ1431" i="1"/>
  <c r="AQ1432" i="1"/>
  <c r="AQ1433" i="1"/>
  <c r="AQ1434" i="1"/>
  <c r="AQ1435" i="1"/>
  <c r="AQ1436" i="1"/>
  <c r="AQ1437" i="1"/>
  <c r="AQ1438" i="1"/>
  <c r="AQ1439" i="1"/>
  <c r="AQ1440" i="1"/>
  <c r="AQ1441" i="1"/>
  <c r="AQ1442" i="1"/>
  <c r="AQ1443" i="1"/>
  <c r="AQ1444" i="1"/>
  <c r="AQ1445" i="1"/>
  <c r="AQ1446" i="1"/>
  <c r="AQ1447" i="1"/>
  <c r="AQ1448" i="1"/>
  <c r="AQ1449" i="1"/>
  <c r="AQ1450" i="1"/>
  <c r="AQ1451" i="1"/>
  <c r="AQ1452" i="1"/>
  <c r="AQ1453" i="1"/>
  <c r="AQ1454" i="1"/>
  <c r="AQ1455" i="1"/>
  <c r="AQ1456" i="1"/>
  <c r="AQ1457" i="1"/>
  <c r="AQ1458" i="1"/>
  <c r="AQ1459" i="1"/>
  <c r="AQ1460" i="1"/>
  <c r="AQ1461" i="1"/>
  <c r="AQ1462" i="1"/>
  <c r="AQ1463" i="1"/>
  <c r="AQ1464" i="1"/>
  <c r="AQ1465" i="1"/>
  <c r="AQ1466" i="1"/>
  <c r="AQ1467" i="1"/>
  <c r="AQ1468" i="1"/>
  <c r="AQ1469" i="1"/>
  <c r="AQ1470" i="1"/>
  <c r="AQ1471" i="1"/>
  <c r="AQ1472" i="1"/>
  <c r="AQ1473" i="1"/>
  <c r="AQ1474" i="1"/>
  <c r="AQ1475" i="1"/>
  <c r="AQ1476" i="1"/>
  <c r="AQ1477" i="1"/>
  <c r="AQ1478" i="1"/>
  <c r="AQ1479" i="1"/>
  <c r="AQ1480" i="1"/>
  <c r="AQ1481" i="1"/>
  <c r="AQ1482" i="1"/>
  <c r="AQ1483" i="1"/>
  <c r="AQ1484" i="1"/>
  <c r="AQ1485" i="1"/>
  <c r="AQ1486" i="1"/>
  <c r="AQ1487" i="1"/>
  <c r="AQ1488" i="1"/>
  <c r="AQ1489" i="1"/>
  <c r="AQ1490" i="1"/>
  <c r="AQ1491" i="1"/>
  <c r="AQ1492" i="1"/>
  <c r="AQ1493" i="1"/>
  <c r="AQ1494" i="1"/>
  <c r="AQ1495" i="1"/>
  <c r="AQ1496" i="1"/>
  <c r="AQ1497" i="1"/>
  <c r="AQ1498" i="1"/>
  <c r="AQ1499" i="1"/>
  <c r="AQ1500" i="1"/>
  <c r="AQ1501" i="1"/>
  <c r="AQ1502" i="1"/>
  <c r="AQ1503" i="1"/>
  <c r="AQ1504" i="1"/>
  <c r="AQ1505" i="1"/>
  <c r="AQ1506" i="1"/>
  <c r="AQ1507" i="1"/>
  <c r="AQ1508" i="1"/>
  <c r="AQ1509" i="1"/>
  <c r="AQ1510" i="1"/>
  <c r="AQ1511" i="1"/>
  <c r="AQ1512" i="1"/>
  <c r="AQ1513" i="1"/>
  <c r="AQ1514" i="1"/>
  <c r="AQ1515" i="1"/>
  <c r="AQ1516" i="1"/>
  <c r="AQ1517" i="1"/>
  <c r="AQ1518" i="1"/>
  <c r="AQ1519" i="1"/>
  <c r="AQ1520" i="1"/>
  <c r="AQ1521" i="1"/>
  <c r="AQ1522" i="1"/>
  <c r="AQ1523" i="1"/>
  <c r="AQ1524" i="1"/>
  <c r="AQ1525" i="1"/>
  <c r="AQ1526" i="1"/>
  <c r="AQ1527" i="1"/>
  <c r="AQ1528" i="1"/>
  <c r="AQ1529" i="1"/>
  <c r="AQ1530" i="1"/>
  <c r="AQ1531" i="1"/>
  <c r="AQ1532" i="1"/>
  <c r="AQ1533" i="1"/>
  <c r="AQ1534" i="1"/>
  <c r="AQ1535" i="1"/>
  <c r="AQ1536" i="1"/>
  <c r="AQ1537" i="1"/>
  <c r="AQ1538" i="1"/>
  <c r="AQ1539" i="1"/>
  <c r="AQ1540" i="1"/>
  <c r="AQ1541" i="1"/>
  <c r="AQ1542" i="1"/>
  <c r="AQ1543" i="1"/>
  <c r="AQ1544" i="1"/>
  <c r="AQ1545" i="1"/>
  <c r="AQ1546" i="1"/>
  <c r="AQ1547" i="1"/>
  <c r="AQ1548" i="1"/>
  <c r="AQ1549" i="1"/>
  <c r="AQ1550" i="1"/>
  <c r="AQ1551" i="1"/>
  <c r="AQ1552" i="1"/>
  <c r="AQ1553" i="1"/>
  <c r="AQ1554" i="1"/>
  <c r="AQ1555" i="1"/>
  <c r="AQ1556" i="1"/>
  <c r="AQ1557" i="1"/>
  <c r="AQ1558" i="1"/>
  <c r="AQ1559" i="1"/>
  <c r="AQ1560" i="1"/>
  <c r="AQ1561" i="1"/>
  <c r="AQ1562" i="1"/>
  <c r="AQ1563" i="1"/>
  <c r="AQ1564" i="1"/>
  <c r="AQ1565" i="1"/>
  <c r="AQ1566" i="1"/>
  <c r="AQ1567" i="1"/>
  <c r="AQ1568" i="1"/>
  <c r="AQ1569" i="1"/>
  <c r="AQ1570" i="1"/>
  <c r="AQ1571" i="1"/>
  <c r="AQ1572" i="1"/>
  <c r="AQ1573" i="1"/>
  <c r="AQ1574" i="1"/>
  <c r="AQ1575" i="1"/>
  <c r="AQ1576" i="1"/>
  <c r="AQ1577" i="1"/>
  <c r="AQ1578" i="1"/>
  <c r="AQ1579" i="1"/>
  <c r="AQ1580" i="1"/>
  <c r="AQ1581" i="1"/>
  <c r="AQ1582" i="1"/>
  <c r="AQ1583" i="1"/>
  <c r="AQ1584" i="1"/>
  <c r="AQ1585" i="1"/>
  <c r="AQ1586" i="1"/>
  <c r="AQ1587" i="1"/>
  <c r="AQ1588" i="1"/>
  <c r="AQ1589" i="1"/>
  <c r="AQ1590" i="1"/>
  <c r="AQ1591" i="1"/>
  <c r="AQ1592" i="1"/>
  <c r="AQ1593" i="1"/>
  <c r="AQ1594" i="1"/>
  <c r="AQ1595" i="1"/>
  <c r="AQ1596" i="1"/>
  <c r="AQ1597" i="1"/>
  <c r="AQ1598" i="1"/>
  <c r="AQ1599" i="1"/>
  <c r="AQ1600" i="1"/>
  <c r="AQ1601" i="1"/>
  <c r="AQ1602" i="1"/>
  <c r="AQ1603" i="1"/>
  <c r="AQ1604" i="1"/>
  <c r="AQ1605" i="1"/>
  <c r="AQ1606" i="1"/>
  <c r="AQ1607" i="1"/>
  <c r="AQ1608" i="1"/>
  <c r="AQ1609" i="1"/>
  <c r="AQ1610" i="1"/>
  <c r="AQ1611" i="1"/>
  <c r="AQ1612" i="1"/>
  <c r="AQ1613" i="1"/>
  <c r="AQ1614" i="1"/>
  <c r="AQ1615" i="1"/>
  <c r="AQ1616" i="1"/>
  <c r="AQ1617" i="1"/>
  <c r="AQ1618" i="1"/>
  <c r="AQ1619" i="1"/>
  <c r="AQ1620" i="1"/>
  <c r="AQ1621" i="1"/>
  <c r="AQ1622" i="1"/>
  <c r="AQ1623" i="1"/>
  <c r="AQ1624" i="1"/>
  <c r="AQ1625" i="1"/>
  <c r="AQ1626" i="1"/>
  <c r="AQ1627" i="1"/>
  <c r="AQ1628" i="1"/>
  <c r="AQ1629" i="1"/>
  <c r="AQ1630" i="1"/>
  <c r="AQ1631" i="1"/>
  <c r="AQ1632" i="1"/>
  <c r="AQ1633" i="1"/>
  <c r="AQ1634" i="1"/>
  <c r="AQ1635" i="1"/>
  <c r="AQ1636" i="1"/>
  <c r="AQ1637" i="1"/>
  <c r="AQ1638" i="1"/>
  <c r="AQ1639" i="1"/>
  <c r="AQ1640" i="1"/>
  <c r="AQ1641" i="1"/>
  <c r="AQ1642" i="1"/>
  <c r="AQ1643" i="1"/>
  <c r="AQ1644" i="1"/>
  <c r="AQ1645" i="1"/>
  <c r="AQ1646" i="1"/>
  <c r="AQ1647" i="1"/>
  <c r="AQ1648" i="1"/>
  <c r="AQ1649" i="1"/>
  <c r="AQ1650" i="1"/>
  <c r="AQ1651" i="1"/>
  <c r="AQ1652" i="1"/>
  <c r="AQ1653" i="1"/>
  <c r="AQ1654" i="1"/>
  <c r="AQ1655" i="1"/>
  <c r="AQ1656" i="1"/>
  <c r="AQ1657" i="1"/>
  <c r="AQ1658" i="1"/>
  <c r="AQ1659" i="1"/>
  <c r="AQ1660" i="1"/>
  <c r="AQ1661" i="1"/>
  <c r="AQ1662" i="1"/>
  <c r="AQ1663" i="1"/>
  <c r="AQ1664" i="1"/>
  <c r="AQ1665" i="1"/>
  <c r="AQ1666" i="1"/>
  <c r="AQ1667" i="1"/>
  <c r="AQ1668" i="1"/>
  <c r="AQ1669" i="1"/>
  <c r="AQ1670" i="1"/>
  <c r="AQ1671" i="1"/>
  <c r="AQ1672" i="1"/>
  <c r="AQ1673" i="1"/>
  <c r="AQ1674" i="1"/>
  <c r="AQ1675" i="1"/>
  <c r="AQ1676" i="1"/>
  <c r="AQ1677" i="1"/>
  <c r="AQ1678" i="1"/>
  <c r="AQ1679" i="1"/>
  <c r="AQ1680" i="1"/>
  <c r="AQ1681" i="1"/>
  <c r="AQ1682" i="1"/>
  <c r="AQ1683" i="1"/>
  <c r="AQ1684" i="1"/>
  <c r="AQ1685" i="1"/>
  <c r="AQ1686" i="1"/>
  <c r="AQ1687" i="1"/>
  <c r="AQ1688" i="1"/>
  <c r="AQ1689" i="1"/>
  <c r="AQ1690" i="1"/>
  <c r="AQ1691" i="1"/>
  <c r="AQ1692" i="1"/>
  <c r="AQ1693" i="1"/>
  <c r="AQ1694" i="1"/>
  <c r="AQ1695" i="1"/>
  <c r="AQ1696" i="1"/>
  <c r="AQ1697" i="1"/>
  <c r="AQ1698" i="1"/>
  <c r="AQ1699" i="1"/>
  <c r="AQ1700" i="1"/>
  <c r="AQ1701" i="1"/>
  <c r="AQ1702" i="1"/>
  <c r="AQ1703" i="1"/>
  <c r="AQ1704" i="1"/>
  <c r="AQ1705" i="1"/>
  <c r="AQ1706" i="1"/>
  <c r="AQ1707" i="1"/>
  <c r="AQ1708" i="1"/>
  <c r="AQ1709" i="1"/>
  <c r="AQ1710" i="1"/>
  <c r="AQ1711" i="1"/>
  <c r="AQ1712" i="1"/>
  <c r="AQ1713" i="1"/>
  <c r="AQ1714" i="1"/>
  <c r="AQ1715" i="1"/>
  <c r="AQ1716" i="1"/>
  <c r="AQ1717" i="1"/>
  <c r="AQ1718" i="1"/>
  <c r="AQ1719" i="1"/>
  <c r="AQ1720" i="1"/>
  <c r="AQ1721" i="1"/>
  <c r="AQ1722" i="1"/>
  <c r="AQ1723" i="1"/>
  <c r="AQ1724" i="1"/>
  <c r="AQ1725" i="1"/>
  <c r="AQ1726" i="1"/>
  <c r="AQ1727" i="1"/>
  <c r="AQ1728" i="1"/>
  <c r="AQ1729" i="1"/>
  <c r="AQ1730" i="1"/>
  <c r="AQ1731" i="1"/>
  <c r="AQ1732" i="1"/>
  <c r="AQ1733" i="1"/>
  <c r="AQ1734" i="1"/>
  <c r="AQ1735" i="1"/>
  <c r="AQ1736" i="1"/>
  <c r="AQ1737" i="1"/>
  <c r="AQ1738" i="1"/>
  <c r="AQ1739" i="1"/>
  <c r="AQ1740" i="1"/>
  <c r="AQ1741" i="1"/>
  <c r="AQ1742" i="1"/>
  <c r="AQ1743" i="1"/>
  <c r="AQ1744" i="1"/>
  <c r="AQ1745" i="1"/>
  <c r="AQ1746" i="1"/>
  <c r="AQ1747" i="1"/>
  <c r="AQ1748" i="1"/>
  <c r="AQ1749" i="1"/>
  <c r="AQ1750" i="1"/>
  <c r="AQ1751" i="1"/>
  <c r="AQ1752" i="1"/>
  <c r="AQ1753" i="1"/>
  <c r="AQ1754" i="1"/>
  <c r="AQ1755" i="1"/>
  <c r="AQ1756" i="1"/>
  <c r="AQ1757" i="1"/>
  <c r="AQ1758" i="1"/>
  <c r="AQ1759" i="1"/>
  <c r="AQ1760" i="1"/>
  <c r="AQ1761" i="1"/>
  <c r="AQ1762" i="1"/>
  <c r="AQ1763" i="1"/>
  <c r="AQ1764" i="1"/>
  <c r="AQ1765" i="1"/>
  <c r="AQ1766" i="1"/>
  <c r="AQ1767" i="1"/>
  <c r="AQ1768" i="1"/>
  <c r="AQ1769" i="1"/>
  <c r="AQ1770" i="1"/>
  <c r="AQ1771" i="1"/>
  <c r="AQ1772" i="1"/>
  <c r="AQ1773" i="1"/>
  <c r="AQ1774" i="1"/>
  <c r="AQ1775" i="1"/>
  <c r="AQ1776" i="1"/>
  <c r="AQ1777" i="1"/>
  <c r="AQ1778" i="1"/>
  <c r="AQ1779" i="1"/>
  <c r="AQ1780" i="1"/>
  <c r="AQ1781" i="1"/>
  <c r="AQ1782" i="1"/>
  <c r="AQ1783" i="1"/>
  <c r="AQ1784" i="1"/>
  <c r="AQ1785" i="1"/>
  <c r="AQ1786" i="1"/>
  <c r="AQ1787" i="1"/>
  <c r="AQ1788" i="1"/>
  <c r="AQ1789" i="1"/>
  <c r="AQ1790" i="1"/>
  <c r="AQ1791" i="1"/>
  <c r="AQ1792" i="1"/>
  <c r="AQ1793" i="1"/>
  <c r="AQ1794" i="1"/>
  <c r="AQ1795" i="1"/>
  <c r="AQ1796" i="1"/>
  <c r="AQ1797" i="1"/>
  <c r="AQ1798" i="1"/>
  <c r="AQ1799" i="1"/>
  <c r="AQ1800" i="1"/>
  <c r="AQ1801" i="1"/>
  <c r="AQ1802" i="1"/>
  <c r="AQ1803" i="1"/>
  <c r="AQ1804" i="1"/>
  <c r="AQ1805" i="1"/>
  <c r="AQ1806" i="1"/>
  <c r="AQ1807" i="1"/>
  <c r="AQ1808" i="1"/>
  <c r="AQ1809" i="1"/>
  <c r="AQ1810" i="1"/>
  <c r="AQ1811" i="1"/>
  <c r="AQ1812" i="1"/>
  <c r="AQ1813" i="1"/>
  <c r="AQ1814" i="1"/>
  <c r="AQ1815" i="1"/>
  <c r="AQ1816" i="1"/>
  <c r="AQ1817" i="1"/>
  <c r="AQ1818" i="1"/>
  <c r="AQ1819" i="1"/>
  <c r="AQ1820" i="1"/>
  <c r="AQ1821" i="1"/>
  <c r="AQ1822" i="1"/>
  <c r="AQ1823" i="1"/>
  <c r="AQ1824" i="1"/>
  <c r="AQ1825" i="1"/>
  <c r="AQ1826" i="1"/>
  <c r="AQ1827" i="1"/>
  <c r="AQ1828" i="1"/>
  <c r="AQ1829" i="1"/>
  <c r="AQ1830" i="1"/>
  <c r="AQ1831" i="1"/>
  <c r="AQ1832" i="1"/>
  <c r="AQ1833" i="1"/>
  <c r="AQ1834" i="1"/>
  <c r="AQ1835" i="1"/>
  <c r="AQ1836" i="1"/>
  <c r="AQ1837" i="1"/>
  <c r="AQ1838" i="1"/>
  <c r="AQ1839" i="1"/>
  <c r="AQ1840" i="1"/>
  <c r="AQ1841" i="1"/>
  <c r="AQ1842" i="1"/>
  <c r="AQ1843" i="1"/>
  <c r="AQ1844" i="1"/>
  <c r="AQ1845" i="1"/>
  <c r="AQ1846" i="1"/>
  <c r="AQ1847" i="1"/>
  <c r="AQ1848" i="1"/>
  <c r="AQ1849" i="1"/>
  <c r="AQ1850" i="1"/>
  <c r="AQ1851" i="1"/>
  <c r="AQ1852" i="1"/>
  <c r="AQ1853" i="1"/>
  <c r="AQ1854" i="1"/>
  <c r="AQ1855" i="1"/>
  <c r="AQ1856" i="1"/>
  <c r="AQ1857" i="1"/>
  <c r="AQ1858" i="1"/>
  <c r="AQ1859" i="1"/>
  <c r="AQ1860" i="1"/>
  <c r="AQ1861" i="1"/>
  <c r="AQ1862" i="1"/>
  <c r="AQ1863" i="1"/>
  <c r="AQ1864" i="1"/>
  <c r="AQ1865" i="1"/>
  <c r="AQ1866" i="1"/>
  <c r="AQ1867" i="1"/>
  <c r="AQ1868" i="1"/>
  <c r="AQ1869" i="1"/>
  <c r="AQ1870" i="1"/>
  <c r="AQ1871" i="1"/>
  <c r="AQ1872" i="1"/>
  <c r="AQ1873" i="1"/>
  <c r="AQ1874" i="1"/>
  <c r="AQ1875" i="1"/>
  <c r="AQ1876" i="1"/>
  <c r="AQ1877" i="1"/>
  <c r="AQ1878" i="1"/>
  <c r="AQ1879" i="1"/>
  <c r="AQ1880" i="1"/>
  <c r="AQ1881" i="1"/>
  <c r="AQ1882" i="1"/>
  <c r="AQ1883" i="1"/>
  <c r="AQ1884" i="1"/>
  <c r="AQ1885" i="1"/>
  <c r="AQ1886" i="1"/>
  <c r="AQ1887" i="1"/>
  <c r="AQ1888" i="1"/>
  <c r="AQ1889" i="1"/>
  <c r="AQ1890" i="1"/>
  <c r="AQ1891" i="1"/>
  <c r="AQ1892" i="1"/>
  <c r="AQ1893" i="1"/>
  <c r="AQ1894" i="1"/>
  <c r="AQ1895" i="1"/>
  <c r="AQ1896" i="1"/>
  <c r="AQ1897" i="1"/>
  <c r="AQ1898" i="1"/>
  <c r="AQ1899" i="1"/>
  <c r="AQ1900" i="1"/>
  <c r="AQ1901" i="1"/>
  <c r="AQ1902" i="1"/>
  <c r="AQ1903" i="1"/>
  <c r="AQ1904" i="1"/>
  <c r="AQ1905" i="1"/>
  <c r="AQ1906" i="1"/>
  <c r="AQ1907" i="1"/>
  <c r="AQ1908" i="1"/>
  <c r="AQ1909" i="1"/>
  <c r="AQ1910" i="1"/>
  <c r="AQ1911" i="1"/>
  <c r="AQ1912" i="1"/>
  <c r="AQ1913" i="1"/>
  <c r="AQ1914" i="1"/>
  <c r="AQ1915" i="1"/>
  <c r="AQ1916" i="1"/>
  <c r="AQ1917" i="1"/>
  <c r="AQ1918" i="1"/>
  <c r="AQ1919" i="1"/>
  <c r="AQ1920" i="1"/>
  <c r="AQ1921" i="1"/>
  <c r="AQ1922" i="1"/>
  <c r="AQ1923" i="1"/>
  <c r="AQ1924" i="1"/>
  <c r="AQ1925" i="1"/>
  <c r="AQ1926" i="1"/>
  <c r="AQ1927" i="1"/>
  <c r="AQ1928" i="1"/>
  <c r="AQ1929" i="1"/>
  <c r="AQ1930" i="1"/>
  <c r="AQ1931" i="1"/>
  <c r="AQ1932" i="1"/>
  <c r="AQ1933" i="1"/>
  <c r="AQ1934" i="1"/>
  <c r="AQ1935" i="1"/>
  <c r="AQ1936" i="1"/>
  <c r="AQ1937" i="1"/>
  <c r="AQ1938" i="1"/>
  <c r="AQ1939" i="1"/>
  <c r="AQ1940" i="1"/>
  <c r="AQ1941" i="1"/>
  <c r="AQ1942" i="1"/>
  <c r="AQ1943" i="1"/>
  <c r="AQ1944" i="1"/>
  <c r="AQ1945" i="1"/>
  <c r="AQ1946" i="1"/>
  <c r="AQ1947" i="1"/>
  <c r="AQ1948" i="1"/>
  <c r="AQ1949" i="1"/>
  <c r="AQ1950" i="1"/>
  <c r="AQ1951" i="1"/>
  <c r="AQ1952" i="1"/>
  <c r="AQ1953" i="1"/>
  <c r="AQ1954" i="1"/>
  <c r="AQ1955" i="1"/>
  <c r="AQ1956" i="1"/>
  <c r="AQ1957" i="1"/>
  <c r="AQ1958" i="1"/>
  <c r="AQ1959" i="1"/>
  <c r="AQ1960" i="1"/>
  <c r="AQ1961" i="1"/>
  <c r="AQ1962" i="1"/>
  <c r="AQ1963" i="1"/>
  <c r="AQ1964" i="1"/>
  <c r="AQ1965" i="1"/>
  <c r="AQ1966" i="1"/>
  <c r="AQ1967" i="1"/>
  <c r="AQ1968" i="1"/>
  <c r="AQ1969" i="1"/>
  <c r="AQ1970" i="1"/>
  <c r="AQ1971" i="1"/>
  <c r="AQ1972" i="1"/>
  <c r="AQ1973" i="1"/>
  <c r="AQ1974" i="1"/>
  <c r="AQ1975" i="1"/>
  <c r="AQ1976" i="1"/>
  <c r="AQ1977" i="1"/>
  <c r="AQ1978" i="1"/>
  <c r="AQ1979" i="1"/>
  <c r="AQ1980" i="1"/>
  <c r="AQ1981" i="1"/>
  <c r="AQ1982" i="1"/>
  <c r="AQ1983" i="1"/>
  <c r="AQ1984" i="1"/>
  <c r="AQ1985" i="1"/>
  <c r="AQ1986" i="1"/>
  <c r="AQ1987" i="1"/>
  <c r="AQ1988" i="1"/>
  <c r="AQ1989" i="1"/>
  <c r="AQ1990" i="1"/>
  <c r="AQ1991" i="1"/>
  <c r="AQ1992" i="1"/>
  <c r="AQ1993" i="1"/>
  <c r="AQ1994" i="1"/>
  <c r="AQ1995" i="1"/>
  <c r="AQ1996" i="1"/>
  <c r="AQ1997" i="1"/>
  <c r="AQ1998" i="1"/>
  <c r="AQ1999" i="1"/>
  <c r="AQ2000" i="1"/>
  <c r="AQ2001" i="1"/>
  <c r="AQ2002" i="1"/>
  <c r="AQ2003" i="1"/>
  <c r="AQ2004" i="1"/>
  <c r="AQ2005" i="1"/>
  <c r="AQ2006" i="1"/>
  <c r="AQ2007" i="1"/>
  <c r="AQ2008" i="1"/>
  <c r="AQ2009" i="1"/>
  <c r="AQ2010" i="1"/>
  <c r="AQ2011" i="1"/>
  <c r="AQ2012" i="1"/>
  <c r="AQ2013" i="1"/>
  <c r="AQ2014" i="1"/>
  <c r="AQ2015" i="1"/>
  <c r="AQ2016" i="1"/>
  <c r="AQ2017" i="1"/>
  <c r="AQ2018" i="1"/>
  <c r="AQ2019" i="1"/>
  <c r="AQ2020" i="1"/>
  <c r="AQ2021" i="1"/>
  <c r="AQ2022" i="1"/>
  <c r="AQ2023" i="1"/>
  <c r="AQ2024" i="1"/>
  <c r="AQ2025" i="1"/>
  <c r="AQ2026" i="1"/>
  <c r="AQ2027" i="1"/>
  <c r="AQ2028" i="1"/>
  <c r="AQ2029" i="1"/>
  <c r="AQ2030" i="1"/>
  <c r="AQ2031" i="1"/>
  <c r="AQ2032" i="1"/>
  <c r="AQ2033" i="1"/>
  <c r="AQ2034" i="1"/>
  <c r="AQ2035" i="1"/>
  <c r="AQ2036" i="1"/>
  <c r="AQ2037" i="1"/>
  <c r="AQ2038" i="1"/>
  <c r="AQ2039" i="1"/>
  <c r="AQ2040" i="1"/>
  <c r="AQ2041" i="1"/>
  <c r="AQ2042" i="1"/>
  <c r="AQ2043" i="1"/>
  <c r="AQ2044" i="1"/>
  <c r="AQ2045" i="1"/>
  <c r="AQ2046" i="1"/>
  <c r="AQ2047" i="1"/>
  <c r="AQ2048" i="1"/>
  <c r="AQ2049" i="1"/>
  <c r="AQ2050" i="1"/>
  <c r="AQ2051" i="1"/>
  <c r="AQ2052" i="1"/>
  <c r="AQ2053" i="1"/>
  <c r="AQ2054" i="1"/>
  <c r="AQ2055" i="1"/>
  <c r="AQ2056" i="1"/>
  <c r="AQ2057" i="1"/>
  <c r="AQ2058" i="1"/>
  <c r="AQ2059" i="1"/>
  <c r="AQ2060" i="1"/>
  <c r="AQ2061" i="1"/>
  <c r="AQ2062" i="1"/>
  <c r="AQ2063" i="1"/>
  <c r="AQ2064" i="1"/>
  <c r="AQ2065" i="1"/>
  <c r="AQ2066" i="1"/>
  <c r="AQ2067" i="1"/>
  <c r="AQ2068" i="1"/>
  <c r="AQ2069" i="1"/>
  <c r="AQ2070" i="1"/>
  <c r="AQ2071" i="1"/>
  <c r="AQ2072" i="1"/>
  <c r="AQ2073" i="1"/>
  <c r="AQ2074" i="1"/>
  <c r="AQ2075" i="1"/>
  <c r="AQ2076" i="1"/>
  <c r="AQ2077" i="1"/>
  <c r="AQ2078" i="1"/>
  <c r="AQ2079" i="1"/>
  <c r="AQ2080" i="1"/>
  <c r="AQ2081" i="1"/>
  <c r="AQ2082" i="1"/>
  <c r="AQ2083" i="1"/>
  <c r="AQ2084" i="1"/>
  <c r="AQ2085" i="1"/>
  <c r="AQ2086" i="1"/>
  <c r="AQ2087" i="1"/>
  <c r="AQ2088" i="1"/>
  <c r="AQ2089" i="1"/>
  <c r="AQ2090" i="1"/>
  <c r="AQ2091" i="1"/>
  <c r="AQ2092" i="1"/>
  <c r="AQ2093" i="1"/>
  <c r="AQ2094" i="1"/>
  <c r="AQ2095" i="1"/>
  <c r="AQ2096" i="1"/>
  <c r="AQ2097" i="1"/>
  <c r="AQ2098" i="1"/>
  <c r="AQ2099" i="1"/>
  <c r="AQ2100" i="1"/>
  <c r="AQ2101" i="1"/>
  <c r="AQ2102" i="1"/>
  <c r="AQ2103" i="1"/>
  <c r="AQ2104" i="1"/>
  <c r="AQ2105" i="1"/>
  <c r="AQ2106" i="1"/>
  <c r="AQ2107" i="1"/>
  <c r="AQ2108" i="1"/>
  <c r="AQ2109" i="1"/>
  <c r="AQ2110" i="1"/>
  <c r="AQ2111" i="1"/>
  <c r="AQ2112" i="1"/>
  <c r="AQ2113" i="1"/>
  <c r="AQ2114" i="1"/>
  <c r="AQ2115" i="1"/>
  <c r="AQ2116" i="1"/>
  <c r="AQ2117" i="1"/>
  <c r="AQ2118" i="1"/>
  <c r="AQ2119" i="1"/>
  <c r="AQ2120" i="1"/>
  <c r="AQ2121" i="1"/>
  <c r="AQ2122" i="1"/>
  <c r="AQ2123" i="1"/>
  <c r="AQ2124" i="1"/>
  <c r="AQ2125" i="1"/>
  <c r="AQ2126" i="1"/>
  <c r="AQ2127" i="1"/>
  <c r="AQ2128" i="1"/>
  <c r="AQ2129" i="1"/>
  <c r="AQ2130" i="1"/>
  <c r="AQ2131" i="1"/>
  <c r="AQ2132" i="1"/>
  <c r="AQ2133" i="1"/>
  <c r="AQ2134" i="1"/>
  <c r="AQ2135" i="1"/>
  <c r="AQ2136" i="1"/>
  <c r="AQ2137" i="1"/>
  <c r="AQ2138" i="1"/>
  <c r="AQ2139" i="1"/>
  <c r="AQ2140" i="1"/>
  <c r="AQ2141" i="1"/>
  <c r="AQ2142" i="1"/>
  <c r="AQ2143" i="1"/>
  <c r="AQ2144" i="1"/>
  <c r="AQ2145" i="1"/>
  <c r="AQ2146" i="1"/>
  <c r="AQ2147" i="1"/>
  <c r="AQ2148" i="1"/>
  <c r="AQ2149" i="1"/>
  <c r="AQ2150" i="1"/>
  <c r="AQ2151" i="1"/>
  <c r="AQ2152" i="1"/>
  <c r="AQ2153" i="1"/>
  <c r="AQ2154" i="1"/>
  <c r="AQ2155" i="1"/>
  <c r="AQ2156" i="1"/>
  <c r="AQ2157" i="1"/>
  <c r="AQ2158" i="1"/>
  <c r="AQ2159" i="1"/>
  <c r="AQ2160" i="1"/>
  <c r="AQ2161" i="1"/>
  <c r="AQ2162" i="1"/>
  <c r="AQ2163" i="1"/>
  <c r="AQ2164" i="1"/>
  <c r="AQ2165" i="1"/>
  <c r="AQ2166" i="1"/>
  <c r="AQ2167" i="1"/>
  <c r="AQ2168" i="1"/>
  <c r="AQ2169" i="1"/>
  <c r="AQ2170" i="1"/>
  <c r="AQ2171" i="1"/>
  <c r="AQ2172" i="1"/>
  <c r="AQ2173" i="1"/>
  <c r="AQ2174" i="1"/>
  <c r="AQ2175" i="1"/>
  <c r="AQ2176" i="1"/>
  <c r="AQ2177" i="1"/>
  <c r="AQ2178" i="1"/>
  <c r="AQ2179" i="1"/>
  <c r="AQ2180" i="1"/>
  <c r="AQ2181" i="1"/>
  <c r="AQ2182" i="1"/>
  <c r="AQ2183" i="1"/>
  <c r="AQ2184" i="1"/>
  <c r="AQ2185" i="1"/>
  <c r="AQ2186" i="1"/>
  <c r="AQ2187" i="1"/>
  <c r="AQ2188" i="1"/>
  <c r="AQ2189" i="1"/>
  <c r="AQ2190" i="1"/>
  <c r="AQ2191" i="1"/>
  <c r="AQ2192" i="1"/>
  <c r="AQ2193" i="1"/>
  <c r="AQ2194" i="1"/>
  <c r="AQ2195" i="1"/>
  <c r="AQ2196" i="1"/>
  <c r="AQ2197" i="1"/>
  <c r="AQ2198" i="1"/>
  <c r="AQ2199" i="1"/>
  <c r="AQ2200" i="1"/>
  <c r="AQ2201" i="1"/>
  <c r="AQ2202" i="1"/>
  <c r="AQ2203" i="1"/>
  <c r="AQ2204" i="1"/>
  <c r="AQ2205" i="1"/>
  <c r="AQ2206" i="1"/>
  <c r="AQ2207" i="1"/>
  <c r="AQ2208" i="1"/>
  <c r="AQ2209" i="1"/>
  <c r="AQ2210" i="1"/>
  <c r="AQ2211" i="1"/>
  <c r="AQ2212" i="1"/>
  <c r="AQ2213" i="1"/>
  <c r="AQ2214" i="1"/>
  <c r="AQ2215" i="1"/>
  <c r="AQ2216" i="1"/>
  <c r="AQ2217" i="1"/>
  <c r="AQ2218" i="1"/>
  <c r="AQ2219" i="1"/>
  <c r="AQ2220" i="1"/>
  <c r="AQ2221" i="1"/>
  <c r="AQ2222" i="1"/>
  <c r="AQ2223" i="1"/>
  <c r="AQ2224" i="1"/>
  <c r="AQ2225" i="1"/>
  <c r="AQ2226" i="1"/>
  <c r="AQ2227" i="1"/>
  <c r="AQ2228" i="1"/>
  <c r="AQ2229" i="1"/>
  <c r="AQ2230" i="1"/>
  <c r="AQ2231" i="1"/>
  <c r="AQ2232" i="1"/>
  <c r="AQ2233" i="1"/>
  <c r="AQ2234" i="1"/>
  <c r="AQ2235" i="1"/>
  <c r="AQ2236" i="1"/>
  <c r="AQ2237" i="1"/>
  <c r="AQ2238" i="1"/>
  <c r="AQ2239" i="1"/>
  <c r="AQ2240" i="1"/>
  <c r="AQ2241" i="1"/>
  <c r="AQ2242" i="1"/>
  <c r="AQ2243" i="1"/>
  <c r="AQ2244" i="1"/>
  <c r="AQ2245" i="1"/>
  <c r="AQ2246" i="1"/>
  <c r="AQ2247" i="1"/>
  <c r="AQ2248" i="1"/>
  <c r="AQ2249" i="1"/>
  <c r="AQ2250" i="1"/>
  <c r="AQ2251" i="1"/>
  <c r="AQ2252" i="1"/>
  <c r="AQ2253" i="1"/>
  <c r="AQ2254" i="1"/>
  <c r="AQ2255" i="1"/>
  <c r="AQ2256" i="1"/>
  <c r="AQ2257" i="1"/>
  <c r="AQ2258" i="1"/>
  <c r="AQ2259" i="1"/>
  <c r="AQ2260" i="1"/>
  <c r="AQ2261" i="1"/>
  <c r="AQ2262" i="1"/>
  <c r="AQ2263" i="1"/>
  <c r="AQ2264" i="1"/>
  <c r="AQ2265" i="1"/>
  <c r="AQ2266" i="1"/>
  <c r="AQ2267" i="1"/>
  <c r="AQ2268" i="1"/>
  <c r="AQ2269" i="1"/>
  <c r="AQ2270" i="1"/>
  <c r="AQ2271" i="1"/>
  <c r="AQ2272" i="1"/>
  <c r="AQ2273" i="1"/>
  <c r="AQ2274" i="1"/>
  <c r="AQ2275" i="1"/>
  <c r="AQ2276" i="1"/>
  <c r="AQ2277" i="1"/>
  <c r="AQ2278" i="1"/>
  <c r="AQ2279" i="1"/>
  <c r="AQ2280" i="1"/>
  <c r="AQ2281" i="1"/>
  <c r="AQ2282" i="1"/>
  <c r="AQ2283" i="1"/>
  <c r="AQ2284" i="1"/>
  <c r="AQ2285" i="1"/>
  <c r="AQ2286" i="1"/>
  <c r="AQ2287" i="1"/>
  <c r="AQ2288" i="1"/>
  <c r="AQ2289" i="1"/>
  <c r="AQ2290" i="1"/>
  <c r="AQ2291" i="1"/>
  <c r="AQ2292" i="1"/>
  <c r="AQ2293" i="1"/>
  <c r="AQ2294" i="1"/>
  <c r="AQ2295" i="1"/>
  <c r="AQ2296" i="1"/>
  <c r="AQ2297" i="1"/>
  <c r="AQ2298" i="1"/>
  <c r="AQ2299" i="1"/>
  <c r="AQ2300" i="1"/>
  <c r="AQ2301" i="1"/>
  <c r="AQ2302" i="1"/>
  <c r="AQ2303" i="1"/>
  <c r="AQ2304" i="1"/>
  <c r="AQ2305" i="1"/>
  <c r="AQ2306" i="1"/>
  <c r="AQ2307" i="1"/>
  <c r="AQ2308" i="1"/>
  <c r="AQ2309" i="1"/>
  <c r="AQ2310" i="1"/>
  <c r="AQ2311" i="1"/>
  <c r="AQ2312" i="1"/>
  <c r="AQ2313" i="1"/>
  <c r="AQ2314" i="1"/>
  <c r="AQ2315" i="1"/>
  <c r="AQ2316" i="1"/>
  <c r="AQ2317" i="1"/>
  <c r="AQ2318" i="1"/>
  <c r="AQ2319" i="1"/>
  <c r="AQ2320" i="1"/>
  <c r="AQ2321" i="1"/>
  <c r="AQ2322" i="1"/>
  <c r="AQ2323" i="1"/>
  <c r="AQ2324" i="1"/>
  <c r="AQ2325" i="1"/>
  <c r="AQ2326" i="1"/>
  <c r="AQ2327" i="1"/>
  <c r="AQ2328" i="1"/>
  <c r="AQ2329" i="1"/>
  <c r="AQ2330" i="1"/>
  <c r="AQ2331" i="1"/>
  <c r="AQ2332" i="1"/>
  <c r="AQ2333" i="1"/>
  <c r="AQ2334" i="1"/>
  <c r="AQ2335" i="1"/>
  <c r="AQ2336" i="1"/>
  <c r="AQ2337" i="1"/>
  <c r="AQ2338" i="1"/>
  <c r="AQ2339" i="1"/>
  <c r="AQ2340" i="1"/>
  <c r="AQ2341" i="1"/>
  <c r="AQ2342" i="1"/>
  <c r="AQ2343" i="1"/>
  <c r="AQ2344" i="1"/>
  <c r="AQ2345" i="1"/>
  <c r="AQ2346" i="1"/>
  <c r="AQ2347" i="1"/>
  <c r="AQ2348" i="1"/>
  <c r="AQ2349" i="1"/>
  <c r="AQ2350" i="1"/>
  <c r="AQ2351" i="1"/>
  <c r="AQ2352" i="1"/>
  <c r="AQ2353" i="1"/>
  <c r="AQ2354" i="1"/>
  <c r="AQ2355" i="1"/>
  <c r="AQ2356" i="1"/>
  <c r="AQ2357" i="1"/>
  <c r="AQ2358" i="1"/>
  <c r="AQ2359" i="1"/>
  <c r="AQ2360" i="1"/>
  <c r="AQ2361" i="1"/>
  <c r="AQ2362" i="1"/>
  <c r="AQ2363" i="1"/>
  <c r="AQ2364" i="1"/>
  <c r="AQ2365" i="1"/>
  <c r="AQ2366" i="1"/>
  <c r="AQ2367" i="1"/>
  <c r="AQ2368" i="1"/>
  <c r="AQ2369" i="1"/>
  <c r="AQ2370" i="1"/>
  <c r="AQ2371" i="1"/>
  <c r="AQ2372" i="1"/>
  <c r="AQ2373" i="1"/>
  <c r="AQ2374" i="1"/>
  <c r="AQ2375" i="1"/>
  <c r="AQ2376" i="1"/>
  <c r="AQ2377" i="1"/>
  <c r="AQ2378" i="1"/>
  <c r="AQ2379" i="1"/>
  <c r="AQ2380" i="1"/>
  <c r="AQ2381" i="1"/>
  <c r="AQ2382" i="1"/>
  <c r="AQ2383" i="1"/>
  <c r="AQ2384" i="1"/>
  <c r="AQ2385" i="1"/>
  <c r="AQ2386" i="1"/>
  <c r="AQ2387" i="1"/>
  <c r="AQ2388" i="1"/>
  <c r="AQ2389" i="1"/>
  <c r="AQ2390" i="1"/>
  <c r="AQ2391" i="1"/>
  <c r="AQ2392" i="1"/>
  <c r="AQ2393" i="1"/>
  <c r="AQ2394" i="1"/>
  <c r="AQ2395" i="1"/>
  <c r="AQ2396" i="1"/>
  <c r="AQ2397" i="1"/>
  <c r="AQ2398" i="1"/>
  <c r="AQ2399" i="1"/>
  <c r="AQ2400" i="1"/>
  <c r="AQ2401" i="1"/>
  <c r="AQ2402" i="1"/>
  <c r="AQ2403" i="1"/>
  <c r="AQ2404" i="1"/>
  <c r="AQ2405" i="1"/>
  <c r="AQ2406" i="1"/>
  <c r="AQ2407" i="1"/>
  <c r="AQ2408" i="1"/>
  <c r="AQ2409" i="1"/>
  <c r="AQ2410" i="1"/>
  <c r="AQ2411" i="1"/>
  <c r="AQ2412" i="1"/>
  <c r="AQ2413" i="1"/>
  <c r="AQ2414" i="1"/>
  <c r="AQ2415" i="1"/>
  <c r="AQ2416" i="1"/>
  <c r="AQ2417" i="1"/>
  <c r="AQ2418" i="1"/>
  <c r="AQ2419" i="1"/>
  <c r="AQ2420" i="1"/>
  <c r="AQ2421" i="1"/>
  <c r="AQ2422" i="1"/>
  <c r="AQ2423" i="1"/>
  <c r="AQ2424" i="1"/>
  <c r="AQ2425" i="1"/>
  <c r="AQ2426" i="1"/>
  <c r="AQ2427" i="1"/>
  <c r="AQ2428" i="1"/>
  <c r="AQ2429" i="1"/>
  <c r="AQ2430" i="1"/>
  <c r="AQ2431" i="1"/>
  <c r="AQ2432" i="1"/>
  <c r="AQ2433" i="1"/>
  <c r="AQ2434" i="1"/>
  <c r="AQ2435" i="1"/>
  <c r="AQ2436" i="1"/>
  <c r="AQ2437" i="1"/>
  <c r="AQ2438" i="1"/>
  <c r="AQ2439" i="1"/>
  <c r="AQ2440" i="1"/>
  <c r="AQ2441" i="1"/>
  <c r="AQ2442" i="1"/>
  <c r="AQ2443" i="1"/>
  <c r="AQ2444" i="1"/>
  <c r="AQ2445" i="1"/>
  <c r="AQ2446" i="1"/>
  <c r="AQ2447" i="1"/>
  <c r="AQ2448" i="1"/>
  <c r="AQ2449" i="1"/>
  <c r="AQ2450" i="1"/>
  <c r="AQ2451" i="1"/>
  <c r="AQ2452" i="1"/>
  <c r="AQ2453" i="1"/>
  <c r="AQ2454" i="1"/>
  <c r="AQ2455" i="1"/>
  <c r="AQ2456" i="1"/>
  <c r="AQ2457" i="1"/>
  <c r="AQ2458" i="1"/>
  <c r="AQ2459" i="1"/>
  <c r="AQ2460" i="1"/>
  <c r="AQ2461" i="1"/>
  <c r="AQ2462" i="1"/>
  <c r="AQ2463" i="1"/>
  <c r="AQ2464" i="1"/>
  <c r="AQ2465" i="1"/>
  <c r="AQ2466" i="1"/>
  <c r="AQ2467" i="1"/>
  <c r="AQ2468" i="1"/>
  <c r="AQ2469" i="1"/>
  <c r="AQ2470" i="1"/>
  <c r="AQ2471" i="1"/>
  <c r="AQ2472" i="1"/>
  <c r="AQ2473" i="1"/>
  <c r="AQ2474" i="1"/>
  <c r="AQ2475" i="1"/>
  <c r="AQ2476" i="1"/>
  <c r="AQ2477" i="1"/>
  <c r="AQ2478" i="1"/>
  <c r="AQ2479" i="1"/>
  <c r="AQ2480" i="1"/>
  <c r="AQ2481" i="1"/>
  <c r="AQ2482" i="1"/>
  <c r="AQ2483" i="1"/>
  <c r="J28" i="3"/>
  <c r="I28" i="3"/>
  <c r="H28" i="3"/>
  <c r="G28" i="3"/>
  <c r="E28" i="3"/>
  <c r="D28" i="3"/>
  <c r="J27" i="3"/>
  <c r="I27" i="3"/>
  <c r="H27" i="3"/>
  <c r="F27" i="3"/>
  <c r="E27" i="3"/>
  <c r="D27" i="3"/>
  <c r="K28" i="3"/>
  <c r="K27" i="3"/>
  <c r="J26" i="3"/>
  <c r="I26" i="3"/>
  <c r="H26" i="3"/>
  <c r="F26" i="3"/>
  <c r="E26" i="3"/>
  <c r="D26" i="3"/>
  <c r="K26" i="3"/>
  <c r="K25" i="3"/>
  <c r="J25" i="3"/>
  <c r="I25" i="3"/>
  <c r="H25" i="3"/>
  <c r="G25" i="3"/>
  <c r="F25" i="3"/>
  <c r="E25" i="3"/>
  <c r="D25" i="3"/>
  <c r="K24" i="3"/>
  <c r="K23" i="3"/>
  <c r="J23" i="3"/>
  <c r="I23" i="3"/>
  <c r="H23" i="3"/>
  <c r="G23" i="3"/>
  <c r="F23" i="3"/>
  <c r="E23" i="3"/>
  <c r="D23" i="3"/>
  <c r="K22" i="3"/>
  <c r="J22" i="3"/>
  <c r="I22" i="3"/>
  <c r="H22" i="3"/>
  <c r="G22" i="3"/>
  <c r="E22" i="3"/>
  <c r="D22" i="3"/>
  <c r="K21" i="3"/>
  <c r="J21" i="3"/>
  <c r="I21" i="3"/>
  <c r="H21" i="3"/>
  <c r="F21" i="3"/>
  <c r="E21" i="3"/>
  <c r="D21" i="3"/>
  <c r="D13" i="3"/>
  <c r="C13" i="3"/>
  <c r="C12" i="3"/>
  <c r="C11" i="3"/>
  <c r="C10" i="3"/>
  <c r="C9" i="3"/>
  <c r="C8" i="3"/>
  <c r="C7" i="3"/>
  <c r="C6" i="3"/>
  <c r="B13" i="3"/>
  <c r="B12" i="3"/>
  <c r="B11" i="3"/>
  <c r="B10" i="3"/>
  <c r="B9" i="3"/>
  <c r="B8" i="3"/>
  <c r="B7" i="3"/>
  <c r="D5" i="5" s="1"/>
  <c r="B6" i="3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AI2302" i="1"/>
  <c r="AI2303" i="1"/>
  <c r="AI2304" i="1"/>
  <c r="AI2305" i="1"/>
  <c r="AI2306" i="1"/>
  <c r="AI2307" i="1"/>
  <c r="AI2308" i="1"/>
  <c r="AI2309" i="1"/>
  <c r="AI2310" i="1"/>
  <c r="AI2311" i="1"/>
  <c r="AI2312" i="1"/>
  <c r="AI2313" i="1"/>
  <c r="AI2314" i="1"/>
  <c r="AI2315" i="1"/>
  <c r="AI2316" i="1"/>
  <c r="AI2317" i="1"/>
  <c r="AI2318" i="1"/>
  <c r="AI2319" i="1"/>
  <c r="AI2320" i="1"/>
  <c r="AI2321" i="1"/>
  <c r="AI2322" i="1"/>
  <c r="AI2323" i="1"/>
  <c r="AI2324" i="1"/>
  <c r="AI2325" i="1"/>
  <c r="AI2326" i="1"/>
  <c r="AI2327" i="1"/>
  <c r="AI2328" i="1"/>
  <c r="AI2329" i="1"/>
  <c r="AI2330" i="1"/>
  <c r="AI2331" i="1"/>
  <c r="AI2332" i="1"/>
  <c r="AI2333" i="1"/>
  <c r="AI2334" i="1"/>
  <c r="AI2335" i="1"/>
  <c r="AI2336" i="1"/>
  <c r="AI2337" i="1"/>
  <c r="AI2338" i="1"/>
  <c r="AI2339" i="1"/>
  <c r="AI2340" i="1"/>
  <c r="AI2341" i="1"/>
  <c r="AI2342" i="1"/>
  <c r="AI2343" i="1"/>
  <c r="AI2344" i="1"/>
  <c r="AI2345" i="1"/>
  <c r="AI2346" i="1"/>
  <c r="AI2347" i="1"/>
  <c r="AI2348" i="1"/>
  <c r="AI2349" i="1"/>
  <c r="AI2350" i="1"/>
  <c r="AI2351" i="1"/>
  <c r="AI2352" i="1"/>
  <c r="AI2353" i="1"/>
  <c r="AI2354" i="1"/>
  <c r="AI2355" i="1"/>
  <c r="AI2356" i="1"/>
  <c r="AI2357" i="1"/>
  <c r="AI2358" i="1"/>
  <c r="AI2359" i="1"/>
  <c r="AI2360" i="1"/>
  <c r="AI2361" i="1"/>
  <c r="AI2362" i="1"/>
  <c r="AI2363" i="1"/>
  <c r="AI2364" i="1"/>
  <c r="AI2365" i="1"/>
  <c r="AI2366" i="1"/>
  <c r="AI2367" i="1"/>
  <c r="AI2368" i="1"/>
  <c r="AI2369" i="1"/>
  <c r="AI2370" i="1"/>
  <c r="AI2371" i="1"/>
  <c r="AI2372" i="1"/>
  <c r="AI2373" i="1"/>
  <c r="AI2374" i="1"/>
  <c r="AI2375" i="1"/>
  <c r="AI2376" i="1"/>
  <c r="AI2377" i="1"/>
  <c r="AI2378" i="1"/>
  <c r="AI2379" i="1"/>
  <c r="AI2380" i="1"/>
  <c r="AI2381" i="1"/>
  <c r="AI2382" i="1"/>
  <c r="AI2383" i="1"/>
  <c r="AI2384" i="1"/>
  <c r="AI2385" i="1"/>
  <c r="AI2386" i="1"/>
  <c r="AI2387" i="1"/>
  <c r="AI2388" i="1"/>
  <c r="AI2389" i="1"/>
  <c r="AI2390" i="1"/>
  <c r="AI2391" i="1"/>
  <c r="AI2392" i="1"/>
  <c r="AI2393" i="1"/>
  <c r="AI2394" i="1"/>
  <c r="AI2395" i="1"/>
  <c r="AI2396" i="1"/>
  <c r="AI2397" i="1"/>
  <c r="AI2398" i="1"/>
  <c r="AI2399" i="1"/>
  <c r="AI2400" i="1"/>
  <c r="AI2401" i="1"/>
  <c r="AI2402" i="1"/>
  <c r="AI2403" i="1"/>
  <c r="AI2404" i="1"/>
  <c r="AI2405" i="1"/>
  <c r="AI2406" i="1"/>
  <c r="AI2407" i="1"/>
  <c r="AI2408" i="1"/>
  <c r="AI2409" i="1"/>
  <c r="AI2410" i="1"/>
  <c r="AI2411" i="1"/>
  <c r="AI2412" i="1"/>
  <c r="AI2413" i="1"/>
  <c r="AI2414" i="1"/>
  <c r="AI2415" i="1"/>
  <c r="AI2416" i="1"/>
  <c r="AI2417" i="1"/>
  <c r="AI2418" i="1"/>
  <c r="AI2419" i="1"/>
  <c r="AI2420" i="1"/>
  <c r="AI2421" i="1"/>
  <c r="AI2422" i="1"/>
  <c r="AI2423" i="1"/>
  <c r="AI2424" i="1"/>
  <c r="AI2425" i="1"/>
  <c r="AI2426" i="1"/>
  <c r="AI2427" i="1"/>
  <c r="AI2428" i="1"/>
  <c r="AI2429" i="1"/>
  <c r="AI2430" i="1"/>
  <c r="AI2431" i="1"/>
  <c r="AI2432" i="1"/>
  <c r="AI2433" i="1"/>
  <c r="AI2434" i="1"/>
  <c r="AI2435" i="1"/>
  <c r="AI2436" i="1"/>
  <c r="AI2437" i="1"/>
  <c r="AI2438" i="1"/>
  <c r="AI2439" i="1"/>
  <c r="AI2440" i="1"/>
  <c r="AI2441" i="1"/>
  <c r="AI2442" i="1"/>
  <c r="AI2443" i="1"/>
  <c r="AI2444" i="1"/>
  <c r="AI2445" i="1"/>
  <c r="AI2446" i="1"/>
  <c r="AI2447" i="1"/>
  <c r="AI2448" i="1"/>
  <c r="AI2449" i="1"/>
  <c r="AI2450" i="1"/>
  <c r="AI2451" i="1"/>
  <c r="AI2452" i="1"/>
  <c r="AI2453" i="1"/>
  <c r="AI2454" i="1"/>
  <c r="AI2455" i="1"/>
  <c r="AI2456" i="1"/>
  <c r="AI2457" i="1"/>
  <c r="AI2458" i="1"/>
  <c r="AI2459" i="1"/>
  <c r="AI2460" i="1"/>
  <c r="AI2461" i="1"/>
  <c r="AI2462" i="1"/>
  <c r="AI2463" i="1"/>
  <c r="AI2464" i="1"/>
  <c r="AI2465" i="1"/>
  <c r="AI2466" i="1"/>
  <c r="AI2467" i="1"/>
  <c r="AI2468" i="1"/>
  <c r="AI2469" i="1"/>
  <c r="AI2470" i="1"/>
  <c r="AI2471" i="1"/>
  <c r="AI2472" i="1"/>
  <c r="AI2473" i="1"/>
  <c r="AI2474" i="1"/>
  <c r="AI2475" i="1"/>
  <c r="AI2476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3" i="1"/>
  <c r="W515" i="1"/>
  <c r="W518" i="1"/>
  <c r="W521" i="1"/>
  <c r="W524" i="1"/>
  <c r="W526" i="1"/>
  <c r="W527" i="1"/>
  <c r="W528" i="1"/>
  <c r="W529" i="1"/>
  <c r="W530" i="1"/>
  <c r="W536" i="1"/>
  <c r="W539" i="1"/>
  <c r="W547" i="1"/>
  <c r="W549" i="1"/>
  <c r="W550" i="1"/>
  <c r="W551" i="1"/>
  <c r="W556" i="1"/>
  <c r="W561" i="1"/>
  <c r="W565" i="1"/>
  <c r="W568" i="1"/>
  <c r="W569" i="1"/>
  <c r="W570" i="1"/>
  <c r="W571" i="1"/>
  <c r="W572" i="1"/>
  <c r="W573" i="1"/>
  <c r="W574" i="1"/>
  <c r="W578" i="1"/>
  <c r="W581" i="1"/>
  <c r="W588" i="1"/>
  <c r="W597" i="1"/>
  <c r="W598" i="1"/>
  <c r="W599" i="1"/>
  <c r="W600" i="1"/>
  <c r="W601" i="1"/>
  <c r="W602" i="1"/>
  <c r="W603" i="1"/>
  <c r="W604" i="1"/>
  <c r="W611" i="1"/>
  <c r="W615" i="1"/>
  <c r="W620" i="1"/>
  <c r="W623" i="1"/>
  <c r="W626" i="1"/>
  <c r="W629" i="1"/>
  <c r="W633" i="1"/>
  <c r="W636" i="1"/>
  <c r="W639" i="1"/>
  <c r="W643" i="1"/>
  <c r="W646" i="1"/>
  <c r="W649" i="1"/>
  <c r="W652" i="1"/>
  <c r="W657" i="1"/>
  <c r="W659" i="1"/>
  <c r="W664" i="1"/>
  <c r="W666" i="1"/>
  <c r="W667" i="1"/>
  <c r="W678" i="1"/>
  <c r="W680" i="1"/>
  <c r="W681" i="1"/>
  <c r="W691" i="1"/>
  <c r="W696" i="1"/>
  <c r="W699" i="1"/>
  <c r="W702" i="1"/>
  <c r="W704" i="1"/>
  <c r="W705" i="1"/>
  <c r="W706" i="1"/>
  <c r="W707" i="1"/>
  <c r="W714" i="1"/>
  <c r="W718" i="1"/>
  <c r="W721" i="1"/>
  <c r="W723" i="1"/>
  <c r="W727" i="1"/>
  <c r="W731" i="1"/>
  <c r="W732" i="1"/>
  <c r="W733" i="1"/>
  <c r="W734" i="1"/>
  <c r="W737" i="1"/>
  <c r="W738" i="1"/>
  <c r="W739" i="1"/>
  <c r="W741" i="1"/>
  <c r="W742" i="1"/>
  <c r="W743" i="1"/>
  <c r="W744" i="1"/>
  <c r="W752" i="1"/>
  <c r="W756" i="1"/>
  <c r="W759" i="1"/>
  <c r="W762" i="1"/>
  <c r="W765" i="1"/>
  <c r="W767" i="1"/>
  <c r="W770" i="1"/>
  <c r="W773" i="1"/>
  <c r="W775" i="1"/>
  <c r="W778" i="1"/>
  <c r="W781" i="1"/>
  <c r="W782" i="1"/>
  <c r="W783" i="1"/>
  <c r="W784" i="1"/>
  <c r="W785" i="1"/>
  <c r="W786" i="1"/>
  <c r="W787" i="1"/>
  <c r="W788" i="1"/>
  <c r="W789" i="1"/>
  <c r="W790" i="1"/>
  <c r="W794" i="1"/>
  <c r="W799" i="1"/>
  <c r="W804" i="1"/>
  <c r="W807" i="1"/>
  <c r="W808" i="1"/>
  <c r="W809" i="1"/>
  <c r="W810" i="1"/>
  <c r="W811" i="1"/>
  <c r="W812" i="1"/>
  <c r="W814" i="1"/>
  <c r="W815" i="1"/>
  <c r="W816" i="1"/>
  <c r="W817" i="1"/>
  <c r="W818" i="1"/>
  <c r="W822" i="1"/>
  <c r="W832" i="1"/>
  <c r="W833" i="1"/>
  <c r="W834" i="1"/>
  <c r="W835" i="1"/>
  <c r="W836" i="1"/>
  <c r="W839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7" i="1"/>
  <c r="W898" i="1"/>
  <c r="W903" i="1"/>
  <c r="W908" i="1"/>
  <c r="W911" i="1"/>
  <c r="W914" i="1"/>
  <c r="W917" i="1"/>
  <c r="W918" i="1"/>
  <c r="W922" i="1"/>
  <c r="W925" i="1"/>
  <c r="W929" i="1"/>
  <c r="W930" i="1"/>
  <c r="W931" i="1"/>
  <c r="W932" i="1"/>
  <c r="W933" i="1"/>
  <c r="W934" i="1"/>
  <c r="W935" i="1"/>
  <c r="W945" i="1"/>
  <c r="W947" i="1"/>
  <c r="W952" i="1"/>
  <c r="W958" i="1"/>
  <c r="W959" i="1"/>
  <c r="W960" i="1"/>
  <c r="W961" i="1"/>
  <c r="G26" i="3"/>
  <c r="W965" i="1"/>
  <c r="W977" i="1"/>
  <c r="W979" i="1"/>
  <c r="W980" i="1"/>
  <c r="W981" i="1"/>
  <c r="W982" i="1"/>
  <c r="W992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8" i="1"/>
  <c r="W1022" i="1"/>
  <c r="W1038" i="1"/>
  <c r="W1039" i="1"/>
  <c r="W1040" i="1"/>
  <c r="W1041" i="1"/>
  <c r="W1042" i="1"/>
  <c r="W1043" i="1"/>
  <c r="W1044" i="1"/>
  <c r="W1065" i="1"/>
  <c r="W1066" i="1"/>
  <c r="W1067" i="1"/>
  <c r="W1070" i="1"/>
  <c r="W1114" i="1"/>
  <c r="W1115" i="1"/>
  <c r="W1116" i="1"/>
  <c r="W1117" i="1"/>
  <c r="W1118" i="1"/>
  <c r="W1119" i="1"/>
  <c r="W1120" i="1"/>
  <c r="W1121" i="1"/>
  <c r="W1122" i="1"/>
  <c r="W1123" i="1"/>
  <c r="W1124" i="1"/>
  <c r="W1127" i="1"/>
  <c r="W1131" i="1"/>
  <c r="W1136" i="1"/>
  <c r="W1137" i="1"/>
  <c r="W1138" i="1"/>
  <c r="W1139" i="1"/>
  <c r="W1143" i="1"/>
  <c r="W1147" i="1"/>
  <c r="W1153" i="1"/>
  <c r="W1160" i="1"/>
  <c r="W1177" i="1"/>
  <c r="W1178" i="1"/>
  <c r="W118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3" i="1"/>
  <c r="S544" i="1"/>
  <c r="S545" i="1"/>
  <c r="S546" i="1"/>
  <c r="S547" i="1"/>
  <c r="S548" i="1"/>
  <c r="S549" i="1"/>
  <c r="S550" i="1"/>
  <c r="S552" i="1"/>
  <c r="S553" i="1"/>
  <c r="S554" i="1"/>
  <c r="S555" i="1"/>
  <c r="S556" i="1"/>
  <c r="S558" i="1"/>
  <c r="S559" i="1"/>
  <c r="S560" i="1"/>
  <c r="S561" i="1"/>
  <c r="S562" i="1"/>
  <c r="S564" i="1"/>
  <c r="S565" i="1"/>
  <c r="S566" i="1"/>
  <c r="S567" i="1"/>
  <c r="S568" i="1"/>
  <c r="S569" i="1"/>
  <c r="S570" i="1"/>
  <c r="S571" i="1"/>
  <c r="S572" i="1"/>
  <c r="S573" i="1"/>
  <c r="S575" i="1"/>
  <c r="S576" i="1"/>
  <c r="S577" i="1"/>
  <c r="S578" i="1"/>
  <c r="S580" i="1"/>
  <c r="S581" i="1"/>
  <c r="S582" i="1"/>
  <c r="S583" i="1"/>
  <c r="S586" i="1"/>
  <c r="S587" i="1"/>
  <c r="S588" i="1"/>
  <c r="S590" i="1"/>
  <c r="S591" i="1"/>
  <c r="S592" i="1"/>
  <c r="S593" i="1"/>
  <c r="S594" i="1"/>
  <c r="S596" i="1"/>
  <c r="S597" i="1"/>
  <c r="S598" i="1"/>
  <c r="S599" i="1"/>
  <c r="S600" i="1"/>
  <c r="S601" i="1"/>
  <c r="S603" i="1"/>
  <c r="S604" i="1"/>
  <c r="S605" i="1"/>
  <c r="S606" i="1"/>
  <c r="S607" i="1"/>
  <c r="S608" i="1"/>
  <c r="S610" i="1"/>
  <c r="S611" i="1"/>
  <c r="S612" i="1"/>
  <c r="S613" i="1"/>
  <c r="S614" i="1"/>
  <c r="S615" i="1"/>
  <c r="S616" i="1"/>
  <c r="S618" i="1"/>
  <c r="S619" i="1"/>
  <c r="S620" i="1"/>
  <c r="S621" i="1"/>
  <c r="S622" i="1"/>
  <c r="S623" i="1"/>
  <c r="S624" i="1"/>
  <c r="S625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2" i="1"/>
  <c r="S643" i="1"/>
  <c r="S644" i="1"/>
  <c r="S645" i="1"/>
  <c r="S646" i="1"/>
  <c r="S647" i="1"/>
  <c r="S648" i="1"/>
  <c r="S650" i="1"/>
  <c r="S651" i="1"/>
  <c r="S652" i="1"/>
  <c r="S653" i="1"/>
  <c r="S654" i="1"/>
  <c r="S655" i="1"/>
  <c r="S656" i="1"/>
  <c r="S658" i="1"/>
  <c r="S659" i="1"/>
  <c r="S660" i="1"/>
  <c r="S661" i="1"/>
  <c r="S662" i="1"/>
  <c r="S663" i="1"/>
  <c r="S664" i="1"/>
  <c r="S666" i="1"/>
  <c r="S667" i="1"/>
  <c r="S668" i="1"/>
  <c r="S669" i="1"/>
  <c r="S670" i="1"/>
  <c r="S671" i="1"/>
  <c r="S672" i="1"/>
  <c r="S673" i="1"/>
  <c r="S674" i="1"/>
  <c r="S675" i="1"/>
  <c r="S676" i="1"/>
  <c r="S678" i="1"/>
  <c r="S679" i="1"/>
  <c r="S680" i="1"/>
  <c r="S681" i="1"/>
  <c r="S682" i="1"/>
  <c r="S684" i="1"/>
  <c r="S685" i="1"/>
  <c r="S687" i="1"/>
  <c r="S688" i="1"/>
  <c r="S689" i="1"/>
  <c r="S690" i="1"/>
  <c r="S691" i="1"/>
  <c r="S692" i="1"/>
  <c r="S693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4" i="1"/>
  <c r="S725" i="1"/>
  <c r="S726" i="1"/>
  <c r="S727" i="1"/>
  <c r="S730" i="1"/>
  <c r="S731" i="1"/>
  <c r="S732" i="1"/>
  <c r="S733" i="1"/>
  <c r="S734" i="1"/>
  <c r="S735" i="1"/>
  <c r="S736" i="1"/>
  <c r="S739" i="1"/>
  <c r="S740" i="1"/>
  <c r="S741" i="1"/>
  <c r="S742" i="1"/>
  <c r="S743" i="1"/>
  <c r="S744" i="1"/>
  <c r="S745" i="1"/>
  <c r="S746" i="1"/>
  <c r="S747" i="1"/>
  <c r="S748" i="1"/>
  <c r="S750" i="1"/>
  <c r="S751" i="1"/>
  <c r="S752" i="1"/>
  <c r="S753" i="1"/>
  <c r="S754" i="1"/>
  <c r="S755" i="1"/>
  <c r="S756" i="1"/>
  <c r="S757" i="1"/>
  <c r="S758" i="1"/>
  <c r="S759" i="1"/>
  <c r="S760" i="1"/>
  <c r="S762" i="1"/>
  <c r="S763" i="1"/>
  <c r="S764" i="1"/>
  <c r="S765" i="1"/>
  <c r="S766" i="1"/>
  <c r="S767" i="1"/>
  <c r="S769" i="1"/>
  <c r="S770" i="1"/>
  <c r="S771" i="1"/>
  <c r="S772" i="1"/>
  <c r="S773" i="1"/>
  <c r="S774" i="1"/>
  <c r="S775" i="1"/>
  <c r="S776" i="1"/>
  <c r="S777" i="1"/>
  <c r="S778" i="1"/>
  <c r="S781" i="1"/>
  <c r="S782" i="1"/>
  <c r="S783" i="1"/>
  <c r="S784" i="1"/>
  <c r="S785" i="1"/>
  <c r="S786" i="1"/>
  <c r="S787" i="1"/>
  <c r="S789" i="1"/>
  <c r="S790" i="1"/>
  <c r="S791" i="1"/>
  <c r="S793" i="1"/>
  <c r="S794" i="1"/>
  <c r="S795" i="1"/>
  <c r="S797" i="1"/>
  <c r="S798" i="1"/>
  <c r="S799" i="1"/>
  <c r="S800" i="1"/>
  <c r="S801" i="1"/>
  <c r="S802" i="1"/>
  <c r="S803" i="1"/>
  <c r="S804" i="1"/>
  <c r="S806" i="1"/>
  <c r="S807" i="1"/>
  <c r="S808" i="1"/>
  <c r="S809" i="1"/>
  <c r="S810" i="1"/>
  <c r="S811" i="1"/>
  <c r="S812" i="1"/>
  <c r="S814" i="1"/>
  <c r="S816" i="1"/>
  <c r="S817" i="1"/>
  <c r="S818" i="1"/>
  <c r="S823" i="1"/>
  <c r="S824" i="1"/>
  <c r="S825" i="1"/>
  <c r="S827" i="1"/>
  <c r="S828" i="1"/>
  <c r="S829" i="1"/>
  <c r="S830" i="1"/>
  <c r="S831" i="1"/>
  <c r="S832" i="1"/>
  <c r="S833" i="1"/>
  <c r="S835" i="1"/>
  <c r="S836" i="1"/>
  <c r="S837" i="1"/>
  <c r="S838" i="1"/>
  <c r="S839" i="1"/>
  <c r="S840" i="1"/>
  <c r="S841" i="1"/>
  <c r="S843" i="1"/>
  <c r="S844" i="1"/>
  <c r="S845" i="1"/>
  <c r="S847" i="1"/>
  <c r="S848" i="1"/>
  <c r="S849" i="1"/>
  <c r="S851" i="1"/>
  <c r="S852" i="1"/>
  <c r="S853" i="1"/>
  <c r="S854" i="1"/>
  <c r="S855" i="1"/>
  <c r="S857" i="1"/>
  <c r="S858" i="1"/>
  <c r="S859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5" i="1"/>
  <c r="S876" i="1"/>
  <c r="S877" i="1"/>
  <c r="S879" i="1"/>
  <c r="S880" i="1"/>
  <c r="S881" i="1"/>
  <c r="S882" i="1"/>
  <c r="S884" i="1"/>
  <c r="S885" i="1"/>
  <c r="S886" i="1"/>
  <c r="S887" i="1"/>
  <c r="S889" i="1"/>
  <c r="S890" i="1"/>
  <c r="S891" i="1"/>
  <c r="S892" i="1"/>
  <c r="S894" i="1"/>
  <c r="S895" i="1"/>
  <c r="S896" i="1"/>
  <c r="S898" i="1"/>
  <c r="S899" i="1"/>
  <c r="S900" i="1"/>
  <c r="S902" i="1"/>
  <c r="S903" i="1"/>
  <c r="S904" i="1"/>
  <c r="S905" i="1"/>
  <c r="S907" i="1"/>
  <c r="S908" i="1"/>
  <c r="S909" i="1"/>
  <c r="S911" i="1"/>
  <c r="S912" i="1"/>
  <c r="S913" i="1"/>
  <c r="S915" i="1"/>
  <c r="S917" i="1"/>
  <c r="S918" i="1"/>
  <c r="S919" i="1"/>
  <c r="S920" i="1"/>
  <c r="S921" i="1"/>
  <c r="S923" i="1"/>
  <c r="S924" i="1"/>
  <c r="S925" i="1"/>
  <c r="S927" i="1"/>
  <c r="S928" i="1"/>
  <c r="S929" i="1"/>
  <c r="S931" i="1"/>
  <c r="S932" i="1"/>
  <c r="S933" i="1"/>
  <c r="S935" i="1"/>
  <c r="S936" i="1"/>
  <c r="S937" i="1"/>
  <c r="S939" i="1"/>
  <c r="S940" i="1"/>
  <c r="S941" i="1"/>
  <c r="S942" i="1"/>
  <c r="S944" i="1"/>
  <c r="S945" i="1"/>
  <c r="S947" i="1"/>
  <c r="S948" i="1"/>
  <c r="S949" i="1"/>
  <c r="S950" i="1"/>
  <c r="S953" i="1"/>
  <c r="S954" i="1"/>
  <c r="S955" i="1"/>
  <c r="S956" i="1"/>
  <c r="S958" i="1"/>
  <c r="S961" i="1"/>
  <c r="S963" i="1"/>
  <c r="S965" i="1"/>
  <c r="S971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5" i="1"/>
  <c r="S997" i="1"/>
  <c r="S998" i="1"/>
  <c r="S1000" i="1"/>
  <c r="S1001" i="1"/>
  <c r="S1003" i="1"/>
  <c r="S1004" i="1"/>
  <c r="S1006" i="1"/>
  <c r="S1007" i="1"/>
  <c r="S1008" i="1"/>
  <c r="S1009" i="1"/>
  <c r="S1011" i="1"/>
  <c r="S1012" i="1"/>
  <c r="S1013" i="1"/>
  <c r="S1015" i="1"/>
  <c r="S1016" i="1"/>
  <c r="S1017" i="1"/>
  <c r="S1018" i="1"/>
  <c r="S1019" i="1"/>
  <c r="S1020" i="1"/>
  <c r="S1022" i="1"/>
  <c r="S1023" i="1"/>
  <c r="S1024" i="1"/>
  <c r="S1026" i="1"/>
  <c r="S1027" i="1"/>
  <c r="S1029" i="1"/>
  <c r="S1030" i="1"/>
  <c r="S1032" i="1"/>
  <c r="S1033" i="1"/>
  <c r="S1034" i="1"/>
  <c r="S1036" i="1"/>
  <c r="S1037" i="1"/>
  <c r="S1038" i="1"/>
  <c r="S1040" i="1"/>
  <c r="S1042" i="1"/>
  <c r="S1049" i="1"/>
  <c r="S1050" i="1"/>
  <c r="S1052" i="1"/>
  <c r="S1053" i="1"/>
  <c r="S1054" i="1"/>
  <c r="S1055" i="1"/>
  <c r="S1057" i="1"/>
  <c r="S1058" i="1"/>
  <c r="S1059" i="1"/>
  <c r="S1060" i="1"/>
  <c r="S1062" i="1"/>
  <c r="S1063" i="1"/>
  <c r="S1066" i="1"/>
  <c r="S1071" i="1"/>
  <c r="S1072" i="1"/>
  <c r="S1073" i="1"/>
  <c r="S1074" i="1"/>
  <c r="S1077" i="1"/>
  <c r="S1078" i="1"/>
  <c r="S1079" i="1"/>
  <c r="S1080" i="1"/>
  <c r="S1081" i="1"/>
  <c r="S1082" i="1"/>
  <c r="S1083" i="1"/>
  <c r="S1084" i="1"/>
  <c r="S1085" i="1"/>
  <c r="S1086" i="1"/>
  <c r="S1087" i="1"/>
  <c r="S1089" i="1"/>
  <c r="S1090" i="1"/>
  <c r="S1091" i="1"/>
  <c r="S1093" i="1"/>
  <c r="S1096" i="1"/>
  <c r="S1101" i="1"/>
  <c r="S1104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22" i="1"/>
  <c r="S1124" i="1"/>
  <c r="S1125" i="1"/>
  <c r="S1126" i="1"/>
  <c r="S1128" i="1"/>
  <c r="S1129" i="1"/>
  <c r="S1130" i="1"/>
  <c r="S1144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7" i="1"/>
  <c r="S1169" i="1"/>
  <c r="S1171" i="1"/>
  <c r="S1174" i="1"/>
  <c r="S1186" i="1"/>
  <c r="S1192" i="1"/>
  <c r="S1193" i="1"/>
  <c r="S1194" i="1"/>
  <c r="S1195" i="1"/>
  <c r="S1196" i="1"/>
  <c r="S1199" i="1"/>
  <c r="S1204" i="1"/>
  <c r="S1206" i="1"/>
  <c r="S1209" i="1"/>
  <c r="S1210" i="1"/>
  <c r="S1211" i="1"/>
  <c r="S1214" i="1"/>
  <c r="S1215" i="1"/>
  <c r="S1217" i="1"/>
  <c r="S1218" i="1"/>
  <c r="S1219" i="1"/>
  <c r="S1220" i="1"/>
  <c r="S1221" i="1"/>
  <c r="S1224" i="1"/>
  <c r="S1226" i="1"/>
  <c r="S1227" i="1"/>
  <c r="S1228" i="1"/>
  <c r="S1230" i="1"/>
  <c r="S1232" i="1"/>
  <c r="S1233" i="1"/>
  <c r="S1235" i="1"/>
  <c r="S1236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6" i="1"/>
  <c r="S1267" i="1"/>
  <c r="S1271" i="1"/>
  <c r="S1274" i="1"/>
  <c r="S1277" i="1"/>
  <c r="S1278" i="1"/>
  <c r="S1279" i="1"/>
  <c r="S1280" i="1"/>
  <c r="S1282" i="1"/>
  <c r="S1284" i="1"/>
  <c r="S1286" i="1"/>
  <c r="S1287" i="1"/>
  <c r="S1288" i="1"/>
  <c r="S1290" i="1"/>
  <c r="S1294" i="1"/>
  <c r="S1295" i="1"/>
  <c r="S1296" i="1"/>
  <c r="S1297" i="1"/>
  <c r="S1298" i="1"/>
  <c r="S1299" i="1"/>
  <c r="S1300" i="1"/>
  <c r="S1301" i="1"/>
  <c r="S1302" i="1"/>
  <c r="S1304" i="1"/>
  <c r="S1305" i="1"/>
  <c r="S1308" i="1"/>
  <c r="S1309" i="1"/>
  <c r="S1312" i="1"/>
  <c r="S1318" i="1"/>
  <c r="S1320" i="1"/>
  <c r="S1322" i="1"/>
  <c r="S1323" i="1"/>
  <c r="S1324" i="1"/>
  <c r="S1325" i="1"/>
  <c r="S1326" i="1"/>
  <c r="S1328" i="1"/>
  <c r="S1329" i="1"/>
  <c r="S1330" i="1"/>
  <c r="S1348" i="1"/>
  <c r="S1352" i="1"/>
  <c r="S1359" i="1"/>
  <c r="S1360" i="1"/>
  <c r="S1361" i="1"/>
  <c r="S1363" i="1"/>
  <c r="S1367" i="1"/>
  <c r="S1377" i="1"/>
  <c r="S1378" i="1"/>
  <c r="S1379" i="1"/>
  <c r="S1380" i="1"/>
  <c r="S1381" i="1"/>
  <c r="S1382" i="1"/>
  <c r="S1383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401" i="1"/>
  <c r="S1402" i="1"/>
  <c r="S1403" i="1"/>
  <c r="S1404" i="1"/>
  <c r="S1407" i="1"/>
  <c r="S1408" i="1"/>
  <c r="S1410" i="1"/>
  <c r="S1411" i="1"/>
  <c r="S1412" i="1"/>
  <c r="S1414" i="1"/>
  <c r="S1415" i="1"/>
  <c r="S1416" i="1"/>
  <c r="S1418" i="1"/>
  <c r="S1419" i="1"/>
  <c r="S1420" i="1"/>
  <c r="S1422" i="1"/>
  <c r="S1423" i="1"/>
  <c r="S1424" i="1"/>
  <c r="S1426" i="1"/>
  <c r="S1431" i="1"/>
  <c r="S1433" i="1"/>
  <c r="S1434" i="1"/>
  <c r="S1435" i="1"/>
  <c r="S1436" i="1"/>
  <c r="S1437" i="1"/>
  <c r="S1438" i="1"/>
  <c r="S1439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4" i="1"/>
  <c r="S1465" i="1"/>
  <c r="S1469" i="1"/>
  <c r="S1470" i="1"/>
  <c r="S1472" i="1"/>
  <c r="S1473" i="1"/>
  <c r="S1475" i="1"/>
  <c r="S1476" i="1"/>
  <c r="S1477" i="1"/>
  <c r="S1478" i="1"/>
  <c r="S1479" i="1"/>
  <c r="S1482" i="1"/>
  <c r="S1485" i="1"/>
  <c r="S1486" i="1"/>
  <c r="S1487" i="1"/>
  <c r="S1488" i="1"/>
  <c r="S1490" i="1"/>
  <c r="S1491" i="1"/>
  <c r="S1495" i="1"/>
  <c r="S1496" i="1"/>
  <c r="S1498" i="1"/>
  <c r="S1503" i="1"/>
  <c r="S1506" i="1"/>
  <c r="S1508" i="1"/>
  <c r="S1510" i="1"/>
  <c r="S1513" i="1"/>
  <c r="S1514" i="1"/>
  <c r="S1515" i="1"/>
  <c r="S1516" i="1"/>
  <c r="S1517" i="1"/>
  <c r="S1518" i="1"/>
  <c r="S1519" i="1"/>
  <c r="S1523" i="1"/>
  <c r="S1526" i="1"/>
  <c r="S1527" i="1"/>
  <c r="S1528" i="1"/>
  <c r="S1529" i="1"/>
  <c r="S1535" i="1"/>
  <c r="S1541" i="1"/>
  <c r="S1542" i="1"/>
  <c r="S1544" i="1"/>
  <c r="S1547" i="1"/>
  <c r="S1548" i="1"/>
  <c r="S1551" i="1"/>
  <c r="S1553" i="1"/>
  <c r="S1554" i="1"/>
  <c r="S1556" i="1"/>
  <c r="S1558" i="1"/>
  <c r="S1559" i="1"/>
  <c r="S1563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O107" i="1"/>
  <c r="O106" i="1"/>
  <c r="O105" i="1"/>
  <c r="O104" i="1"/>
  <c r="O103" i="1"/>
  <c r="O102" i="1"/>
  <c r="O90" i="1"/>
  <c r="O91" i="1"/>
  <c r="O92" i="1"/>
  <c r="O93" i="1"/>
  <c r="O94" i="1"/>
  <c r="O95" i="1"/>
  <c r="O96" i="1"/>
  <c r="O97" i="1"/>
  <c r="O98" i="1"/>
  <c r="O99" i="1"/>
  <c r="O100" i="1"/>
  <c r="O101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4" i="1"/>
  <c r="O237" i="1"/>
  <c r="O239" i="1"/>
  <c r="O245" i="1"/>
  <c r="O248" i="1"/>
  <c r="O252" i="1"/>
  <c r="O255" i="1"/>
  <c r="O259" i="1"/>
  <c r="O287" i="1"/>
  <c r="O298" i="1"/>
  <c r="O303" i="1"/>
  <c r="O311" i="1"/>
  <c r="O318" i="1"/>
  <c r="O331" i="1"/>
  <c r="O332" i="1"/>
  <c r="O336" i="1"/>
  <c r="O337" i="1"/>
  <c r="O339" i="1"/>
  <c r="O349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2" i="1"/>
  <c r="O553" i="1"/>
  <c r="O554" i="1"/>
  <c r="O556" i="1"/>
  <c r="O557" i="1"/>
  <c r="O558" i="1"/>
  <c r="O559" i="1"/>
  <c r="O560" i="1"/>
  <c r="O561" i="1"/>
  <c r="O562" i="1"/>
  <c r="O564" i="1"/>
  <c r="O565" i="1"/>
  <c r="O566" i="1"/>
  <c r="O567" i="1"/>
  <c r="O568" i="1"/>
  <c r="O569" i="1"/>
  <c r="O571" i="1"/>
  <c r="O573" i="1"/>
  <c r="O574" i="1"/>
  <c r="O575" i="1"/>
  <c r="O576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4" i="1"/>
  <c r="O595" i="1"/>
  <c r="O596" i="1"/>
  <c r="O597" i="1"/>
  <c r="O598" i="1"/>
  <c r="O599" i="1"/>
  <c r="O600" i="1"/>
  <c r="O601" i="1"/>
  <c r="O633" i="1"/>
  <c r="O634" i="1"/>
  <c r="O635" i="1"/>
  <c r="O645" i="1"/>
  <c r="O650" i="1"/>
  <c r="O671" i="1"/>
  <c r="O672" i="1"/>
  <c r="O673" i="1"/>
  <c r="O674" i="1"/>
  <c r="O675" i="1"/>
  <c r="O677" i="1"/>
  <c r="O678" i="1"/>
  <c r="O679" i="1"/>
  <c r="O680" i="1"/>
  <c r="O681" i="1"/>
  <c r="O682" i="1"/>
  <c r="O683" i="1"/>
  <c r="O684" i="1"/>
  <c r="O708" i="1"/>
  <c r="O709" i="1"/>
  <c r="O710" i="1"/>
  <c r="O711" i="1"/>
  <c r="O712" i="1"/>
  <c r="O713" i="1"/>
  <c r="O714" i="1"/>
  <c r="O716" i="1"/>
  <c r="O717" i="1"/>
  <c r="O718" i="1"/>
  <c r="O719" i="1"/>
  <c r="O720" i="1"/>
  <c r="O722" i="1"/>
  <c r="O723" i="1"/>
  <c r="O725" i="1"/>
  <c r="O726" i="1"/>
  <c r="O727" i="1"/>
  <c r="O728" i="1"/>
  <c r="O729" i="1"/>
  <c r="O730" i="1"/>
  <c r="O732" i="1"/>
  <c r="O733" i="1"/>
  <c r="O734" i="1"/>
  <c r="O735" i="1"/>
  <c r="O736" i="1"/>
  <c r="O737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60" i="1"/>
  <c r="O761" i="1"/>
  <c r="O762" i="1"/>
  <c r="O763" i="1"/>
  <c r="O764" i="1"/>
  <c r="O765" i="1"/>
  <c r="O766" i="1"/>
  <c r="O768" i="1"/>
  <c r="O769" i="1"/>
  <c r="O770" i="1"/>
  <c r="O771" i="1"/>
  <c r="O772" i="1"/>
  <c r="O773" i="1"/>
  <c r="O774" i="1"/>
  <c r="O775" i="1"/>
  <c r="O776" i="1"/>
  <c r="O777" i="1"/>
  <c r="O778" i="1"/>
  <c r="O780" i="1"/>
  <c r="O781" i="1"/>
  <c r="O782" i="1"/>
  <c r="O783" i="1"/>
  <c r="O784" i="1"/>
  <c r="O786" i="1"/>
  <c r="O787" i="1"/>
  <c r="O788" i="1"/>
  <c r="O789" i="1"/>
  <c r="O790" i="1"/>
  <c r="O791" i="1"/>
  <c r="O794" i="1"/>
  <c r="O795" i="1"/>
  <c r="O796" i="1"/>
  <c r="O798" i="1"/>
  <c r="O799" i="1"/>
  <c r="O800" i="1"/>
  <c r="O801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2" i="1"/>
  <c r="O843" i="1"/>
  <c r="O844" i="1"/>
  <c r="O845" i="1"/>
  <c r="O846" i="1"/>
  <c r="O847" i="1"/>
  <c r="O848" i="1"/>
  <c r="O849" i="1"/>
  <c r="O850" i="1"/>
  <c r="O851" i="1"/>
  <c r="O853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8" i="1"/>
  <c r="O889" i="1"/>
  <c r="O890" i="1"/>
  <c r="O891" i="1"/>
  <c r="O892" i="1"/>
  <c r="O893" i="1"/>
  <c r="O894" i="1"/>
  <c r="O895" i="1"/>
  <c r="O897" i="1"/>
  <c r="O898" i="1"/>
  <c r="O899" i="1"/>
  <c r="O900" i="1"/>
  <c r="O902" i="1"/>
  <c r="O903" i="1"/>
  <c r="O904" i="1"/>
  <c r="O905" i="1"/>
  <c r="O907" i="1"/>
  <c r="O908" i="1"/>
  <c r="O909" i="1"/>
  <c r="O910" i="1"/>
  <c r="O912" i="1"/>
  <c r="O913" i="1"/>
  <c r="O914" i="1"/>
  <c r="O915" i="1"/>
  <c r="O916" i="1"/>
  <c r="O917" i="1"/>
  <c r="O919" i="1"/>
  <c r="O920" i="1"/>
  <c r="O921" i="1"/>
  <c r="O922" i="1"/>
  <c r="O923" i="1"/>
  <c r="O925" i="1"/>
  <c r="O926" i="1"/>
  <c r="O927" i="1"/>
  <c r="O929" i="1"/>
  <c r="O931" i="1"/>
  <c r="O932" i="1"/>
  <c r="O933" i="1"/>
  <c r="O934" i="1"/>
  <c r="O935" i="1"/>
  <c r="O936" i="1"/>
  <c r="O937" i="1"/>
  <c r="O938" i="1"/>
  <c r="O940" i="1"/>
  <c r="O941" i="1"/>
  <c r="O942" i="1"/>
  <c r="O943" i="1"/>
  <c r="O944" i="1"/>
  <c r="O945" i="1"/>
  <c r="O947" i="1"/>
  <c r="O948" i="1"/>
  <c r="O949" i="1"/>
  <c r="O950" i="1"/>
  <c r="O951" i="1"/>
  <c r="O952" i="1"/>
  <c r="O954" i="1"/>
  <c r="O955" i="1"/>
  <c r="O956" i="1"/>
  <c r="O957" i="1"/>
  <c r="O959" i="1"/>
  <c r="O960" i="1"/>
  <c r="O962" i="1"/>
  <c r="O963" i="1"/>
  <c r="O964" i="1"/>
  <c r="O965" i="1"/>
  <c r="O966" i="1"/>
  <c r="O967" i="1"/>
  <c r="O970" i="1"/>
  <c r="O971" i="1"/>
  <c r="O972" i="1"/>
  <c r="O974" i="1"/>
  <c r="O975" i="1"/>
  <c r="O976" i="1"/>
  <c r="O977" i="1"/>
  <c r="O978" i="1"/>
  <c r="O980" i="1"/>
  <c r="O981" i="1"/>
  <c r="O982" i="1"/>
  <c r="O983" i="1"/>
  <c r="O984" i="1"/>
  <c r="O987" i="1"/>
  <c r="O988" i="1"/>
  <c r="O989" i="1"/>
  <c r="O990" i="1"/>
  <c r="O991" i="1"/>
  <c r="O993" i="1"/>
  <c r="O994" i="1"/>
  <c r="O995" i="1"/>
  <c r="O996" i="1"/>
  <c r="O997" i="1"/>
  <c r="O998" i="1"/>
  <c r="O999" i="1"/>
  <c r="O1000" i="1"/>
  <c r="O1001" i="1"/>
  <c r="O1003" i="1"/>
  <c r="O1004" i="1"/>
  <c r="O1005" i="1"/>
  <c r="O1006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9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2" i="1"/>
  <c r="O1293" i="1"/>
  <c r="O1294" i="1"/>
  <c r="O1295" i="1"/>
  <c r="O1297" i="1"/>
  <c r="O1298" i="1"/>
  <c r="O1299" i="1"/>
  <c r="O1300" i="1"/>
  <c r="O1303" i="1"/>
  <c r="O1304" i="1"/>
  <c r="O1305" i="1"/>
  <c r="O1306" i="1"/>
  <c r="O1308" i="1"/>
  <c r="O1309" i="1"/>
  <c r="O1310" i="1"/>
  <c r="O1311" i="1"/>
  <c r="O1314" i="1"/>
  <c r="O1315" i="1"/>
  <c r="O1316" i="1"/>
  <c r="O1317" i="1"/>
  <c r="O1318" i="1"/>
  <c r="O1320" i="1"/>
  <c r="O1321" i="1"/>
  <c r="O1322" i="1"/>
  <c r="O1323" i="1"/>
  <c r="O1324" i="1"/>
  <c r="O1325" i="1"/>
  <c r="O1326" i="1"/>
  <c r="O1328" i="1"/>
  <c r="O1329" i="1"/>
  <c r="O1330" i="1"/>
  <c r="O1333" i="1"/>
  <c r="O1334" i="1"/>
  <c r="O1335" i="1"/>
  <c r="O1336" i="1"/>
  <c r="O1337" i="1"/>
  <c r="O1339" i="1"/>
  <c r="O1340" i="1"/>
  <c r="O1341" i="1"/>
  <c r="O1342" i="1"/>
  <c r="O1343" i="1"/>
  <c r="O1346" i="1"/>
  <c r="O1347" i="1"/>
  <c r="O1348" i="1"/>
  <c r="O1349" i="1"/>
  <c r="O1350" i="1"/>
  <c r="O1352" i="1"/>
  <c r="O1353" i="1"/>
  <c r="O1354" i="1"/>
  <c r="O1355" i="1"/>
  <c r="O1356" i="1"/>
  <c r="O1357" i="1"/>
  <c r="O1358" i="1"/>
  <c r="O1359" i="1"/>
  <c r="O1360" i="1"/>
  <c r="O1361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80" i="1"/>
  <c r="O1381" i="1"/>
  <c r="O1382" i="1"/>
  <c r="O1383" i="1"/>
  <c r="O1385" i="1"/>
  <c r="O1386" i="1"/>
  <c r="O1387" i="1"/>
  <c r="O1389" i="1"/>
  <c r="O1390" i="1"/>
  <c r="O1391" i="1"/>
  <c r="O1392" i="1"/>
  <c r="O1393" i="1"/>
  <c r="O1395" i="1"/>
  <c r="O1396" i="1"/>
  <c r="O1397" i="1"/>
  <c r="O1398" i="1"/>
  <c r="O1399" i="1"/>
  <c r="O1400" i="1"/>
  <c r="O1402" i="1"/>
  <c r="O1403" i="1"/>
  <c r="O1404" i="1"/>
  <c r="O1405" i="1"/>
  <c r="O1406" i="1"/>
  <c r="O1407" i="1"/>
  <c r="O1408" i="1"/>
  <c r="O1410" i="1"/>
  <c r="O1411" i="1"/>
  <c r="O1412" i="1"/>
  <c r="O1413" i="1"/>
  <c r="O1414" i="1"/>
  <c r="O1416" i="1"/>
  <c r="O1417" i="1"/>
  <c r="O1418" i="1"/>
  <c r="O1419" i="1"/>
  <c r="O1420" i="1"/>
  <c r="O1421" i="1"/>
  <c r="O1422" i="1"/>
  <c r="O1423" i="1"/>
  <c r="O1425" i="1"/>
  <c r="O1426" i="1"/>
  <c r="O1427" i="1"/>
  <c r="O1428" i="1"/>
  <c r="O1429" i="1"/>
  <c r="O1430" i="1"/>
  <c r="O1431" i="1"/>
  <c r="O1432" i="1"/>
  <c r="O1434" i="1"/>
  <c r="O1435" i="1"/>
  <c r="O1436" i="1"/>
  <c r="O1437" i="1"/>
  <c r="O1438" i="1"/>
  <c r="O1439" i="1"/>
  <c r="O1440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7" i="1"/>
  <c r="O1458" i="1"/>
  <c r="O1459" i="1"/>
  <c r="O1460" i="1"/>
  <c r="O1461" i="1"/>
  <c r="O1462" i="1"/>
  <c r="O1463" i="1"/>
  <c r="O1464" i="1"/>
  <c r="O1466" i="1"/>
  <c r="O1467" i="1"/>
  <c r="O1468" i="1"/>
  <c r="O1469" i="1"/>
  <c r="O1470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G1013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91" i="1"/>
  <c r="G595" i="1"/>
  <c r="G597" i="1"/>
  <c r="G600" i="1"/>
  <c r="G607" i="1"/>
  <c r="G609" i="1"/>
  <c r="G610" i="1"/>
  <c r="G611" i="1"/>
  <c r="G612" i="1"/>
  <c r="G615" i="1"/>
  <c r="G622" i="1"/>
  <c r="G631" i="1"/>
  <c r="G666" i="1"/>
  <c r="G705" i="1"/>
  <c r="G724" i="1"/>
  <c r="G760" i="1"/>
  <c r="G779" i="1"/>
  <c r="G780" i="1"/>
  <c r="G781" i="1"/>
  <c r="G782" i="1"/>
  <c r="G783" i="1"/>
  <c r="G785" i="1"/>
  <c r="G786" i="1"/>
  <c r="G787" i="1"/>
  <c r="G788" i="1"/>
  <c r="G816" i="1"/>
  <c r="G820" i="1"/>
  <c r="G829" i="1"/>
  <c r="G835" i="1"/>
  <c r="G842" i="1"/>
  <c r="G856" i="1"/>
  <c r="G874" i="1"/>
  <c r="G875" i="1"/>
  <c r="G876" i="1"/>
  <c r="G882" i="1"/>
  <c r="G883" i="1"/>
  <c r="G919" i="1"/>
  <c r="G921" i="1"/>
  <c r="G923" i="1"/>
  <c r="G924" i="1"/>
  <c r="G925" i="1"/>
  <c r="G938" i="1"/>
  <c r="G952" i="1"/>
  <c r="G953" i="1"/>
  <c r="G964" i="1"/>
  <c r="C143" i="1"/>
  <c r="C142" i="1"/>
  <c r="C141" i="1"/>
  <c r="C140" i="1"/>
  <c r="C137" i="1"/>
  <c r="C138" i="1"/>
  <c r="C139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B24" i="3" s="1"/>
  <c r="C698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30" i="1"/>
  <c r="C731" i="1"/>
  <c r="C732" i="1"/>
  <c r="C733" i="1"/>
  <c r="C734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8" i="1"/>
  <c r="C759" i="1"/>
  <c r="C766" i="1"/>
  <c r="C767" i="1"/>
  <c r="C768" i="1"/>
  <c r="C769" i="1"/>
  <c r="C773" i="1"/>
  <c r="C774" i="1"/>
  <c r="C775" i="1"/>
  <c r="C776" i="1"/>
  <c r="C790" i="1"/>
  <c r="C791" i="1"/>
  <c r="C802" i="1"/>
  <c r="C803" i="1"/>
  <c r="C807" i="1"/>
  <c r="C819" i="1"/>
  <c r="C842" i="1"/>
  <c r="C844" i="1"/>
  <c r="C861" i="1"/>
  <c r="C884" i="1"/>
  <c r="C912" i="1"/>
  <c r="C916" i="1"/>
  <c r="C936" i="1"/>
  <c r="C954" i="1"/>
  <c r="C963" i="1"/>
  <c r="C964" i="1"/>
  <c r="C972" i="1"/>
  <c r="C977" i="1"/>
  <c r="C981" i="1"/>
  <c r="C986" i="1"/>
  <c r="C991" i="1"/>
  <c r="C994" i="1"/>
  <c r="C999" i="1"/>
  <c r="C1004" i="1"/>
  <c r="C1007" i="1"/>
  <c r="C1013" i="1"/>
  <c r="C1022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3" i="1"/>
  <c r="C1304" i="1"/>
  <c r="C1305" i="1"/>
  <c r="C1306" i="1"/>
  <c r="C1307" i="1"/>
  <c r="C1308" i="1"/>
  <c r="C1309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4" i="1"/>
  <c r="C1375" i="1"/>
  <c r="C1376" i="1"/>
  <c r="C1377" i="1"/>
  <c r="C1378" i="1"/>
  <c r="C1379" i="1"/>
  <c r="C1380" i="1"/>
  <c r="C1381" i="1"/>
  <c r="C1382" i="1"/>
  <c r="C1383" i="1"/>
  <c r="C1385" i="1"/>
  <c r="C1386" i="1"/>
  <c r="C1387" i="1"/>
  <c r="C1388" i="1"/>
  <c r="C1389" i="1"/>
  <c r="C1390" i="1"/>
  <c r="C1392" i="1"/>
  <c r="C1393" i="1"/>
  <c r="C1394" i="1"/>
  <c r="C1395" i="1"/>
  <c r="C1396" i="1"/>
  <c r="C1397" i="1"/>
  <c r="C1399" i="1"/>
  <c r="C1400" i="1"/>
  <c r="C1401" i="1"/>
  <c r="C1402" i="1"/>
  <c r="C1403" i="1"/>
  <c r="C1404" i="1"/>
  <c r="C1405" i="1"/>
  <c r="C1406" i="1"/>
  <c r="C1407" i="1"/>
  <c r="C1409" i="1"/>
  <c r="C1410" i="1"/>
  <c r="C1411" i="1"/>
  <c r="C1412" i="1"/>
  <c r="C1413" i="1"/>
  <c r="C1414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AE79" i="1"/>
  <c r="AE77" i="1"/>
  <c r="W97" i="1"/>
  <c r="W95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6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G24" i="3" l="1"/>
  <c r="G21" i="3"/>
  <c r="D24" i="3"/>
  <c r="H24" i="3"/>
  <c r="D9" i="3"/>
  <c r="G20" i="3"/>
  <c r="C24" i="3"/>
  <c r="E24" i="3"/>
  <c r="I24" i="3"/>
  <c r="G27" i="3"/>
  <c r="F24" i="3"/>
  <c r="J24" i="3"/>
  <c r="E13" i="3"/>
  <c r="F19" i="3"/>
  <c r="E8" i="3"/>
  <c r="B19" i="3"/>
  <c r="B25" i="3"/>
  <c r="B27" i="3"/>
  <c r="B28" i="3"/>
  <c r="E9" i="3"/>
  <c r="B4" i="3"/>
  <c r="E12" i="3"/>
  <c r="C8" i="5"/>
  <c r="E5" i="3"/>
  <c r="D4" i="3"/>
  <c r="C19" i="3"/>
  <c r="G19" i="3"/>
  <c r="K19" i="3"/>
  <c r="E19" i="3"/>
  <c r="H19" i="3"/>
  <c r="B21" i="3"/>
  <c r="E6" i="3"/>
  <c r="E10" i="3"/>
  <c r="J19" i="3"/>
  <c r="C4" i="3"/>
  <c r="D19" i="3"/>
  <c r="I19" i="3"/>
  <c r="B22" i="3"/>
  <c r="B23" i="3"/>
  <c r="B26" i="3"/>
  <c r="E7" i="3"/>
  <c r="E11" i="3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7" i="1"/>
  <c r="K19" i="1"/>
  <c r="K16" i="1"/>
  <c r="K13" i="1"/>
  <c r="K11" i="1"/>
  <c r="K8" i="1"/>
  <c r="K9" i="1"/>
  <c r="K10" i="1"/>
  <c r="K12" i="1"/>
  <c r="K14" i="1"/>
  <c r="K15" i="1"/>
  <c r="K17" i="1"/>
  <c r="K18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B7" i="4" l="1"/>
  <c r="C6" i="5"/>
  <c r="C7" i="5"/>
  <c r="I5" i="5" s="1"/>
  <c r="B8" i="4"/>
  <c r="H12" i="4" s="1"/>
  <c r="C5" i="5"/>
  <c r="H5" i="5" s="1" a="1"/>
  <c r="B6" i="4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7" i="1"/>
  <c r="AI19" i="1"/>
  <c r="AI16" i="1"/>
  <c r="AI14" i="1"/>
  <c r="AI12" i="1"/>
  <c r="AI10" i="1"/>
  <c r="AI8" i="1"/>
  <c r="AI9" i="1"/>
  <c r="AI11" i="1"/>
  <c r="AI13" i="1"/>
  <c r="AI15" i="1"/>
  <c r="AI17" i="1"/>
  <c r="AI18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7" i="1"/>
  <c r="AA71" i="1"/>
  <c r="AA54" i="1"/>
  <c r="AA37" i="1"/>
  <c r="AA32" i="1"/>
  <c r="AA17" i="1"/>
  <c r="AA15" i="1"/>
  <c r="AA13" i="1"/>
  <c r="AA10" i="1"/>
  <c r="AA9" i="1"/>
  <c r="AA8" i="1"/>
  <c r="AA11" i="1"/>
  <c r="AA12" i="1"/>
  <c r="AA14" i="1"/>
  <c r="AA16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3" i="1"/>
  <c r="AA34" i="1"/>
  <c r="AA35" i="1"/>
  <c r="AA36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7" i="1"/>
  <c r="W7" i="1"/>
  <c r="S11" i="1"/>
  <c r="S9" i="1"/>
  <c r="S8" i="1"/>
  <c r="S10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7" i="1"/>
  <c r="K7" i="1"/>
  <c r="G14" i="1"/>
  <c r="G12" i="1"/>
  <c r="G10" i="1"/>
  <c r="G9" i="1"/>
  <c r="G8" i="1"/>
  <c r="G11" i="1"/>
  <c r="G13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I13" i="5" l="1"/>
  <c r="I11" i="5"/>
  <c r="H6" i="4"/>
  <c r="I7" i="5"/>
  <c r="I12" i="5"/>
  <c r="I6" i="5"/>
  <c r="I8" i="5"/>
  <c r="H16" i="4"/>
  <c r="I14" i="5"/>
  <c r="I9" i="5"/>
  <c r="H11" i="4"/>
  <c r="I15" i="5"/>
  <c r="I10" i="5"/>
  <c r="H10" i="4"/>
  <c r="H15" i="4"/>
  <c r="H9" i="4"/>
  <c r="H14" i="4"/>
  <c r="H8" i="4"/>
  <c r="H13" i="4"/>
  <c r="G14" i="4"/>
  <c r="G10" i="4"/>
  <c r="G6" i="4"/>
  <c r="G13" i="4"/>
  <c r="G9" i="4"/>
  <c r="G16" i="4"/>
  <c r="G12" i="4"/>
  <c r="I12" i="4" s="1"/>
  <c r="G8" i="4"/>
  <c r="G15" i="4"/>
  <c r="G11" i="4"/>
  <c r="G7" i="4"/>
  <c r="H7" i="4"/>
  <c r="H5" i="5"/>
  <c r="J5" i="5" s="1"/>
  <c r="H9" i="5"/>
  <c r="H13" i="5"/>
  <c r="H8" i="5"/>
  <c r="J8" i="5" s="1"/>
  <c r="H12" i="5"/>
  <c r="H6" i="5"/>
  <c r="H10" i="5"/>
  <c r="H14" i="5"/>
  <c r="H7" i="5"/>
  <c r="J7" i="5" s="1"/>
  <c r="H11" i="5"/>
  <c r="H15" i="5"/>
  <c r="C21" i="3"/>
  <c r="F28" i="3"/>
  <c r="J13" i="5" l="1"/>
  <c r="J15" i="5"/>
  <c r="J12" i="5"/>
  <c r="J14" i="5"/>
  <c r="J10" i="5"/>
  <c r="I6" i="4"/>
  <c r="J11" i="5"/>
  <c r="I16" i="4"/>
  <c r="J6" i="5"/>
  <c r="I11" i="4"/>
  <c r="J9" i="5"/>
  <c r="I7" i="4"/>
  <c r="I14" i="4"/>
  <c r="I9" i="4"/>
  <c r="I13" i="4"/>
  <c r="I15" i="4"/>
  <c r="I8" i="4"/>
  <c r="I10" i="4"/>
</calcChain>
</file>

<file path=xl/sharedStrings.xml><?xml version="1.0" encoding="utf-8"?>
<sst xmlns="http://schemas.openxmlformats.org/spreadsheetml/2006/main" count="308" uniqueCount="66">
  <si>
    <t>Date</t>
  </si>
  <si>
    <t>Stock Price</t>
  </si>
  <si>
    <t>Return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</si>
  <si>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</si>
  <si>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</si>
  <si>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</si>
  <si>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</si>
  <si>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</si>
  <si>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</si>
  <si>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</si>
  <si>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</si>
  <si>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</si>
  <si>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</si>
  <si>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 xml:space="preserve">        -</t>
  </si>
  <si>
    <t>Company Name</t>
  </si>
  <si>
    <t>Average Return</t>
  </si>
  <si>
    <t>Variance</t>
  </si>
  <si>
    <t>Standard deviation</t>
  </si>
  <si>
    <t>Correlation</t>
  </si>
  <si>
    <t>Meezan Bank</t>
  </si>
  <si>
    <t>ZilLtd.</t>
  </si>
  <si>
    <t>System Ltd.</t>
  </si>
  <si>
    <t>Cherat Cement</t>
  </si>
  <si>
    <t>OGDC</t>
  </si>
  <si>
    <t>Al-Abbas Sugar Mills</t>
  </si>
  <si>
    <t>Century Insaurance</t>
  </si>
  <si>
    <t>Cherat Packaging</t>
  </si>
  <si>
    <t>TPL Properties</t>
  </si>
  <si>
    <t>Zil Ltd.</t>
  </si>
  <si>
    <t>Century Insurance</t>
  </si>
  <si>
    <t>Price</t>
  </si>
  <si>
    <t xml:space="preserve">         -</t>
  </si>
  <si>
    <t>KSE 100</t>
  </si>
  <si>
    <t>Beta</t>
  </si>
  <si>
    <t>Attock Refinery</t>
  </si>
  <si>
    <t>Standard Deviation</t>
  </si>
  <si>
    <t>Meezan</t>
  </si>
  <si>
    <t>Attock</t>
  </si>
  <si>
    <t>Portfolio Wieghts</t>
  </si>
  <si>
    <t>Rp</t>
  </si>
  <si>
    <t>S.D</t>
  </si>
  <si>
    <t>Risk free Rate</t>
  </si>
  <si>
    <t>Sharp Ratio</t>
  </si>
  <si>
    <t xml:space="preserve">System </t>
  </si>
  <si>
    <t>System</t>
  </si>
  <si>
    <t>Cherat</t>
  </si>
  <si>
    <t xml:space="preserve"> Attock Refinery</t>
  </si>
  <si>
    <r>
      <t>Although top side of the "</t>
    </r>
    <r>
      <rPr>
        <b/>
        <sz val="11"/>
        <color theme="1"/>
        <rFont val="Calibri"/>
        <family val="2"/>
        <scheme val="minor"/>
      </rPr>
      <t>globol minimum variance"</t>
    </r>
    <r>
      <rPr>
        <sz val="11"/>
        <color theme="1"/>
        <rFont val="Calibri"/>
        <family val="2"/>
        <scheme val="minor"/>
      </rPr>
      <t xml:space="preserve"> is effiecient but we have to select the best combination where sharpe ratio is high that’s why through solver function we have identified the best one which is </t>
    </r>
    <r>
      <rPr>
        <b/>
        <sz val="11"/>
        <color theme="1"/>
        <rFont val="Calibri"/>
        <family val="2"/>
        <scheme val="minor"/>
      </rPr>
      <t>"Ideal/Optimal Point"</t>
    </r>
  </si>
  <si>
    <t>High sharpe Ratio Tracker</t>
  </si>
  <si>
    <t>Selected</t>
  </si>
  <si>
    <t>17%/No. of Days</t>
  </si>
  <si>
    <t>SD</t>
  </si>
  <si>
    <t>Correl</t>
  </si>
  <si>
    <t>A/B</t>
  </si>
  <si>
    <t>A/C</t>
  </si>
  <si>
    <t>A/D</t>
  </si>
  <si>
    <t>A/E</t>
  </si>
  <si>
    <t>B/C</t>
  </si>
  <si>
    <t>B/D</t>
  </si>
  <si>
    <t>B/E</t>
  </si>
  <si>
    <t>C/D</t>
  </si>
  <si>
    <t>C/E</t>
  </si>
  <si>
    <t>D/E</t>
  </si>
  <si>
    <t>Sharpe Ratio</t>
  </si>
  <si>
    <t xml:space="preserve">  -</t>
  </si>
  <si>
    <t>Selection Crieteria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</si>
</sst>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%"/>
    <numFmt numFmtId="165" formatCode="0.000000"/>
    <numFmt numFmtId="166" formatCode="0.00000"/>
    <numFmt numFmtId="167" formatCode="0.0000"/>
    <numFmt numFmtId="168" formatCode="0.000"/>
    <numFmt numFmtId="169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8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9" fontId="0" fillId="0" borderId="14" xfId="1" applyFont="1" applyBorder="1"/>
    <xf numFmtId="9" fontId="0" fillId="0" borderId="17" xfId="1" applyFont="1" applyBorder="1"/>
    <xf numFmtId="0" fontId="0" fillId="0" borderId="14" xfId="0" applyBorder="1" applyAlignment="1">
      <alignment horizontal="center"/>
    </xf>
    <xf numFmtId="49" fontId="20" fillId="0" borderId="0" xfId="0" applyNumberFormat="1" applyFont="1" applyAlignment="1">
      <alignment horizontal="center"/>
    </xf>
    <xf numFmtId="164" fontId="0" fillId="0" borderId="14" xfId="1" applyNumberFormat="1" applyFont="1" applyBorder="1"/>
    <xf numFmtId="49" fontId="20" fillId="33" borderId="20" xfId="0" applyNumberFormat="1" applyFont="1" applyFill="1" applyBorder="1" applyAlignment="1">
      <alignment horizontal="center"/>
    </xf>
    <xf numFmtId="49" fontId="20" fillId="33" borderId="23" xfId="0" applyNumberFormat="1" applyFont="1" applyFill="1" applyBorder="1" applyAlignment="1">
      <alignment horizontal="center"/>
    </xf>
    <xf numFmtId="49" fontId="20" fillId="33" borderId="25" xfId="0" applyNumberFormat="1" applyFont="1" applyFill="1" applyBorder="1" applyAlignment="1">
      <alignment horizontal="center"/>
    </xf>
    <xf numFmtId="10" fontId="0" fillId="34" borderId="21" xfId="0" applyNumberFormat="1" applyFill="1" applyBorder="1" applyAlignment="1">
      <alignment horizontal="center"/>
    </xf>
    <xf numFmtId="10" fontId="0" fillId="34" borderId="22" xfId="0" applyNumberFormat="1" applyFill="1" applyBorder="1" applyAlignment="1">
      <alignment horizontal="center"/>
    </xf>
    <xf numFmtId="10" fontId="0" fillId="34" borderId="19" xfId="0" applyNumberFormat="1" applyFill="1" applyBorder="1" applyAlignment="1">
      <alignment horizontal="center"/>
    </xf>
    <xf numFmtId="10" fontId="0" fillId="34" borderId="24" xfId="0" applyNumberFormat="1" applyFill="1" applyBorder="1" applyAlignment="1">
      <alignment horizontal="center"/>
    </xf>
    <xf numFmtId="2" fontId="0" fillId="34" borderId="24" xfId="0" applyNumberFormat="1" applyFill="1" applyBorder="1" applyAlignment="1">
      <alignment horizontal="center"/>
    </xf>
    <xf numFmtId="10" fontId="0" fillId="34" borderId="26" xfId="0" applyNumberFormat="1" applyFill="1" applyBorder="1" applyAlignment="1">
      <alignment horizontal="center"/>
    </xf>
    <xf numFmtId="10" fontId="0" fillId="34" borderId="27" xfId="0" applyNumberForma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0" fontId="16" fillId="33" borderId="30" xfId="0" applyFont="1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6" xfId="0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21" fillId="33" borderId="18" xfId="0" applyFont="1" applyFill="1" applyBorder="1" applyAlignment="1">
      <alignment horizontal="center"/>
    </xf>
    <xf numFmtId="15" fontId="0" fillId="0" borderId="33" xfId="0" applyNumberFormat="1" applyBorder="1"/>
    <xf numFmtId="0" fontId="0" fillId="0" borderId="33" xfId="0" applyBorder="1"/>
    <xf numFmtId="15" fontId="0" fillId="0" borderId="0" xfId="0" applyNumberFormat="1"/>
    <xf numFmtId="4" fontId="0" fillId="0" borderId="0" xfId="0" applyNumberFormat="1"/>
    <xf numFmtId="49" fontId="20" fillId="34" borderId="23" xfId="0" applyNumberFormat="1" applyFont="1" applyFill="1" applyBorder="1" applyAlignment="1">
      <alignment horizontal="center"/>
    </xf>
    <xf numFmtId="49" fontId="20" fillId="34" borderId="25" xfId="0" applyNumberFormat="1" applyFont="1" applyFill="1" applyBorder="1" applyAlignment="1">
      <alignment horizontal="center"/>
    </xf>
    <xf numFmtId="49" fontId="20" fillId="35" borderId="28" xfId="0" applyNumberFormat="1" applyFont="1" applyFill="1" applyBorder="1" applyAlignment="1">
      <alignment horizontal="center"/>
    </xf>
    <xf numFmtId="49" fontId="20" fillId="35" borderId="29" xfId="0" applyNumberFormat="1" applyFont="1" applyFill="1" applyBorder="1" applyAlignment="1">
      <alignment horizontal="center"/>
    </xf>
    <xf numFmtId="49" fontId="20" fillId="35" borderId="30" xfId="0" applyNumberFormat="1" applyFont="1" applyFill="1" applyBorder="1" applyAlignment="1">
      <alignment horizontal="center"/>
    </xf>
    <xf numFmtId="0" fontId="16" fillId="33" borderId="28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2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49" fontId="20" fillId="36" borderId="20" xfId="0" applyNumberFormat="1" applyFont="1" applyFill="1" applyBorder="1" applyAlignment="1">
      <alignment horizontal="center"/>
    </xf>
    <xf numFmtId="49" fontId="20" fillId="36" borderId="23" xfId="0" applyNumberFormat="1" applyFont="1" applyFill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0" xfId="0" applyNumberFormat="1"/>
    <xf numFmtId="10" fontId="0" fillId="0" borderId="34" xfId="0" applyNumberFormat="1" applyBorder="1" applyAlignment="1">
      <alignment horizontal="center"/>
    </xf>
    <xf numFmtId="10" fontId="0" fillId="0" borderId="32" xfId="0" applyNumberFormat="1" applyBorder="1"/>
    <xf numFmtId="0" fontId="16" fillId="0" borderId="13" xfId="0" applyFont="1" applyBorder="1" applyAlignment="1">
      <alignment horizontal="center"/>
    </xf>
    <xf numFmtId="0" fontId="0" fillId="0" borderId="14" xfId="0" applyBorder="1"/>
    <xf numFmtId="0" fontId="0" fillId="0" borderId="17" xfId="0" applyBorder="1"/>
    <xf numFmtId="10" fontId="0" fillId="34" borderId="19" xfId="1" applyNumberFormat="1" applyFont="1" applyFill="1" applyBorder="1" applyAlignment="1">
      <alignment horizontal="center"/>
    </xf>
    <xf numFmtId="0" fontId="0" fillId="0" borderId="10" xfId="0" applyBorder="1"/>
    <xf numFmtId="165" fontId="0" fillId="0" borderId="0" xfId="0" applyNumberFormat="1"/>
    <xf numFmtId="9" fontId="0" fillId="0" borderId="31" xfId="0" applyNumberFormat="1" applyBorder="1" applyAlignment="1">
      <alignment horizontal="center"/>
    </xf>
    <xf numFmtId="9" fontId="0" fillId="0" borderId="34" xfId="0" applyNumberFormat="1" applyBorder="1" applyAlignment="1">
      <alignment horizontal="center"/>
    </xf>
    <xf numFmtId="10" fontId="0" fillId="0" borderId="32" xfId="0" applyNumberForma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14" xfId="0" applyNumberFormat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10" fontId="0" fillId="0" borderId="16" xfId="0" applyNumberFormat="1" applyBorder="1" applyAlignment="1">
      <alignment horizontal="center"/>
    </xf>
    <xf numFmtId="9" fontId="18" fillId="0" borderId="0" xfId="0" applyNumberFormat="1" applyFont="1" applyAlignment="1">
      <alignment horizontal="center"/>
    </xf>
    <xf numFmtId="2" fontId="0" fillId="0" borderId="17" xfId="0" applyNumberFormat="1" applyBorder="1" applyAlignment="1">
      <alignment horizontal="center"/>
    </xf>
    <xf numFmtId="10" fontId="0" fillId="0" borderId="14" xfId="0" applyNumberFormat="1" applyBorder="1"/>
    <xf numFmtId="10" fontId="18" fillId="0" borderId="0" xfId="0" applyNumberFormat="1" applyFont="1" applyAlignment="1">
      <alignment horizontal="center"/>
    </xf>
    <xf numFmtId="166" fontId="0" fillId="34" borderId="24" xfId="0" applyNumberFormat="1" applyFill="1" applyBorder="1" applyAlignment="1">
      <alignment horizontal="center"/>
    </xf>
    <xf numFmtId="166" fontId="0" fillId="34" borderId="27" xfId="0" applyNumberFormat="1" applyFill="1" applyBorder="1" applyAlignment="1">
      <alignment horizontal="center"/>
    </xf>
    <xf numFmtId="10" fontId="0" fillId="36" borderId="21" xfId="0" applyNumberFormat="1" applyFill="1" applyBorder="1" applyAlignment="1">
      <alignment horizontal="center"/>
    </xf>
    <xf numFmtId="0" fontId="0" fillId="36" borderId="21" xfId="0" applyFill="1" applyBorder="1" applyAlignment="1">
      <alignment horizontal="center"/>
    </xf>
    <xf numFmtId="166" fontId="0" fillId="36" borderId="22" xfId="0" applyNumberFormat="1" applyFill="1" applyBorder="1" applyAlignment="1">
      <alignment horizontal="center"/>
    </xf>
    <xf numFmtId="10" fontId="0" fillId="36" borderId="19" xfId="0" applyNumberFormat="1" applyFill="1" applyBorder="1" applyAlignment="1">
      <alignment horizontal="center"/>
    </xf>
    <xf numFmtId="0" fontId="0" fillId="36" borderId="19" xfId="0" applyFill="1" applyBorder="1" applyAlignment="1">
      <alignment horizontal="center"/>
    </xf>
    <xf numFmtId="166" fontId="0" fillId="36" borderId="24" xfId="0" applyNumberForma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13" fillId="37" borderId="31" xfId="0" applyFont="1" applyFill="1" applyBorder="1" applyAlignment="1">
      <alignment horizontal="center"/>
    </xf>
    <xf numFmtId="0" fontId="13" fillId="37" borderId="13" xfId="0" applyFont="1" applyFill="1" applyBorder="1" applyAlignment="1">
      <alignment horizontal="center"/>
    </xf>
    <xf numFmtId="0" fontId="13" fillId="37" borderId="15" xfId="0" applyFont="1" applyFill="1" applyBorder="1" applyAlignment="1">
      <alignment horizontal="center"/>
    </xf>
    <xf numFmtId="0" fontId="13" fillId="38" borderId="11" xfId="0" applyFont="1" applyFill="1" applyBorder="1" applyAlignment="1">
      <alignment horizontal="center"/>
    </xf>
    <xf numFmtId="0" fontId="13" fillId="38" borderId="12" xfId="0" applyFont="1" applyFill="1" applyBorder="1" applyAlignment="1">
      <alignment horizontal="center"/>
    </xf>
    <xf numFmtId="0" fontId="13" fillId="38" borderId="10" xfId="0" applyFont="1" applyFill="1" applyBorder="1" applyAlignment="1">
      <alignment horizontal="center"/>
    </xf>
    <xf numFmtId="0" fontId="13" fillId="38" borderId="31" xfId="0" applyFont="1" applyFill="1" applyBorder="1" applyAlignment="1">
      <alignment horizontal="center"/>
    </xf>
    <xf numFmtId="0" fontId="13" fillId="38" borderId="13" xfId="0" applyFont="1" applyFill="1" applyBorder="1" applyAlignment="1">
      <alignment horizontal="center"/>
    </xf>
    <xf numFmtId="0" fontId="13" fillId="38" borderId="15" xfId="0" applyFont="1" applyFill="1" applyBorder="1" applyAlignment="1">
      <alignment horizontal="center"/>
    </xf>
    <xf numFmtId="169" fontId="0" fillId="0" borderId="17" xfId="0" applyNumberFormat="1" applyBorder="1" applyAlignment="1">
      <alignment horizontal="center"/>
    </xf>
    <xf numFmtId="9" fontId="16" fillId="39" borderId="13" xfId="0" applyNumberFormat="1" applyFont="1" applyFill="1" applyBorder="1" applyAlignment="1">
      <alignment horizontal="center"/>
    </xf>
    <xf numFmtId="9" fontId="16" fillId="39" borderId="0" xfId="0" applyNumberFormat="1" applyFont="1" applyFill="1" applyAlignment="1">
      <alignment horizontal="center"/>
    </xf>
    <xf numFmtId="10" fontId="16" fillId="39" borderId="0" xfId="0" applyNumberFormat="1" applyFont="1" applyFill="1" applyAlignment="1">
      <alignment horizontal="center"/>
    </xf>
    <xf numFmtId="9" fontId="16" fillId="39" borderId="10" xfId="0" applyNumberFormat="1" applyFont="1" applyFill="1" applyBorder="1" applyAlignment="1">
      <alignment horizontal="center"/>
    </xf>
    <xf numFmtId="9" fontId="16" fillId="39" borderId="11" xfId="0" applyNumberFormat="1" applyFont="1" applyFill="1" applyBorder="1" applyAlignment="1">
      <alignment horizontal="center"/>
    </xf>
    <xf numFmtId="10" fontId="16" fillId="39" borderId="11" xfId="0" applyNumberFormat="1" applyFont="1" applyFill="1" applyBorder="1" applyAlignment="1">
      <alignment horizontal="center"/>
    </xf>
    <xf numFmtId="0" fontId="16" fillId="0" borderId="18" xfId="0" applyFont="1" applyBorder="1"/>
    <xf numFmtId="0" fontId="17" fillId="0" borderId="0" xfId="0" applyFont="1"/>
    <xf numFmtId="164" fontId="0" fillId="0" borderId="0" xfId="0" applyNumberFormat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16" fillId="39" borderId="0" xfId="0" applyNumberFormat="1" applyFont="1" applyFill="1" applyAlignment="1">
      <alignment horizontal="center"/>
    </xf>
    <xf numFmtId="168" fontId="0" fillId="0" borderId="34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16" xfId="0" applyNumberFormat="1" applyBorder="1" applyAlignment="1">
      <alignment horizontal="center"/>
    </xf>
    <xf numFmtId="10" fontId="16" fillId="0" borderId="0" xfId="0" applyNumberFormat="1" applyFont="1" applyAlignment="1">
      <alignment horizontal="center"/>
    </xf>
    <xf numFmtId="0" fontId="16" fillId="0" borderId="14" xfId="0" applyFont="1" applyBorder="1" applyAlignment="1">
      <alignment horizontal="center"/>
    </xf>
    <xf numFmtId="169" fontId="0" fillId="0" borderId="16" xfId="0" applyNumberFormat="1" applyBorder="1" applyAlignment="1">
      <alignment horizontal="center"/>
    </xf>
    <xf numFmtId="168" fontId="16" fillId="39" borderId="0" xfId="0" applyNumberFormat="1" applyFont="1" applyFill="1" applyAlignment="1">
      <alignment horizontal="center"/>
    </xf>
    <xf numFmtId="9" fontId="0" fillId="33" borderId="15" xfId="0" applyNumberFormat="1" applyFill="1" applyBorder="1" applyAlignment="1">
      <alignment horizontal="center"/>
    </xf>
    <xf numFmtId="9" fontId="0" fillId="33" borderId="16" xfId="0" applyNumberFormat="1" applyFill="1" applyBorder="1" applyAlignment="1">
      <alignment horizontal="center"/>
    </xf>
    <xf numFmtId="10" fontId="0" fillId="33" borderId="16" xfId="0" applyNumberFormat="1" applyFill="1" applyBorder="1" applyAlignment="1">
      <alignment horizontal="center"/>
    </xf>
    <xf numFmtId="168" fontId="0" fillId="33" borderId="17" xfId="0" applyNumberFormat="1" applyFill="1" applyBorder="1" applyAlignment="1">
      <alignment horizontal="center"/>
    </xf>
    <xf numFmtId="0" fontId="16" fillId="0" borderId="35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16" fillId="39" borderId="14" xfId="0" applyFont="1" applyFill="1" applyBorder="1" applyAlignment="1">
      <alignment horizontal="center"/>
    </xf>
    <xf numFmtId="0" fontId="16" fillId="39" borderId="35" xfId="0" applyFont="1" applyFill="1" applyBorder="1" applyAlignment="1">
      <alignment horizontal="center"/>
    </xf>
    <xf numFmtId="0" fontId="13" fillId="38" borderId="34" xfId="0" applyFont="1" applyFill="1" applyBorder="1" applyAlignment="1">
      <alignment horizontal="center"/>
    </xf>
    <xf numFmtId="0" fontId="13" fillId="38" borderId="32" xfId="0" applyFont="1" applyFill="1" applyBorder="1" applyAlignment="1">
      <alignment horizontal="center"/>
    </xf>
    <xf numFmtId="0" fontId="16" fillId="39" borderId="14" xfId="0" applyFont="1" applyFill="1" applyBorder="1"/>
    <xf numFmtId="0" fontId="0" fillId="0" borderId="31" xfId="0" applyBorder="1"/>
    <xf numFmtId="2" fontId="0" fillId="0" borderId="16" xfId="0" applyNumberFormat="1" applyBorder="1" applyAlignment="1">
      <alignment horizontal="center"/>
    </xf>
    <xf numFmtId="167" fontId="0" fillId="0" borderId="16" xfId="0" applyNumberFormat="1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164" fontId="0" fillId="33" borderId="16" xfId="0" applyNumberFormat="1" applyFill="1" applyBorder="1" applyAlignment="1">
      <alignment horizontal="center"/>
    </xf>
    <xf numFmtId="168" fontId="16" fillId="39" borderId="11" xfId="0" applyNumberFormat="1" applyFont="1" applyFill="1" applyBorder="1" applyAlignment="1">
      <alignment horizontal="center"/>
    </xf>
    <xf numFmtId="0" fontId="16" fillId="39" borderId="12" xfId="0" applyFont="1" applyFill="1" applyBorder="1"/>
    <xf numFmtId="9" fontId="16" fillId="33" borderId="15" xfId="0" applyNumberFormat="1" applyFont="1" applyFill="1" applyBorder="1" applyAlignment="1">
      <alignment horizontal="center"/>
    </xf>
    <xf numFmtId="9" fontId="16" fillId="33" borderId="16" xfId="0" applyNumberFormat="1" applyFont="1" applyFill="1" applyBorder="1" applyAlignment="1">
      <alignment horizontal="center"/>
    </xf>
    <xf numFmtId="10" fontId="16" fillId="33" borderId="16" xfId="0" applyNumberFormat="1" applyFont="1" applyFill="1" applyBorder="1" applyAlignment="1">
      <alignment horizontal="center"/>
    </xf>
    <xf numFmtId="168" fontId="16" fillId="33" borderId="17" xfId="0" applyNumberFormat="1" applyFont="1" applyFill="1" applyBorder="1" applyAlignment="1">
      <alignment horizontal="center"/>
    </xf>
    <xf numFmtId="9" fontId="0" fillId="40" borderId="15" xfId="0" applyNumberFormat="1" applyFill="1" applyBorder="1" applyAlignment="1">
      <alignment horizontal="center"/>
    </xf>
    <xf numFmtId="9" fontId="0" fillId="40" borderId="16" xfId="0" applyNumberFormat="1" applyFill="1" applyBorder="1" applyAlignment="1">
      <alignment horizontal="center"/>
    </xf>
    <xf numFmtId="10" fontId="0" fillId="40" borderId="16" xfId="0" applyNumberFormat="1" applyFill="1" applyBorder="1" applyAlignment="1">
      <alignment horizontal="center"/>
    </xf>
    <xf numFmtId="168" fontId="0" fillId="40" borderId="17" xfId="0" applyNumberFormat="1" applyFill="1" applyBorder="1" applyAlignment="1">
      <alignment horizontal="center"/>
    </xf>
    <xf numFmtId="10" fontId="0" fillId="0" borderId="31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6" fillId="0" borderId="16" xfId="0" applyFont="1" applyBorder="1" applyAlignment="1">
      <alignment horizontal="center"/>
    </xf>
    <xf numFmtId="10" fontId="16" fillId="0" borderId="34" xfId="0" applyNumberFormat="1" applyFont="1" applyBorder="1" applyAlignment="1">
      <alignment horizontal="center"/>
    </xf>
    <xf numFmtId="10" fontId="16" fillId="0" borderId="32" xfId="0" applyNumberFormat="1" applyFont="1" applyBorder="1" applyAlignment="1">
      <alignment horizontal="center"/>
    </xf>
    <xf numFmtId="49" fontId="19" fillId="33" borderId="10" xfId="0" applyNumberFormat="1" applyFont="1" applyFill="1" applyBorder="1" applyAlignment="1">
      <alignment horizontal="center"/>
    </xf>
    <xf numFmtId="49" fontId="19" fillId="33" borderId="11" xfId="0" applyNumberFormat="1" applyFont="1" applyFill="1" applyBorder="1" applyAlignment="1">
      <alignment horizontal="center"/>
    </xf>
    <xf numFmtId="49" fontId="19" fillId="33" borderId="12" xfId="0" applyNumberFormat="1" applyFont="1" applyFill="1" applyBorder="1" applyAlignment="1">
      <alignment horizontal="center"/>
    </xf>
    <xf numFmtId="0" fontId="13" fillId="38" borderId="10" xfId="0" applyFont="1" applyFill="1" applyBorder="1" applyAlignment="1">
      <alignment horizontal="center"/>
    </xf>
    <xf numFmtId="0" fontId="13" fillId="38" borderId="11" xfId="0" applyFont="1" applyFill="1" applyBorder="1" applyAlignment="1">
      <alignment horizontal="center"/>
    </xf>
    <xf numFmtId="0" fontId="13" fillId="38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36" xfId="0" applyFont="1" applyFill="1" applyBorder="1" applyAlignment="1">
      <alignment horizontal="center"/>
    </xf>
    <xf numFmtId="0" fontId="16" fillId="33" borderId="37" xfId="0" applyFont="1" applyFill="1" applyBorder="1" applyAlignment="1">
      <alignment horizontal="center"/>
    </xf>
    <xf numFmtId="0" fontId="16" fillId="33" borderId="35" xfId="0" applyFont="1" applyFill="1" applyBorder="1" applyAlignment="1">
      <alignment horizontal="center"/>
    </xf>
    <xf numFmtId="0" fontId="16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</a:t>
            </a:r>
            <a:r>
              <a:rPr lang="en-US" baseline="0"/>
              <a:t> Frontier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 Portfolio (A,B)'!$H$6:$H$16</c:f>
              <c:numCache>
                <c:formatCode>0.00%</c:formatCode>
                <c:ptCount val="11"/>
                <c:pt idx="0">
                  <c:v>3.1785897979521964E-2</c:v>
                </c:pt>
                <c:pt idx="1">
                  <c:v>2.9595927750945741E-2</c:v>
                </c:pt>
                <c:pt idx="2">
                  <c:v>2.8007343134471178E-2</c:v>
                </c:pt>
                <c:pt idx="3">
                  <c:v>2.7126007822807389E-2</c:v>
                </c:pt>
                <c:pt idx="4">
                  <c:v>2.7021214485884848E-2</c:v>
                </c:pt>
                <c:pt idx="5">
                  <c:v>2.7701777291711204E-2</c:v>
                </c:pt>
                <c:pt idx="6">
                  <c:v>2.9112670761802805E-2</c:v>
                </c:pt>
                <c:pt idx="7">
                  <c:v>3.1154830020221218E-2</c:v>
                </c:pt>
                <c:pt idx="8">
                  <c:v>3.3713735616671348E-2</c:v>
                </c:pt>
                <c:pt idx="9">
                  <c:v>3.6681401361056798E-2</c:v>
                </c:pt>
                <c:pt idx="10">
                  <c:v>3.9966875576272563E-2</c:v>
                </c:pt>
              </c:numCache>
            </c:numRef>
          </c:xVal>
          <c:yVal>
            <c:numRef>
              <c:f>' Portfolio (A,B)'!$G$6:$G$16</c:f>
              <c:numCache>
                <c:formatCode>0.00%</c:formatCode>
                <c:ptCount val="11"/>
                <c:pt idx="0">
                  <c:v>7.7929730977904892E-3</c:v>
                </c:pt>
                <c:pt idx="1">
                  <c:v>7.8910157997546249E-3</c:v>
                </c:pt>
                <c:pt idx="2">
                  <c:v>7.9890585017187606E-3</c:v>
                </c:pt>
                <c:pt idx="3">
                  <c:v>8.0871012036828945E-3</c:v>
                </c:pt>
                <c:pt idx="4">
                  <c:v>8.1851439056470302E-3</c:v>
                </c:pt>
                <c:pt idx="5">
                  <c:v>8.2831866076111642E-3</c:v>
                </c:pt>
                <c:pt idx="6">
                  <c:v>8.3812293095752999E-3</c:v>
                </c:pt>
                <c:pt idx="7">
                  <c:v>8.4792720115394356E-3</c:v>
                </c:pt>
                <c:pt idx="8">
                  <c:v>8.5773147135035713E-3</c:v>
                </c:pt>
                <c:pt idx="9">
                  <c:v>8.6753574154677052E-3</c:v>
                </c:pt>
                <c:pt idx="10">
                  <c:v>8.7734001174318392E-3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60-452D-8D3A-35037152685A}"/>
            </c:ext>
          </c:extLst>
        </c:ser>
        <c:ser>
          <c:idx val="1"/>
          <c:order val="1"/>
          <c:tx>
            <c:v>Optimal/Ideal Point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1750">
                <a:solidFill>
                  <a:schemeClr val="accent2"/>
                </a:solidFill>
              </a:ln>
              <a:effectLst/>
            </c:spPr>
          </c:marker>
          <c:xVal>
            <c:numRef>
              <c:f>' Portfolio (A,B)'!$H$17</c:f>
              <c:numCache>
                <c:formatCode>0.00%</c:formatCode>
                <c:ptCount val="1"/>
                <c:pt idx="0">
                  <c:v>2.9442935972651157E-2</c:v>
                </c:pt>
              </c:numCache>
            </c:numRef>
          </c:xVal>
          <c:yVal>
            <c:numRef>
              <c:f>' Portfolio (A,B)'!$G$17</c:f>
              <c:numCache>
                <c:formatCode>0.00%</c:formatCode>
                <c:ptCount val="1"/>
                <c:pt idx="0">
                  <c:v>8.3991928517393455E-3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160-452D-8D3A-350371526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322672"/>
        <c:axId val="651867632"/>
      </c:scatterChart>
      <c:valAx>
        <c:axId val="359322672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867632"/>
        <c:crosses val="autoZero"/>
        <c:crossBetween val="midCat"/>
      </c:valAx>
      <c:valAx>
        <c:axId val="651867632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322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</a:t>
            </a:r>
            <a:r>
              <a:rPr lang="en-US" baseline="0"/>
              <a:t>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'Portfolio (A,C)'!$I$5:$I$15</c:f>
              <c:numCache>
                <c:formatCode>0.00%</c:formatCode>
                <c:ptCount val="11"/>
                <c:pt idx="0">
                  <c:v>3.9719574818354988E-2</c:v>
                </c:pt>
                <c:pt idx="1">
                  <c:v>3.5868855625077897E-2</c:v>
                </c:pt>
                <c:pt idx="2">
                  <c:v>3.2567239502471902E-2</c:v>
                </c:pt>
                <c:pt idx="3">
                  <c:v>2.999659111677442E-2</c:v>
                </c:pt>
                <c:pt idx="4">
                  <c:v>2.8356409739235932E-2</c:v>
                </c:pt>
                <c:pt idx="5">
                  <c:v>2.7811806356812203E-2</c:v>
                </c:pt>
                <c:pt idx="6">
                  <c:v>2.8425820607593813E-2</c:v>
                </c:pt>
                <c:pt idx="7">
                  <c:v>3.0127696335071674E-2</c:v>
                </c:pt>
                <c:pt idx="8">
                  <c:v>3.2748267138252941E-2</c:v>
                </c:pt>
                <c:pt idx="9">
                  <c:v>3.6087948397150051E-2</c:v>
                </c:pt>
                <c:pt idx="10">
                  <c:v>3.9966875576272563E-2</c:v>
                </c:pt>
              </c:numCache>
            </c:numRef>
          </c:xVal>
          <c:yVal>
            <c:numRef>
              <c:f>'Portfolio (A,C)'!$H$5:$H$15</c:f>
              <c:numCache>
                <c:formatCode>0.00%</c:formatCode>
                <c:ptCount val="11"/>
                <c:pt idx="0">
                  <c:v>1.0209483270457521E-2</c:v>
                </c:pt>
                <c:pt idx="1">
                  <c:v>1.0065874955154952E-2</c:v>
                </c:pt>
                <c:pt idx="2">
                  <c:v>9.9222666398523854E-3</c:v>
                </c:pt>
                <c:pt idx="3">
                  <c:v>9.7786583245498167E-3</c:v>
                </c:pt>
                <c:pt idx="4">
                  <c:v>9.6350500092472497E-3</c:v>
                </c:pt>
                <c:pt idx="5">
                  <c:v>9.491441693944681E-3</c:v>
                </c:pt>
                <c:pt idx="6">
                  <c:v>9.3478333786421123E-3</c:v>
                </c:pt>
                <c:pt idx="7">
                  <c:v>9.2042250633395453E-3</c:v>
                </c:pt>
                <c:pt idx="8">
                  <c:v>9.0606167480369766E-3</c:v>
                </c:pt>
                <c:pt idx="9">
                  <c:v>8.9170084327344079E-3</c:v>
                </c:pt>
                <c:pt idx="10">
                  <c:v>8.7734001174318392E-3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79-46FA-860B-F156E273D629}"/>
            </c:ext>
          </c:extLst>
        </c:ser>
        <c:ser>
          <c:idx val="1"/>
          <c:order val="1"/>
          <c:tx>
            <c:v>Optimal/Ideal Point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xVal>
            <c:numRef>
              <c:f>'Portfolio (A,C)'!$I$16</c:f>
              <c:numCache>
                <c:formatCode>0.00%</c:formatCode>
                <c:ptCount val="1"/>
                <c:pt idx="0">
                  <c:v>2.8765557653862253E-2</c:v>
                </c:pt>
              </c:numCache>
            </c:numRef>
          </c:xVal>
          <c:yVal>
            <c:numRef>
              <c:f>'Portfolio (A,C)'!$H$16</c:f>
              <c:numCache>
                <c:formatCode>0.00%</c:formatCode>
                <c:ptCount val="1"/>
                <c:pt idx="0">
                  <c:v>9.6807126670718485E-3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079-46FA-860B-F156E273D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913568"/>
        <c:axId val="834915008"/>
      </c:scatterChart>
      <c:valAx>
        <c:axId val="834913568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915008"/>
        <c:crosses val="autoZero"/>
        <c:crossBetween val="midCat"/>
      </c:valAx>
      <c:valAx>
        <c:axId val="83491500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913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</a:t>
            </a:r>
            <a:r>
              <a:rPr lang="en-US" baseline="0"/>
              <a:t> Frontier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'Portfolio (A,D)'!$I$5:$I$15</c:f>
              <c:numCache>
                <c:formatCode>0.00%</c:formatCode>
                <c:ptCount val="11"/>
                <c:pt idx="0">
                  <c:v>3.3277799297197194E-2</c:v>
                </c:pt>
                <c:pt idx="1">
                  <c:v>3.0406432535889091E-2</c:v>
                </c:pt>
                <c:pt idx="2">
                  <c:v>2.816404838709247E-2</c:v>
                </c:pt>
                <c:pt idx="3">
                  <c:v>2.6709537098895425E-2</c:v>
                </c:pt>
                <c:pt idx="4">
                  <c:v>2.6174575278692314E-2</c:v>
                </c:pt>
                <c:pt idx="5">
                  <c:v>2.6614670362385951E-2</c:v>
                </c:pt>
                <c:pt idx="6">
                  <c:v>2.7983856676178032E-2</c:v>
                </c:pt>
                <c:pt idx="7">
                  <c:v>3.0155846181846014E-2</c:v>
                </c:pt>
                <c:pt idx="8">
                  <c:v>3.2972369522212296E-2</c:v>
                </c:pt>
                <c:pt idx="9">
                  <c:v>3.6283639748119899E-2</c:v>
                </c:pt>
                <c:pt idx="10">
                  <c:v>3.9966875576272563E-2</c:v>
                </c:pt>
              </c:numCache>
            </c:numRef>
          </c:xVal>
          <c:yVal>
            <c:numRef>
              <c:f>'Portfolio (A,D)'!$H$5:$H$15</c:f>
              <c:numCache>
                <c:formatCode>0.00%</c:formatCode>
                <c:ptCount val="11"/>
                <c:pt idx="0">
                  <c:v>8.3321366830248558E-3</c:v>
                </c:pt>
                <c:pt idx="1">
                  <c:v>8.3762630264655538E-3</c:v>
                </c:pt>
                <c:pt idx="2">
                  <c:v>8.4203893699062535E-3</c:v>
                </c:pt>
                <c:pt idx="3">
                  <c:v>8.4645157133469515E-3</c:v>
                </c:pt>
                <c:pt idx="4">
                  <c:v>8.5086420567876495E-3</c:v>
                </c:pt>
                <c:pt idx="5">
                  <c:v>8.5527684002283492E-3</c:v>
                </c:pt>
                <c:pt idx="6">
                  <c:v>8.5968947436690472E-3</c:v>
                </c:pt>
                <c:pt idx="7">
                  <c:v>8.6410210871097452E-3</c:v>
                </c:pt>
                <c:pt idx="8">
                  <c:v>8.6851474305504432E-3</c:v>
                </c:pt>
                <c:pt idx="9">
                  <c:v>8.7292737739911412E-3</c:v>
                </c:pt>
                <c:pt idx="10">
                  <c:v>8.7734001174318392E-3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99-4232-8C46-BC92C12785E3}"/>
            </c:ext>
          </c:extLst>
        </c:ser>
        <c:ser>
          <c:idx val="1"/>
          <c:order val="1"/>
          <c:tx>
            <c:v>Optimal/Ideal Point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xVal>
            <c:numRef>
              <c:f>'Portfolio (A,D)'!$I$16</c:f>
              <c:numCache>
                <c:formatCode>0.00%</c:formatCode>
                <c:ptCount val="1"/>
                <c:pt idx="0">
                  <c:v>2.6416900422933293E-2</c:v>
                </c:pt>
              </c:numCache>
            </c:numRef>
          </c:xVal>
          <c:yVal>
            <c:numRef>
              <c:f>'Portfolio (A,D)'!$H$16</c:f>
              <c:numCache>
                <c:formatCode>0.00%</c:formatCode>
                <c:ptCount val="1"/>
                <c:pt idx="0">
                  <c:v>8.5419199565300932E-3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99-4232-8C46-BC92C1278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913568"/>
        <c:axId val="834915008"/>
      </c:scatterChart>
      <c:valAx>
        <c:axId val="834913568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915008"/>
        <c:crosses val="autoZero"/>
        <c:crossBetween val="midCat"/>
      </c:valAx>
      <c:valAx>
        <c:axId val="83491500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913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</a:t>
            </a:r>
            <a:r>
              <a:rPr lang="en-US" baseline="0"/>
              <a:t> Frontier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'Portfolio (A,E)'!$I$6:$I$16</c:f>
              <c:numCache>
                <c:formatCode>0.000%</c:formatCode>
                <c:ptCount val="11"/>
                <c:pt idx="0">
                  <c:v>2.5547618412736131E-2</c:v>
                </c:pt>
                <c:pt idx="1">
                  <c:v>2.3682454151914188E-2</c:v>
                </c:pt>
                <c:pt idx="2">
                  <c:v>2.2592787875618279E-2</c:v>
                </c:pt>
                <c:pt idx="3">
                  <c:v>2.2392121261021115E-2</c:v>
                </c:pt>
                <c:pt idx="4">
                  <c:v>2.3103630155979535E-2</c:v>
                </c:pt>
                <c:pt idx="5">
                  <c:v>2.4648447404263075E-2</c:v>
                </c:pt>
                <c:pt idx="6">
                  <c:v>2.6883299532192522E-2</c:v>
                </c:pt>
                <c:pt idx="7">
                  <c:v>2.9652575423980719E-2</c:v>
                </c:pt>
                <c:pt idx="8">
                  <c:v>3.2821277641989666E-2</c:v>
                </c:pt>
                <c:pt idx="9">
                  <c:v>3.628491289876138E-2</c:v>
                </c:pt>
                <c:pt idx="10">
                  <c:v>3.9966875576272563E-2</c:v>
                </c:pt>
              </c:numCache>
            </c:numRef>
          </c:xVal>
          <c:yVal>
            <c:numRef>
              <c:f>'Portfolio (A,E)'!$H$6:$H$16</c:f>
              <c:numCache>
                <c:formatCode>0.000%</c:formatCode>
                <c:ptCount val="11"/>
                <c:pt idx="0">
                  <c:v>8.1843509068959732E-3</c:v>
                </c:pt>
                <c:pt idx="1">
                  <c:v>8.2432558279495593E-3</c:v>
                </c:pt>
                <c:pt idx="2">
                  <c:v>8.3021607490031471E-3</c:v>
                </c:pt>
                <c:pt idx="3">
                  <c:v>8.3610656700567332E-3</c:v>
                </c:pt>
                <c:pt idx="4">
                  <c:v>8.419970591110321E-3</c:v>
                </c:pt>
                <c:pt idx="5">
                  <c:v>8.4788755121639071E-3</c:v>
                </c:pt>
                <c:pt idx="6">
                  <c:v>8.5377804332174932E-3</c:v>
                </c:pt>
                <c:pt idx="7">
                  <c:v>8.596685354271081E-3</c:v>
                </c:pt>
                <c:pt idx="8">
                  <c:v>8.655590275324667E-3</c:v>
                </c:pt>
                <c:pt idx="9">
                  <c:v>8.7144951963782531E-3</c:v>
                </c:pt>
                <c:pt idx="10">
                  <c:v>8.7734001174318392E-3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E3-467C-A8F2-742358C7BE45}"/>
            </c:ext>
          </c:extLst>
        </c:ser>
        <c:ser>
          <c:idx val="1"/>
          <c:order val="1"/>
          <c:tx>
            <c:v>Optimal/Ideal Portfolio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xVal>
            <c:numRef>
              <c:f>'Portfolio (A,E)'!$I$17</c:f>
              <c:numCache>
                <c:formatCode>0.000%</c:formatCode>
                <c:ptCount val="1"/>
                <c:pt idx="0">
                  <c:v>2.2768881065652967E-2</c:v>
                </c:pt>
              </c:numCache>
            </c:numRef>
          </c:xVal>
          <c:yVal>
            <c:numRef>
              <c:f>'Portfolio (A,E)'!$H$17</c:f>
              <c:numCache>
                <c:formatCode>0.000%</c:formatCode>
                <c:ptCount val="1"/>
                <c:pt idx="0">
                  <c:v>8.4003868375900834E-3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E3-467C-A8F2-742358C7B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913568"/>
        <c:axId val="834915008"/>
      </c:scatterChart>
      <c:valAx>
        <c:axId val="834913568"/>
        <c:scaling>
          <c:orientation val="minMax"/>
        </c:scaling>
        <c:delete val="0"/>
        <c:axPos val="b"/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915008"/>
        <c:crosses val="autoZero"/>
        <c:crossBetween val="midCat"/>
      </c:valAx>
      <c:valAx>
        <c:axId val="834915008"/>
        <c:scaling>
          <c:orientation val="minMax"/>
        </c:scaling>
        <c:delete val="0"/>
        <c:axPos val="l"/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913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</a:t>
            </a:r>
            <a:r>
              <a:rPr lang="en-US" baseline="0"/>
              <a:t> Frontier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'Portfolio (B,C)'!$I$5:$I$15</c:f>
              <c:numCache>
                <c:formatCode>0.00%</c:formatCode>
                <c:ptCount val="11"/>
                <c:pt idx="0">
                  <c:v>3.9719574818354988E-2</c:v>
                </c:pt>
                <c:pt idx="1">
                  <c:v>3.6189694359119319E-2</c:v>
                </c:pt>
                <c:pt idx="2">
                  <c:v>3.2995169707044497E-2</c:v>
                </c:pt>
                <c:pt idx="3">
                  <c:v>3.0242459594442408E-2</c:v>
                </c:pt>
                <c:pt idx="4">
                  <c:v>2.806188505394671E-2</c:v>
                </c:pt>
                <c:pt idx="5">
                  <c:v>2.6594554242832781E-2</c:v>
                </c:pt>
                <c:pt idx="6">
                  <c:v>2.5961685810125149E-2</c:v>
                </c:pt>
                <c:pt idx="7">
                  <c:v>2.6223764736722169E-2</c:v>
                </c:pt>
                <c:pt idx="8">
                  <c:v>2.7355080624353375E-2</c:v>
                </c:pt>
                <c:pt idx="9">
                  <c:v>2.9254964144524522E-2</c:v>
                </c:pt>
                <c:pt idx="10">
                  <c:v>3.1785897979521957E-2</c:v>
                </c:pt>
              </c:numCache>
            </c:numRef>
          </c:xVal>
          <c:yVal>
            <c:numRef>
              <c:f>'Portfolio (B,C)'!$H$5:$H$15</c:f>
              <c:numCache>
                <c:formatCode>0.00%</c:formatCode>
                <c:ptCount val="11"/>
                <c:pt idx="0">
                  <c:v>1.0209483270457521E-2</c:v>
                </c:pt>
                <c:pt idx="1">
                  <c:v>9.9678322531908184E-3</c:v>
                </c:pt>
                <c:pt idx="2">
                  <c:v>9.726181235924114E-3</c:v>
                </c:pt>
                <c:pt idx="3">
                  <c:v>9.4845302186574113E-3</c:v>
                </c:pt>
                <c:pt idx="4">
                  <c:v>9.2428792013907086E-3</c:v>
                </c:pt>
                <c:pt idx="5">
                  <c:v>9.0012281841240042E-3</c:v>
                </c:pt>
                <c:pt idx="6">
                  <c:v>8.7595771668573016E-3</c:v>
                </c:pt>
                <c:pt idx="7">
                  <c:v>8.5179261495905989E-3</c:v>
                </c:pt>
                <c:pt idx="8">
                  <c:v>8.2762751323238962E-3</c:v>
                </c:pt>
                <c:pt idx="9">
                  <c:v>8.0346241150571918E-3</c:v>
                </c:pt>
                <c:pt idx="10">
                  <c:v>7.7929730977904883E-3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5E-4795-8C2F-9A194ECD11A5}"/>
            </c:ext>
          </c:extLst>
        </c:ser>
        <c:ser>
          <c:idx val="1"/>
          <c:order val="1"/>
          <c:tx>
            <c:v>Optimal/Ideal Point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xVal>
            <c:numRef>
              <c:f>'Portfolio (B,C)'!$I$16</c:f>
              <c:numCache>
                <c:formatCode>0.00%</c:formatCode>
                <c:ptCount val="1"/>
                <c:pt idx="0">
                  <c:v>3.158824417986731E-2</c:v>
                </c:pt>
              </c:numCache>
            </c:numRef>
          </c:xVal>
          <c:yVal>
            <c:numRef>
              <c:f>'Portfolio (B,C)'!$H$16</c:f>
              <c:numCache>
                <c:formatCode>0.00%</c:formatCode>
                <c:ptCount val="1"/>
                <c:pt idx="0">
                  <c:v>9.6081840477210603E-3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5E-4795-8C2F-9A194ECD1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913568"/>
        <c:axId val="834915008"/>
      </c:scatterChart>
      <c:valAx>
        <c:axId val="834913568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915008"/>
        <c:crosses val="autoZero"/>
        <c:crossBetween val="midCat"/>
      </c:valAx>
      <c:valAx>
        <c:axId val="83491500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913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</a:t>
            </a:r>
            <a:r>
              <a:rPr lang="en-US" baseline="0"/>
              <a:t> Frontier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'Portfolio (B,D)'!$I$5:$I$15</c:f>
              <c:numCache>
                <c:formatCode>0.00%</c:formatCode>
                <c:ptCount val="11"/>
                <c:pt idx="0">
                  <c:v>3.3277799297197194E-2</c:v>
                </c:pt>
                <c:pt idx="1">
                  <c:v>3.0989521068747538E-2</c:v>
                </c:pt>
                <c:pt idx="2">
                  <c:v>2.9048445075107433E-2</c:v>
                </c:pt>
                <c:pt idx="3">
                  <c:v>2.7528115839957078E-2</c:v>
                </c:pt>
                <c:pt idx="4">
                  <c:v>2.650104558918449E-2</c:v>
                </c:pt>
                <c:pt idx="5">
                  <c:v>2.6025697457462124E-2</c:v>
                </c:pt>
                <c:pt idx="6">
                  <c:v>2.6132196505078611E-2</c:v>
                </c:pt>
                <c:pt idx="7">
                  <c:v>2.6813610637474988E-2</c:v>
                </c:pt>
                <c:pt idx="8">
                  <c:v>2.8028039386684848E-2</c:v>
                </c:pt>
                <c:pt idx="9">
                  <c:v>2.9710192249636815E-2</c:v>
                </c:pt>
                <c:pt idx="10">
                  <c:v>3.1785897979521957E-2</c:v>
                </c:pt>
              </c:numCache>
            </c:numRef>
          </c:xVal>
          <c:yVal>
            <c:numRef>
              <c:f>'Portfolio (B,D)'!$H$5:$H$15</c:f>
              <c:numCache>
                <c:formatCode>0.00%</c:formatCode>
                <c:ptCount val="11"/>
                <c:pt idx="0">
                  <c:v>8.3321366830248558E-3</c:v>
                </c:pt>
                <c:pt idx="1">
                  <c:v>8.2782203245014199E-3</c:v>
                </c:pt>
                <c:pt idx="2">
                  <c:v>8.2243039659779821E-3</c:v>
                </c:pt>
                <c:pt idx="3">
                  <c:v>8.1703876074545462E-3</c:v>
                </c:pt>
                <c:pt idx="4">
                  <c:v>8.1164712489311085E-3</c:v>
                </c:pt>
                <c:pt idx="5">
                  <c:v>8.0625548904076725E-3</c:v>
                </c:pt>
                <c:pt idx="6">
                  <c:v>8.0086385318842365E-3</c:v>
                </c:pt>
                <c:pt idx="7">
                  <c:v>7.9547221733607988E-3</c:v>
                </c:pt>
                <c:pt idx="8">
                  <c:v>7.9008058148373628E-3</c:v>
                </c:pt>
                <c:pt idx="9">
                  <c:v>7.8468894563139251E-3</c:v>
                </c:pt>
                <c:pt idx="10">
                  <c:v>7.7929730977904883E-3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76-4FC9-9682-D91338B33733}"/>
            </c:ext>
          </c:extLst>
        </c:ser>
        <c:ser>
          <c:idx val="1"/>
          <c:order val="1"/>
          <c:tx>
            <c:v>Optimal/Ideal point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xVal>
            <c:numRef>
              <c:f>'Portfolio (B,D)'!$I$16</c:f>
              <c:numCache>
                <c:formatCode>0.00%</c:formatCode>
                <c:ptCount val="1"/>
                <c:pt idx="0">
                  <c:v>2.7135194364924203E-2</c:v>
                </c:pt>
              </c:numCache>
            </c:numRef>
          </c:xVal>
          <c:yVal>
            <c:numRef>
              <c:f>'Portfolio (B,D)'!$H$16</c:f>
              <c:numCache>
                <c:formatCode>0.00%</c:formatCode>
                <c:ptCount val="1"/>
                <c:pt idx="0">
                  <c:v>8.1527800701272583E-3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D76-4FC9-9682-D91338B33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913568"/>
        <c:axId val="834915008"/>
      </c:scatterChart>
      <c:valAx>
        <c:axId val="834913568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915008"/>
        <c:crosses val="autoZero"/>
        <c:crossBetween val="midCat"/>
      </c:valAx>
      <c:valAx>
        <c:axId val="83491500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913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</a:t>
            </a:r>
            <a:r>
              <a:rPr lang="en-US" baseline="0"/>
              <a:t> Frontier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'Portfolio (B,E)'!$I$5:$I$15</c:f>
              <c:numCache>
                <c:formatCode>0.00%</c:formatCode>
                <c:ptCount val="11"/>
                <c:pt idx="0">
                  <c:v>2.5547618412736131E-2</c:v>
                </c:pt>
                <c:pt idx="1">
                  <c:v>2.4315207845651578E-2</c:v>
                </c:pt>
                <c:pt idx="2">
                  <c:v>2.3481520337057301E-2</c:v>
                </c:pt>
                <c:pt idx="3">
                  <c:v>2.3089785638891767E-2</c:v>
                </c:pt>
                <c:pt idx="4">
                  <c:v>2.3162438194375107E-2</c:v>
                </c:pt>
                <c:pt idx="5">
                  <c:v>2.3695206775093958E-2</c:v>
                </c:pt>
                <c:pt idx="6">
                  <c:v>2.4658285501401096E-2</c:v>
                </c:pt>
                <c:pt idx="7">
                  <c:v>2.6003907444280258E-2</c:v>
                </c:pt>
                <c:pt idx="8">
                  <c:v>2.7676331036116726E-2</c:v>
                </c:pt>
                <c:pt idx="9">
                  <c:v>2.9620252119431385E-2</c:v>
                </c:pt>
                <c:pt idx="10">
                  <c:v>3.1785897979521957E-2</c:v>
                </c:pt>
              </c:numCache>
            </c:numRef>
          </c:xVal>
          <c:yVal>
            <c:numRef>
              <c:f>'Portfolio (B,E)'!$H$5:$H$15</c:f>
              <c:numCache>
                <c:formatCode>0.00%</c:formatCode>
                <c:ptCount val="11"/>
                <c:pt idx="0">
                  <c:v>8.1843509068959732E-3</c:v>
                </c:pt>
                <c:pt idx="1">
                  <c:v>8.1452131259854253E-3</c:v>
                </c:pt>
                <c:pt idx="2">
                  <c:v>8.1060753450748774E-3</c:v>
                </c:pt>
                <c:pt idx="3">
                  <c:v>8.0669375641643278E-3</c:v>
                </c:pt>
                <c:pt idx="4">
                  <c:v>8.0277997832537799E-3</c:v>
                </c:pt>
                <c:pt idx="5">
                  <c:v>7.9886620023432303E-3</c:v>
                </c:pt>
                <c:pt idx="6">
                  <c:v>7.9495242214326824E-3</c:v>
                </c:pt>
                <c:pt idx="7">
                  <c:v>7.9103864405221345E-3</c:v>
                </c:pt>
                <c:pt idx="8">
                  <c:v>7.8712486596115867E-3</c:v>
                </c:pt>
                <c:pt idx="9">
                  <c:v>7.832110878701037E-3</c:v>
                </c:pt>
                <c:pt idx="10">
                  <c:v>7.7929730977904883E-3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9A-4FF3-8108-F786E0293C68}"/>
            </c:ext>
          </c:extLst>
        </c:ser>
        <c:ser>
          <c:idx val="1"/>
          <c:order val="1"/>
          <c:tx>
            <c:v>Optimal/Ideal Point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1750">
                <a:solidFill>
                  <a:schemeClr val="accent2"/>
                </a:solidFill>
              </a:ln>
              <a:effectLst/>
            </c:spPr>
          </c:marker>
          <c:xVal>
            <c:numRef>
              <c:f>'Portfolio (B,E)'!$I$16</c:f>
              <c:numCache>
                <c:formatCode>0.00%</c:formatCode>
                <c:ptCount val="1"/>
                <c:pt idx="0">
                  <c:v>2.3651527983926449E-2</c:v>
                </c:pt>
              </c:numCache>
            </c:numRef>
          </c:xVal>
          <c:yVal>
            <c:numRef>
              <c:f>'Portfolio (B,E)'!$H$16</c:f>
              <c:numCache>
                <c:formatCode>0.00%</c:formatCode>
                <c:ptCount val="1"/>
                <c:pt idx="0">
                  <c:v>8.1159466075372381E-3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9A-4FF3-8108-F786E0293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913568"/>
        <c:axId val="834915008"/>
      </c:scatterChart>
      <c:valAx>
        <c:axId val="834913568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915008"/>
        <c:crosses val="autoZero"/>
        <c:crossBetween val="midCat"/>
      </c:valAx>
      <c:valAx>
        <c:axId val="83491500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913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</a:t>
            </a:r>
            <a:r>
              <a:rPr lang="en-US" baseline="0"/>
              <a:t> Frontier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9F2-4C7C-8DAB-248FA1DA5725}"/>
              </c:ext>
            </c:extLst>
          </c:dPt>
          <c:xVal>
            <c:numRef>
              <c:f>'Portfolio (C,D)'!$I$5:$I$15</c:f>
              <c:numCache>
                <c:formatCode>0.00%</c:formatCode>
                <c:ptCount val="11"/>
                <c:pt idx="0">
                  <c:v>3.3277799297197194E-2</c:v>
                </c:pt>
                <c:pt idx="1">
                  <c:v>3.0408692195194324E-2</c:v>
                </c:pt>
                <c:pt idx="2">
                  <c:v>2.8160610854798707E-2</c:v>
                </c:pt>
                <c:pt idx="3">
                  <c:v>2.6690939551550854E-2</c:v>
                </c:pt>
                <c:pt idx="4">
                  <c:v>2.6131347311408898E-2</c:v>
                </c:pt>
                <c:pt idx="5">
                  <c:v>2.6539464542643151E-2</c:v>
                </c:pt>
                <c:pt idx="6">
                  <c:v>2.7872815642606855E-2</c:v>
                </c:pt>
                <c:pt idx="7">
                  <c:v>3.0008321066315697E-2</c:v>
                </c:pt>
                <c:pt idx="8">
                  <c:v>3.2789626748824442E-2</c:v>
                </c:pt>
                <c:pt idx="9">
                  <c:v>3.6067640887243534E-2</c:v>
                </c:pt>
                <c:pt idx="10">
                  <c:v>3.9719574818354982E-2</c:v>
                </c:pt>
              </c:numCache>
            </c:numRef>
          </c:xVal>
          <c:yVal>
            <c:numRef>
              <c:f>'Portfolio (C,D)'!$H$5:$H$15</c:f>
              <c:numCache>
                <c:formatCode>0.00%</c:formatCode>
                <c:ptCount val="11"/>
                <c:pt idx="0">
                  <c:v>8.3321366830248558E-3</c:v>
                </c:pt>
                <c:pt idx="1">
                  <c:v>8.5198713417681225E-3</c:v>
                </c:pt>
                <c:pt idx="2">
                  <c:v>8.7076060005113892E-3</c:v>
                </c:pt>
                <c:pt idx="3">
                  <c:v>8.8953406592546559E-3</c:v>
                </c:pt>
                <c:pt idx="4">
                  <c:v>9.0830753179979226E-3</c:v>
                </c:pt>
                <c:pt idx="5">
                  <c:v>9.2708099767411893E-3</c:v>
                </c:pt>
                <c:pt idx="6">
                  <c:v>9.458544635484456E-3</c:v>
                </c:pt>
                <c:pt idx="7">
                  <c:v>9.646279294227721E-3</c:v>
                </c:pt>
                <c:pt idx="8">
                  <c:v>9.8340139529709877E-3</c:v>
                </c:pt>
                <c:pt idx="9">
                  <c:v>1.0021748611714254E-2</c:v>
                </c:pt>
                <c:pt idx="10">
                  <c:v>1.0209483270457519E-2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51-4AFA-AE06-2ACAB6949140}"/>
            </c:ext>
          </c:extLst>
        </c:ser>
        <c:ser>
          <c:idx val="1"/>
          <c:order val="1"/>
          <c:tx>
            <c:v>Optimal/Ideal Point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5400">
                <a:solidFill>
                  <a:schemeClr val="accent2"/>
                </a:solidFill>
              </a:ln>
              <a:effectLst/>
            </c:spPr>
          </c:marker>
          <c:xVal>
            <c:numRef>
              <c:f>'Portfolio (C,D)'!$I$16</c:f>
              <c:numCache>
                <c:formatCode>0.00%</c:formatCode>
                <c:ptCount val="1"/>
                <c:pt idx="0">
                  <c:v>2.8454197362509728E-2</c:v>
                </c:pt>
              </c:numCache>
            </c:numRef>
          </c:xVal>
          <c:yVal>
            <c:numRef>
              <c:f>'Portfolio (C,D)'!$H$16</c:f>
              <c:numCache>
                <c:formatCode>0.00%</c:formatCode>
                <c:ptCount val="1"/>
                <c:pt idx="0">
                  <c:v>9.5165612203307517E-3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251-4AFA-AE06-2ACAB6949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913568"/>
        <c:axId val="834915008"/>
      </c:scatterChart>
      <c:valAx>
        <c:axId val="834913568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915008"/>
        <c:crosses val="autoZero"/>
        <c:crossBetween val="midCat"/>
      </c:valAx>
      <c:valAx>
        <c:axId val="83491500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913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</a:t>
            </a:r>
            <a:r>
              <a:rPr lang="en-US" baseline="0"/>
              <a:t> Frontier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'Portfolio (C,E)'!$I$5:$I$15</c:f>
              <c:numCache>
                <c:formatCode>0.00%</c:formatCode>
                <c:ptCount val="11"/>
                <c:pt idx="0">
                  <c:v>2.5547618412736131E-2</c:v>
                </c:pt>
                <c:pt idx="1">
                  <c:v>2.3467986348048392E-2</c:v>
                </c:pt>
                <c:pt idx="2">
                  <c:v>2.2181496916757689E-2</c:v>
                </c:pt>
                <c:pt idx="3">
                  <c:v>2.1828835820322835E-2</c:v>
                </c:pt>
                <c:pt idx="4">
                  <c:v>2.2454046108432699E-2</c:v>
                </c:pt>
                <c:pt idx="5">
                  <c:v>2.3980766159052706E-2</c:v>
                </c:pt>
                <c:pt idx="6">
                  <c:v>2.6252179910956852E-2</c:v>
                </c:pt>
                <c:pt idx="7">
                  <c:v>2.9094391214559888E-2</c:v>
                </c:pt>
                <c:pt idx="8">
                  <c:v>3.2357334497467583E-2</c:v>
                </c:pt>
                <c:pt idx="9">
                  <c:v>3.5926556152554981E-2</c:v>
                </c:pt>
                <c:pt idx="10">
                  <c:v>3.9719574818354982E-2</c:v>
                </c:pt>
              </c:numCache>
            </c:numRef>
          </c:xVal>
          <c:yVal>
            <c:numRef>
              <c:f>'Portfolio (C,E)'!$H$5:$H$15</c:f>
              <c:numCache>
                <c:formatCode>0.00%</c:formatCode>
                <c:ptCount val="11"/>
                <c:pt idx="0">
                  <c:v>8.1843509068959732E-3</c:v>
                </c:pt>
                <c:pt idx="1">
                  <c:v>8.386864143252128E-3</c:v>
                </c:pt>
                <c:pt idx="2">
                  <c:v>8.5893773796082828E-3</c:v>
                </c:pt>
                <c:pt idx="3">
                  <c:v>8.7918906159644376E-3</c:v>
                </c:pt>
                <c:pt idx="4">
                  <c:v>8.9944038523205923E-3</c:v>
                </c:pt>
                <c:pt idx="5">
                  <c:v>9.1969170886767471E-3</c:v>
                </c:pt>
                <c:pt idx="6">
                  <c:v>9.3994303250329019E-3</c:v>
                </c:pt>
                <c:pt idx="7">
                  <c:v>9.6019435613890567E-3</c:v>
                </c:pt>
                <c:pt idx="8">
                  <c:v>9.8044567977452115E-3</c:v>
                </c:pt>
                <c:pt idx="9">
                  <c:v>1.0006970034101366E-2</c:v>
                </c:pt>
                <c:pt idx="10">
                  <c:v>1.0209483270457519E-2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42-43A8-A77A-F97809021F76}"/>
            </c:ext>
          </c:extLst>
        </c:ser>
        <c:ser>
          <c:idx val="1"/>
          <c:order val="1"/>
          <c:tx>
            <c:v>Optimal/Ideal Point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5400">
                <a:solidFill>
                  <a:schemeClr val="accent2"/>
                </a:solidFill>
              </a:ln>
              <a:effectLst/>
            </c:spPr>
          </c:marker>
          <c:xVal>
            <c:numRef>
              <c:f>'Portfolio (C,E)'!$I$16</c:f>
              <c:numCache>
                <c:formatCode>0.00%</c:formatCode>
                <c:ptCount val="1"/>
                <c:pt idx="0">
                  <c:v>2.4355103726024809E-2</c:v>
                </c:pt>
              </c:numCache>
            </c:numRef>
          </c:xVal>
          <c:yVal>
            <c:numRef>
              <c:f>'Portfolio (C,E)'!$H$16</c:f>
              <c:numCache>
                <c:formatCode>0.00%</c:formatCode>
                <c:ptCount val="1"/>
                <c:pt idx="0">
                  <c:v>9.2348709370998778E-3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42-43A8-A77A-F97809021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913568"/>
        <c:axId val="834915008"/>
      </c:scatterChart>
      <c:valAx>
        <c:axId val="834913568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915008"/>
        <c:crosses val="autoZero"/>
        <c:crossBetween val="midCat"/>
      </c:valAx>
      <c:valAx>
        <c:axId val="83491500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913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Effiecient</a:t>
            </a:r>
            <a:r>
              <a:rPr lang="en-US" baseline="0"/>
              <a:t> Frontier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'Portfolio (D,E)'!$I$5:$I$15</c:f>
              <c:numCache>
                <c:formatCode>0.00%</c:formatCode>
                <c:ptCount val="11"/>
                <c:pt idx="0">
                  <c:v>2.5547618412736131E-2</c:v>
                </c:pt>
                <c:pt idx="1">
                  <c:v>2.3902712108848978E-2</c:v>
                </c:pt>
                <c:pt idx="2">
                  <c:v>2.2763554976460813E-2</c:v>
                </c:pt>
                <c:pt idx="3">
                  <c:v>2.2208110536159727E-2</c:v>
                </c:pt>
                <c:pt idx="4">
                  <c:v>2.228007767980893E-2</c:v>
                </c:pt>
                <c:pt idx="5">
                  <c:v>2.2973560861617604E-2</c:v>
                </c:pt>
                <c:pt idx="6">
                  <c:v>2.423526532387613E-2</c:v>
                </c:pt>
                <c:pt idx="7">
                  <c:v>2.59825445518139E-2</c:v>
                </c:pt>
                <c:pt idx="8">
                  <c:v>2.8125044122052717E-2</c:v>
                </c:pt>
                <c:pt idx="9">
                  <c:v>3.0579806110567917E-2</c:v>
                </c:pt>
                <c:pt idx="10">
                  <c:v>3.3277799297197187E-2</c:v>
                </c:pt>
              </c:numCache>
            </c:numRef>
          </c:xVal>
          <c:yVal>
            <c:numRef>
              <c:f>'Portfolio (D,E)'!$H$5:$H$15</c:f>
              <c:numCache>
                <c:formatCode>0.00%</c:formatCode>
                <c:ptCount val="11"/>
                <c:pt idx="0">
                  <c:v>8.1843509068959732E-3</c:v>
                </c:pt>
                <c:pt idx="1">
                  <c:v>8.1991294845088613E-3</c:v>
                </c:pt>
                <c:pt idx="2">
                  <c:v>8.2139080621217511E-3</c:v>
                </c:pt>
                <c:pt idx="3">
                  <c:v>8.2286866397346375E-3</c:v>
                </c:pt>
                <c:pt idx="4">
                  <c:v>8.2434652173475273E-3</c:v>
                </c:pt>
                <c:pt idx="5">
                  <c:v>8.2582437949604154E-3</c:v>
                </c:pt>
                <c:pt idx="6">
                  <c:v>8.2730223725733035E-3</c:v>
                </c:pt>
                <c:pt idx="7">
                  <c:v>8.2878009501861916E-3</c:v>
                </c:pt>
                <c:pt idx="8">
                  <c:v>8.3025795277990797E-3</c:v>
                </c:pt>
                <c:pt idx="9">
                  <c:v>8.3173581054119677E-3</c:v>
                </c:pt>
                <c:pt idx="10">
                  <c:v>8.3321366830248541E-3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20-40A0-AB27-616318573BE0}"/>
            </c:ext>
          </c:extLst>
        </c:ser>
        <c:ser>
          <c:idx val="1"/>
          <c:order val="1"/>
          <c:tx>
            <c:v>Ideal/Optimal Point</c:v>
          </c:tx>
          <c:spPr>
            <a:ln w="38100" cap="rnd">
              <a:solidFill>
                <a:schemeClr val="accent2">
                  <a:alpha val="94000"/>
                </a:schemeClr>
              </a:solidFill>
              <a:round/>
            </a:ln>
            <a:effectLst>
              <a:outerShdw blurRad="50800" dist="50800" dir="5400000" sx="112000" sy="112000" algn="ctr" rotWithShape="0">
                <a:srgbClr val="000000">
                  <a:alpha val="43137"/>
                </a:srgbClr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>
                <a:outerShdw blurRad="50800" dist="50800" dir="5400000" sx="112000" sy="112000" algn="ctr" rotWithShape="0">
                  <a:srgbClr val="000000">
                    <a:alpha val="43137"/>
                  </a:srgbClr>
                </a:outerShdw>
              </a:effectLst>
            </c:spPr>
          </c:marker>
          <c:xVal>
            <c:numRef>
              <c:f>'Portfolio (D,E)'!$I$16</c:f>
              <c:numCache>
                <c:formatCode>0.00%</c:formatCode>
                <c:ptCount val="1"/>
                <c:pt idx="0">
                  <c:v>2.2204445162952158E-2</c:v>
                </c:pt>
              </c:numCache>
            </c:numRef>
          </c:xVal>
          <c:yVal>
            <c:numRef>
              <c:f>'Portfolio (D,E)'!$H$16</c:f>
              <c:numCache>
                <c:formatCode>0.00%</c:formatCode>
                <c:ptCount val="1"/>
                <c:pt idx="0">
                  <c:v>8.2398817867537031E-3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20-40A0-AB27-616318573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913568"/>
        <c:axId val="834915008"/>
      </c:scatterChart>
      <c:valAx>
        <c:axId val="834913568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915008"/>
        <c:crosses val="autoZero"/>
        <c:crossBetween val="midCat"/>
      </c:valAx>
      <c:valAx>
        <c:axId val="83491500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913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0</xdr:row>
      <xdr:rowOff>95249</xdr:rowOff>
    </xdr:from>
    <xdr:to>
      <xdr:col>19</xdr:col>
      <xdr:colOff>304800</xdr:colOff>
      <xdr:row>18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28D80C-6056-3065-AF5C-0B109ADEC2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0</xdr:row>
      <xdr:rowOff>190500</xdr:rowOff>
    </xdr:from>
    <xdr:to>
      <xdr:col>18</xdr:col>
      <xdr:colOff>390525</xdr:colOff>
      <xdr:row>18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B7DFEB-8C82-8191-B9BF-E31CEDFB2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0</xdr:row>
      <xdr:rowOff>180975</xdr:rowOff>
    </xdr:from>
    <xdr:to>
      <xdr:col>19</xdr:col>
      <xdr:colOff>28575</xdr:colOff>
      <xdr:row>17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0114C7-0BFF-4D40-8EF4-6E32E9D66A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171449</xdr:colOff>
      <xdr:row>1</xdr:row>
      <xdr:rowOff>114299</xdr:rowOff>
    </xdr:from>
    <xdr:to>
      <xdr:col>19</xdr:col>
      <xdr:colOff>257175</xdr:colOff>
      <xdr:row>18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A8B675-ACC1-4A14-B264-6591BE956D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0</xdr:row>
      <xdr:rowOff>180975</xdr:rowOff>
    </xdr:from>
    <xdr:to>
      <xdr:col>18</xdr:col>
      <xdr:colOff>247650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262B1C-9916-4A0F-BA91-4A8CB28FF3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0</xdr:row>
      <xdr:rowOff>133351</xdr:rowOff>
    </xdr:from>
    <xdr:to>
      <xdr:col>18</xdr:col>
      <xdr:colOff>228599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6E3031-C4BD-4C61-8676-168A411DB0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0</xdr:row>
      <xdr:rowOff>152400</xdr:rowOff>
    </xdr:from>
    <xdr:to>
      <xdr:col>18</xdr:col>
      <xdr:colOff>466725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60DCC4-E4E5-4F07-B9FC-17550552FA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0</xdr:row>
      <xdr:rowOff>152401</xdr:rowOff>
    </xdr:from>
    <xdr:to>
      <xdr:col>18</xdr:col>
      <xdr:colOff>285750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CB2199-B1B8-4E7F-9FD0-B64249C943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114298</xdr:colOff>
      <xdr:row>1</xdr:row>
      <xdr:rowOff>57150</xdr:rowOff>
    </xdr:from>
    <xdr:to>
      <xdr:col>18</xdr:col>
      <xdr:colOff>304799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DD91CC-C8C6-4954-B4AD-4900B90F47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0</xdr:row>
      <xdr:rowOff>171450</xdr:rowOff>
    </xdr:from>
    <xdr:to>
      <xdr:col>18</xdr:col>
      <xdr:colOff>152399</xdr:colOff>
      <xdr:row>16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832F46-9F8E-4499-A93E-6C0E375386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02F0-8E13-4D6F-90E1-C5D95487EA04}">
  <sheetPr>
    <tabColor rgb="FF002060"/>
  </sheetPr>
  <dimension ref="A1:AQ2483"/>
  <sheetViews>
    <sheetView showGridLines="0" workbookViewId="0"/>
  </sheetViews>
  <sheetFormatPr defaultRowHeight="15" x14ac:dyDescent="0.25"/>
  <cols>
    <col min="1" max="1" width="10.7109375" style="1" bestFit="1" customWidth="1"/>
    <col min="2" max="2" width="10.5703125" bestFit="1" customWidth="1"/>
    <col min="3" max="3" width="14.85546875" customWidth="1"/>
    <col min="4" max="4" width="1.28515625" customWidth="1"/>
    <col min="5" max="5" width="10.7109375" bestFit="1" customWidth="1"/>
    <col min="6" max="6" width="10.5703125" bestFit="1" customWidth="1"/>
    <col min="7" max="7" width="14" customWidth="1"/>
    <col min="8" max="8" width="1.140625" customWidth="1"/>
    <col min="9" max="9" width="10.7109375" bestFit="1" customWidth="1"/>
    <col min="10" max="10" width="10.5703125" bestFit="1" customWidth="1"/>
    <col min="11" max="11" width="7.7109375" bestFit="1" customWidth="1"/>
    <col min="12" max="12" width="1.140625" customWidth="1"/>
    <col min="13" max="13" width="10.7109375" bestFit="1" customWidth="1"/>
    <col min="14" max="14" width="10.5703125" bestFit="1" customWidth="1"/>
    <col min="15" max="15" width="10.7109375" customWidth="1"/>
    <col min="16" max="16" width="1.140625" customWidth="1"/>
    <col min="17" max="17" width="10.7109375" bestFit="1" customWidth="1"/>
    <col min="18" max="18" width="10.5703125" bestFit="1" customWidth="1"/>
    <col min="19" max="19" width="7.7109375" bestFit="1" customWidth="1"/>
    <col min="20" max="20" width="1" customWidth="1"/>
    <col min="21" max="21" width="10.7109375" bestFit="1" customWidth="1"/>
    <col min="22" max="22" width="10.5703125" bestFit="1" customWidth="1"/>
    <col min="23" max="23" width="7.7109375" bestFit="1" customWidth="1"/>
    <col min="24" max="24" width="1.28515625" customWidth="1"/>
    <col min="25" max="25" width="10.7109375" bestFit="1" customWidth="1"/>
    <col min="26" max="26" width="10.5703125" bestFit="1" customWidth="1"/>
    <col min="27" max="27" width="7" bestFit="1" customWidth="1"/>
    <col min="28" max="28" width="1.5703125" customWidth="1"/>
    <col min="29" max="29" width="10.7109375" bestFit="1" customWidth="1"/>
    <col min="30" max="30" width="10.5703125" bestFit="1" customWidth="1"/>
    <col min="31" max="31" width="7.7109375" bestFit="1" customWidth="1"/>
    <col min="32" max="32" width="1.140625" customWidth="1"/>
    <col min="33" max="33" width="10.7109375" bestFit="1" customWidth="1"/>
    <col min="34" max="34" width="10.5703125" bestFit="1" customWidth="1"/>
    <col min="35" max="35" width="7.7109375" bestFit="1" customWidth="1"/>
    <col min="36" max="36" width="1.140625" customWidth="1"/>
    <col min="37" max="37" width="10.7109375" bestFit="1" customWidth="1"/>
    <col min="38" max="38" width="10.5703125" bestFit="1" customWidth="1"/>
    <col min="39" max="39" width="7.7109375" bestFit="1" customWidth="1"/>
    <col min="40" max="40" width="0.85546875" customWidth="1"/>
    <col min="41" max="41" width="10.140625" bestFit="1" customWidth="1"/>
  </cols>
  <sheetData>
    <row r="1" spans="1:43" x14ac:dyDescent="0.25">
      <c r="A1" s="2"/>
      <c r="B1" s="2" t="s">
        <v>3</v>
      </c>
      <c r="C1" s="61"/>
      <c r="D1" s="2"/>
      <c r="E1" s="2"/>
      <c r="F1" s="2" t="s">
        <v>4</v>
      </c>
      <c r="G1" s="64"/>
      <c r="H1" s="2"/>
      <c r="I1" s="2"/>
      <c r="J1" s="2" t="s">
        <v>5</v>
      </c>
      <c r="K1" s="2"/>
      <c r="L1" s="2"/>
      <c r="M1" s="2"/>
      <c r="N1" s="2" t="s">
        <v>6</v>
      </c>
      <c r="O1" s="2"/>
      <c r="P1" s="2"/>
      <c r="Q1" s="2"/>
      <c r="R1" s="2" t="s">
        <v>7</v>
      </c>
      <c r="S1" s="2"/>
      <c r="T1" s="2"/>
      <c r="U1" s="2"/>
      <c r="V1" s="2" t="s">
        <v>8</v>
      </c>
      <c r="W1" s="2"/>
      <c r="X1" s="2"/>
      <c r="Y1" s="2"/>
      <c r="Z1" s="2" t="s">
        <v>9</v>
      </c>
      <c r="AA1" s="2"/>
      <c r="AB1" s="2"/>
      <c r="AC1" s="2"/>
      <c r="AD1" s="2" t="s">
        <v>10</v>
      </c>
      <c r="AE1" s="2"/>
      <c r="AF1" s="2"/>
      <c r="AG1" s="2"/>
      <c r="AH1" s="2" t="s">
        <v>11</v>
      </c>
      <c r="AI1" s="2"/>
      <c r="AJ1" s="2"/>
      <c r="AK1" s="2"/>
      <c r="AL1" s="2" t="s">
        <v>12</v>
      </c>
    </row>
    <row r="2" spans="1:43" ht="5.0999999999999996" customHeight="1" thickBot="1" x14ac:dyDescent="0.3"/>
    <row r="3" spans="1:43" ht="15.75" thickBot="1" x14ac:dyDescent="0.3">
      <c r="A3" s="135" t="s">
        <v>19</v>
      </c>
      <c r="B3" s="136"/>
      <c r="C3" s="137"/>
      <c r="E3" s="135" t="s">
        <v>34</v>
      </c>
      <c r="F3" s="136"/>
      <c r="G3" s="137"/>
      <c r="I3" s="135" t="s">
        <v>20</v>
      </c>
      <c r="J3" s="136"/>
      <c r="K3" s="137"/>
      <c r="M3" s="135" t="s">
        <v>21</v>
      </c>
      <c r="N3" s="136"/>
      <c r="O3" s="137"/>
      <c r="Q3" s="135" t="s">
        <v>22</v>
      </c>
      <c r="R3" s="136"/>
      <c r="S3" s="137"/>
      <c r="U3" s="135" t="s">
        <v>23</v>
      </c>
      <c r="V3" s="136"/>
      <c r="W3" s="137"/>
      <c r="Y3" s="135" t="s">
        <v>24</v>
      </c>
      <c r="Z3" s="136"/>
      <c r="AA3" s="137"/>
      <c r="AC3" s="135" t="s">
        <v>25</v>
      </c>
      <c r="AD3" s="136"/>
      <c r="AE3" s="137"/>
      <c r="AG3" s="135" t="s">
        <v>26</v>
      </c>
      <c r="AH3" s="136"/>
      <c r="AI3" s="137"/>
      <c r="AK3" s="135" t="s">
        <v>27</v>
      </c>
      <c r="AL3" s="136"/>
      <c r="AM3" s="137"/>
      <c r="AO3" s="135" t="s">
        <v>32</v>
      </c>
      <c r="AP3" s="136"/>
      <c r="AQ3" s="137"/>
    </row>
    <row r="4" spans="1:43" ht="6" customHeight="1" thickBot="1" x14ac:dyDescent="0.3"/>
    <row r="5" spans="1:43" ht="15.75" thickBot="1" x14ac:dyDescent="0.3">
      <c r="A5" s="22" t="s">
        <v>0</v>
      </c>
      <c r="B5" s="23" t="s">
        <v>1</v>
      </c>
      <c r="C5" s="24" t="s">
        <v>2</v>
      </c>
      <c r="E5" s="22" t="s">
        <v>0</v>
      </c>
      <c r="F5" s="23" t="s">
        <v>1</v>
      </c>
      <c r="G5" s="24" t="s">
        <v>2</v>
      </c>
      <c r="I5" s="22" t="s">
        <v>0</v>
      </c>
      <c r="J5" s="23" t="s">
        <v>1</v>
      </c>
      <c r="K5" s="24" t="s">
        <v>2</v>
      </c>
      <c r="L5" s="1"/>
      <c r="M5" s="22" t="s">
        <v>0</v>
      </c>
      <c r="N5" s="23" t="s">
        <v>1</v>
      </c>
      <c r="O5" s="24" t="s">
        <v>2</v>
      </c>
      <c r="P5" s="1"/>
      <c r="Q5" s="22" t="s">
        <v>0</v>
      </c>
      <c r="R5" s="23" t="s">
        <v>1</v>
      </c>
      <c r="S5" s="24" t="s">
        <v>2</v>
      </c>
      <c r="T5" s="1"/>
      <c r="U5" s="22" t="s">
        <v>0</v>
      </c>
      <c r="V5" s="23" t="s">
        <v>1</v>
      </c>
      <c r="W5" s="24" t="s">
        <v>2</v>
      </c>
      <c r="X5" s="1"/>
      <c r="Y5" s="22" t="s">
        <v>0</v>
      </c>
      <c r="Z5" s="23" t="s">
        <v>1</v>
      </c>
      <c r="AA5" s="24" t="s">
        <v>2</v>
      </c>
      <c r="AB5" s="1"/>
      <c r="AC5" s="22" t="s">
        <v>0</v>
      </c>
      <c r="AD5" s="23" t="s">
        <v>1</v>
      </c>
      <c r="AE5" s="24" t="s">
        <v>2</v>
      </c>
      <c r="AF5" s="1"/>
      <c r="AG5" s="22" t="s">
        <v>0</v>
      </c>
      <c r="AH5" s="23" t="s">
        <v>1</v>
      </c>
      <c r="AI5" s="24" t="s">
        <v>2</v>
      </c>
      <c r="AJ5" s="1"/>
      <c r="AK5" s="22" t="s">
        <v>0</v>
      </c>
      <c r="AL5" s="23" t="s">
        <v>1</v>
      </c>
      <c r="AM5" s="24" t="s">
        <v>2</v>
      </c>
      <c r="AO5" s="22" t="s">
        <v>0</v>
      </c>
      <c r="AP5" s="23" t="s">
        <v>30</v>
      </c>
      <c r="AQ5" s="24" t="s">
        <v>2</v>
      </c>
    </row>
    <row r="6" spans="1:43" x14ac:dyDescent="0.25">
      <c r="A6" s="26">
        <v>41275</v>
      </c>
      <c r="B6" s="27">
        <v>30.01</v>
      </c>
      <c r="C6" s="5" t="s">
        <v>13</v>
      </c>
      <c r="E6" s="28">
        <v>41275</v>
      </c>
      <c r="F6">
        <v>167.41</v>
      </c>
      <c r="G6" s="5" t="s">
        <v>13</v>
      </c>
      <c r="I6" s="26">
        <v>41281</v>
      </c>
      <c r="J6" s="27">
        <v>102.43</v>
      </c>
      <c r="K6" s="5" t="s">
        <v>13</v>
      </c>
      <c r="M6" s="26">
        <v>42053</v>
      </c>
      <c r="N6" s="27">
        <v>51.52</v>
      </c>
      <c r="O6" s="5" t="s">
        <v>13</v>
      </c>
      <c r="Q6" s="26">
        <v>41275</v>
      </c>
      <c r="R6" s="27">
        <v>48.21</v>
      </c>
      <c r="S6" s="5" t="s">
        <v>13</v>
      </c>
      <c r="U6" s="26">
        <v>41275</v>
      </c>
      <c r="V6" s="27">
        <v>191.92</v>
      </c>
      <c r="W6" s="5" t="s">
        <v>13</v>
      </c>
      <c r="Y6" s="26">
        <v>41281</v>
      </c>
      <c r="Z6" s="27">
        <v>103.5</v>
      </c>
      <c r="AA6" s="5" t="s">
        <v>13</v>
      </c>
      <c r="AC6" s="26">
        <v>41275</v>
      </c>
      <c r="AD6" s="27">
        <v>12.9</v>
      </c>
      <c r="AE6" s="5" t="s">
        <v>13</v>
      </c>
      <c r="AG6" s="26">
        <v>41275</v>
      </c>
      <c r="AH6" s="27">
        <v>36</v>
      </c>
      <c r="AI6" s="5" t="s">
        <v>13</v>
      </c>
      <c r="AK6" s="26">
        <v>42555</v>
      </c>
      <c r="AL6" s="27">
        <v>12.03</v>
      </c>
      <c r="AM6" s="5" t="s">
        <v>13</v>
      </c>
      <c r="AO6" s="28">
        <v>41275</v>
      </c>
      <c r="AP6" s="29">
        <v>16794.87</v>
      </c>
      <c r="AQ6" t="s">
        <v>31</v>
      </c>
    </row>
    <row r="7" spans="1:43" x14ac:dyDescent="0.25">
      <c r="A7" s="28">
        <v>41276</v>
      </c>
      <c r="B7">
        <v>29.5</v>
      </c>
      <c r="C7" s="3">
        <f>B7/B6-1</f>
        <v>-1.6994335221592882E-2</v>
      </c>
      <c r="E7" s="28">
        <v>41276</v>
      </c>
      <c r="F7">
        <v>163.12</v>
      </c>
      <c r="G7" s="3">
        <f>F7/F6-1</f>
        <v>-2.562570933635977E-2</v>
      </c>
      <c r="I7" s="28">
        <v>41283</v>
      </c>
      <c r="J7">
        <v>101.57</v>
      </c>
      <c r="K7" s="3">
        <f>J7/J6-1</f>
        <v>-8.3959777408963987E-3</v>
      </c>
      <c r="M7" s="28">
        <v>42054</v>
      </c>
      <c r="N7">
        <v>54.09</v>
      </c>
      <c r="O7" s="3">
        <f>N7/N6-1</f>
        <v>4.9883540372670732E-2</v>
      </c>
      <c r="Q7" s="28">
        <v>41276</v>
      </c>
      <c r="R7">
        <v>46</v>
      </c>
      <c r="S7" s="3">
        <f>R7/R6-1</f>
        <v>-4.5841111802530587E-2</v>
      </c>
      <c r="U7" s="28">
        <v>41276</v>
      </c>
      <c r="V7">
        <v>187.4</v>
      </c>
      <c r="W7" s="3">
        <f>V7/V6-1</f>
        <v>-2.3551479783242901E-2</v>
      </c>
      <c r="Y7" s="28">
        <v>41288</v>
      </c>
      <c r="Z7">
        <v>103</v>
      </c>
      <c r="AA7" s="3">
        <f>Z7/Z6-1</f>
        <v>-4.8309178743961567E-3</v>
      </c>
      <c r="AC7" s="28">
        <v>41276</v>
      </c>
      <c r="AD7">
        <v>12.66</v>
      </c>
      <c r="AE7" s="3">
        <f>AD7/AD6-1</f>
        <v>-1.8604651162790753E-2</v>
      </c>
      <c r="AG7" s="28">
        <v>41276</v>
      </c>
      <c r="AH7">
        <v>34.200000000000003</v>
      </c>
      <c r="AI7" s="3">
        <f>AH7/AH6-1</f>
        <v>-4.9999999999999933E-2</v>
      </c>
      <c r="AK7" s="28">
        <v>42563</v>
      </c>
      <c r="AL7">
        <v>11.05</v>
      </c>
      <c r="AM7" s="3">
        <f>AL7/AL6-1</f>
        <v>-8.1463009143806997E-2</v>
      </c>
      <c r="AO7" s="28">
        <v>41276</v>
      </c>
      <c r="AP7" s="29">
        <v>16489.990000000002</v>
      </c>
      <c r="AQ7" s="3">
        <f>AP7/AP6-1</f>
        <v>-1.8153162245375998E-2</v>
      </c>
    </row>
    <row r="8" spans="1:43" x14ac:dyDescent="0.25">
      <c r="A8" s="28">
        <v>41278</v>
      </c>
      <c r="B8">
        <v>29.75</v>
      </c>
      <c r="C8" s="3">
        <f t="shared" ref="C8:C71" si="0">B8/B7-1</f>
        <v>8.4745762711864181E-3</v>
      </c>
      <c r="E8" s="28">
        <v>41277</v>
      </c>
      <c r="F8">
        <v>163.03</v>
      </c>
      <c r="G8" s="3">
        <f t="shared" ref="G8:G71" si="1">F8/F7-1</f>
        <v>-5.5174104953414904E-4</v>
      </c>
      <c r="I8" s="28">
        <v>41288</v>
      </c>
      <c r="J8">
        <v>101.51</v>
      </c>
      <c r="K8" s="3">
        <f t="shared" ref="K8:K71" si="2">J8/J7-1</f>
        <v>-5.9072560795503382E-4</v>
      </c>
      <c r="M8" s="28">
        <v>42055</v>
      </c>
      <c r="N8">
        <v>56.27</v>
      </c>
      <c r="O8" s="3">
        <f t="shared" ref="O8:O71" si="3">N8/N7-1</f>
        <v>4.0303198373081939E-2</v>
      </c>
      <c r="Q8" s="28">
        <v>41277</v>
      </c>
      <c r="R8">
        <v>46.52</v>
      </c>
      <c r="S8" s="3">
        <f t="shared" ref="S8:S71" si="4">R8/R7-1</f>
        <v>1.1304347826087024E-2</v>
      </c>
      <c r="U8" s="28">
        <v>41277</v>
      </c>
      <c r="V8">
        <v>188.68</v>
      </c>
      <c r="W8" s="3">
        <f t="shared" ref="W8:W71" si="5">V8/V7-1</f>
        <v>6.8303094983992452E-3</v>
      </c>
      <c r="Y8" s="28">
        <v>41290</v>
      </c>
      <c r="Z8">
        <v>103</v>
      </c>
      <c r="AA8" s="3">
        <f t="shared" ref="AA8:AA70" si="6">Z8/Z7-1</f>
        <v>0</v>
      </c>
      <c r="AC8" s="28">
        <v>41278</v>
      </c>
      <c r="AD8">
        <v>13.25</v>
      </c>
      <c r="AE8" s="3">
        <f t="shared" ref="AE8:AE71" si="7">AD8/AD7-1</f>
        <v>4.6603475513428139E-2</v>
      </c>
      <c r="AG8" s="28">
        <v>41277</v>
      </c>
      <c r="AH8">
        <v>34.33</v>
      </c>
      <c r="AI8" s="3">
        <f t="shared" ref="AI8:AI71" si="8">AH8/AH7-1</f>
        <v>3.8011695906432497E-3</v>
      </c>
      <c r="AK8" s="28">
        <v>42564</v>
      </c>
      <c r="AL8">
        <v>12.04</v>
      </c>
      <c r="AM8" s="3">
        <f t="shared" ref="AM8:AM71" si="9">AL8/AL7-1</f>
        <v>8.9592760180995379E-2</v>
      </c>
      <c r="AO8" s="28">
        <v>41277</v>
      </c>
      <c r="AP8" s="29">
        <v>16588.54</v>
      </c>
      <c r="AQ8" s="3">
        <f>AP8/AP7-1</f>
        <v>5.9763529268361815E-3</v>
      </c>
    </row>
    <row r="9" spans="1:43" x14ac:dyDescent="0.25">
      <c r="A9" s="28">
        <v>41281</v>
      </c>
      <c r="B9">
        <v>29.5</v>
      </c>
      <c r="C9" s="3">
        <f t="shared" si="0"/>
        <v>-8.4033613445377853E-3</v>
      </c>
      <c r="E9" s="28">
        <v>41278</v>
      </c>
      <c r="F9">
        <v>163.83000000000001</v>
      </c>
      <c r="G9" s="3">
        <f>F9/F8-1</f>
        <v>4.9070723179782672E-3</v>
      </c>
      <c r="I9" s="28">
        <v>41291</v>
      </c>
      <c r="J9">
        <v>98.13</v>
      </c>
      <c r="K9" s="3">
        <f t="shared" si="2"/>
        <v>-3.3297212097330386E-2</v>
      </c>
      <c r="M9" s="28">
        <v>42058</v>
      </c>
      <c r="N9">
        <v>55.23</v>
      </c>
      <c r="O9" s="3">
        <f t="shared" si="3"/>
        <v>-1.8482317398258452E-2</v>
      </c>
      <c r="Q9" s="28">
        <v>41278</v>
      </c>
      <c r="R9">
        <v>46.97</v>
      </c>
      <c r="S9" s="3">
        <f>R9/R8-1</f>
        <v>9.6732588134134101E-3</v>
      </c>
      <c r="U9" s="28">
        <v>41278</v>
      </c>
      <c r="V9">
        <v>189.01</v>
      </c>
      <c r="W9" s="3">
        <f t="shared" si="5"/>
        <v>1.7489930040279766E-3</v>
      </c>
      <c r="Y9" s="28">
        <v>41291</v>
      </c>
      <c r="Z9">
        <v>105.75</v>
      </c>
      <c r="AA9" s="3">
        <f>Z9/Z8-1</f>
        <v>2.6699029126213691E-2</v>
      </c>
      <c r="AC9" s="28">
        <v>41282</v>
      </c>
      <c r="AD9">
        <v>12.7</v>
      </c>
      <c r="AE9" s="3">
        <f t="shared" si="7"/>
        <v>-4.1509433962264253E-2</v>
      </c>
      <c r="AG9" s="28">
        <v>41278</v>
      </c>
      <c r="AH9">
        <v>34.25</v>
      </c>
      <c r="AI9" s="3">
        <f t="shared" si="8"/>
        <v>-2.3303233323622718E-3</v>
      </c>
      <c r="AK9" s="28">
        <v>42566</v>
      </c>
      <c r="AL9">
        <v>12.75</v>
      </c>
      <c r="AM9" s="3">
        <f t="shared" si="9"/>
        <v>5.8970099667774223E-2</v>
      </c>
      <c r="AO9" s="28">
        <v>41278</v>
      </c>
      <c r="AP9" s="29">
        <v>16648.84</v>
      </c>
      <c r="AQ9" s="3">
        <f>AP9/AP8-1</f>
        <v>3.6350396116837658E-3</v>
      </c>
    </row>
    <row r="10" spans="1:43" x14ac:dyDescent="0.25">
      <c r="A10" s="28">
        <v>41282</v>
      </c>
      <c r="B10">
        <v>29.55</v>
      </c>
      <c r="C10" s="3">
        <f t="shared" si="0"/>
        <v>1.6949152542373724E-3</v>
      </c>
      <c r="E10" s="28">
        <v>41281</v>
      </c>
      <c r="F10">
        <v>162.32</v>
      </c>
      <c r="G10" s="3">
        <f>F10/F9-1</f>
        <v>-9.2168711469207132E-3</v>
      </c>
      <c r="I10" s="28">
        <v>41295</v>
      </c>
      <c r="J10">
        <v>93.23</v>
      </c>
      <c r="K10" s="3">
        <f t="shared" si="2"/>
        <v>-4.9933761337001892E-2</v>
      </c>
      <c r="M10" s="28">
        <v>42059</v>
      </c>
      <c r="N10">
        <v>53.37</v>
      </c>
      <c r="O10" s="3">
        <f t="shared" si="3"/>
        <v>-3.367734926670285E-2</v>
      </c>
      <c r="Q10" s="28">
        <v>41281</v>
      </c>
      <c r="R10">
        <v>45.39</v>
      </c>
      <c r="S10" s="3">
        <f t="shared" si="4"/>
        <v>-3.3638492654886054E-2</v>
      </c>
      <c r="U10" s="28">
        <v>41281</v>
      </c>
      <c r="V10">
        <v>187.5</v>
      </c>
      <c r="W10" s="3">
        <f t="shared" si="5"/>
        <v>-7.9889952912544082E-3</v>
      </c>
      <c r="Y10" s="28">
        <v>41330</v>
      </c>
      <c r="Z10">
        <v>96.7</v>
      </c>
      <c r="AA10" s="3">
        <f>Z10/Z9-1</f>
        <v>-8.5579196217494102E-2</v>
      </c>
      <c r="AC10" s="28">
        <v>41283</v>
      </c>
      <c r="AD10">
        <v>13</v>
      </c>
      <c r="AE10" s="3">
        <f t="shared" si="7"/>
        <v>2.3622047244094446E-2</v>
      </c>
      <c r="AG10" s="28">
        <v>41281</v>
      </c>
      <c r="AH10">
        <v>33.25</v>
      </c>
      <c r="AI10" s="3">
        <f>AH10/AH9-1</f>
        <v>-2.9197080291970767E-2</v>
      </c>
      <c r="AK10" s="28">
        <v>42569</v>
      </c>
      <c r="AL10">
        <v>12.5</v>
      </c>
      <c r="AM10" s="3">
        <f t="shared" si="9"/>
        <v>-1.9607843137254943E-2</v>
      </c>
      <c r="AO10" s="28">
        <v>41281</v>
      </c>
      <c r="AP10" s="29">
        <v>16502.650000000001</v>
      </c>
      <c r="AQ10" s="3">
        <f>AP10/AP9-1</f>
        <v>-8.7807919350536556E-3</v>
      </c>
    </row>
    <row r="11" spans="1:43" x14ac:dyDescent="0.25">
      <c r="A11" s="28">
        <v>41283</v>
      </c>
      <c r="B11">
        <v>29.75</v>
      </c>
      <c r="C11" s="3">
        <f t="shared" si="0"/>
        <v>6.7681895093061328E-3</v>
      </c>
      <c r="E11" s="28">
        <v>41282</v>
      </c>
      <c r="F11">
        <v>165.43</v>
      </c>
      <c r="G11" s="3">
        <f t="shared" si="1"/>
        <v>1.9159684573681668E-2</v>
      </c>
      <c r="I11" s="28">
        <v>41304</v>
      </c>
      <c r="J11">
        <v>93.23</v>
      </c>
      <c r="K11" s="3">
        <f>J11/J10-1</f>
        <v>0</v>
      </c>
      <c r="M11" s="28">
        <v>42060</v>
      </c>
      <c r="N11">
        <v>53.36</v>
      </c>
      <c r="O11" s="3">
        <f t="shared" si="3"/>
        <v>-1.873711823121571E-4</v>
      </c>
      <c r="Q11" s="28">
        <v>41282</v>
      </c>
      <c r="R11">
        <v>46.03</v>
      </c>
      <c r="S11" s="3">
        <f>R11/R10-1</f>
        <v>1.4100022031284354E-2</v>
      </c>
      <c r="U11" s="28">
        <v>41282</v>
      </c>
      <c r="V11">
        <v>189.4</v>
      </c>
      <c r="W11" s="3">
        <f t="shared" si="5"/>
        <v>1.0133333333333328E-2</v>
      </c>
      <c r="Y11" s="28">
        <v>41332</v>
      </c>
      <c r="Z11">
        <v>101</v>
      </c>
      <c r="AA11" s="3">
        <f t="shared" si="6"/>
        <v>4.4467425025853213E-2</v>
      </c>
      <c r="AC11" s="28">
        <v>41285</v>
      </c>
      <c r="AD11">
        <v>13.69</v>
      </c>
      <c r="AE11" s="3">
        <f t="shared" si="7"/>
        <v>5.3076923076923022E-2</v>
      </c>
      <c r="AG11" s="28">
        <v>41282</v>
      </c>
      <c r="AH11">
        <v>34.909999999999997</v>
      </c>
      <c r="AI11" s="3">
        <f t="shared" si="8"/>
        <v>4.9924812030075039E-2</v>
      </c>
      <c r="AK11" s="28">
        <v>42571</v>
      </c>
      <c r="AL11">
        <v>12.44</v>
      </c>
      <c r="AM11" s="3">
        <f t="shared" si="9"/>
        <v>-4.8000000000000265E-3</v>
      </c>
      <c r="AO11" s="28">
        <v>41282</v>
      </c>
      <c r="AP11" s="29">
        <v>16645.759999999998</v>
      </c>
      <c r="AQ11" s="3">
        <f t="shared" ref="AQ11:AQ71" si="10">AP11/AP10-1</f>
        <v>8.6719405671209504E-3</v>
      </c>
    </row>
    <row r="12" spans="1:43" x14ac:dyDescent="0.25">
      <c r="A12" s="28">
        <v>41284</v>
      </c>
      <c r="B12">
        <v>29.6</v>
      </c>
      <c r="C12" s="3">
        <f t="shared" si="0"/>
        <v>-5.0420168067226712E-3</v>
      </c>
      <c r="E12" s="28">
        <v>41283</v>
      </c>
      <c r="F12">
        <v>164.6</v>
      </c>
      <c r="G12" s="3">
        <f>F12/F11-1</f>
        <v>-5.0172278305024021E-3</v>
      </c>
      <c r="I12" s="28">
        <v>41309</v>
      </c>
      <c r="J12">
        <v>93.23</v>
      </c>
      <c r="K12" s="3">
        <f t="shared" si="2"/>
        <v>0</v>
      </c>
      <c r="M12" s="28">
        <v>42061</v>
      </c>
      <c r="N12">
        <v>53.62</v>
      </c>
      <c r="O12" s="3">
        <f t="shared" si="3"/>
        <v>4.872563718140821E-3</v>
      </c>
      <c r="Q12" s="28">
        <v>41283</v>
      </c>
      <c r="R12">
        <v>46.04</v>
      </c>
      <c r="S12" s="3">
        <f t="shared" si="4"/>
        <v>2.172496198131757E-4</v>
      </c>
      <c r="U12" s="28">
        <v>41283</v>
      </c>
      <c r="V12">
        <v>191.55</v>
      </c>
      <c r="W12" s="3">
        <f t="shared" si="5"/>
        <v>1.1351636747624072E-2</v>
      </c>
      <c r="Y12" s="28">
        <v>41338</v>
      </c>
      <c r="Z12">
        <v>106</v>
      </c>
      <c r="AA12" s="3">
        <f t="shared" si="6"/>
        <v>4.9504950495049549E-2</v>
      </c>
      <c r="AC12" s="28">
        <v>41288</v>
      </c>
      <c r="AD12">
        <v>13</v>
      </c>
      <c r="AE12" s="3">
        <f t="shared" si="7"/>
        <v>-5.0401753104455826E-2</v>
      </c>
      <c r="AG12" s="28">
        <v>41283</v>
      </c>
      <c r="AH12">
        <v>34.75</v>
      </c>
      <c r="AI12" s="3">
        <f>AH12/AH11-1</f>
        <v>-4.5832139788025694E-3</v>
      </c>
      <c r="AK12" s="28">
        <v>42572</v>
      </c>
      <c r="AL12">
        <v>12.4</v>
      </c>
      <c r="AM12" s="3">
        <f t="shared" si="9"/>
        <v>-3.215434083601254E-3</v>
      </c>
      <c r="AO12" s="28">
        <v>41283</v>
      </c>
      <c r="AP12" s="29">
        <v>16742.22</v>
      </c>
      <c r="AQ12" s="3">
        <f t="shared" si="10"/>
        <v>5.7948690837787975E-3</v>
      </c>
    </row>
    <row r="13" spans="1:43" x14ac:dyDescent="0.25">
      <c r="A13" s="28">
        <v>41285</v>
      </c>
      <c r="B13">
        <v>30</v>
      </c>
      <c r="C13" s="3">
        <f t="shared" si="0"/>
        <v>1.3513513513513375E-2</v>
      </c>
      <c r="E13" s="28">
        <v>41284</v>
      </c>
      <c r="F13">
        <v>162.77000000000001</v>
      </c>
      <c r="G13" s="3">
        <f t="shared" si="1"/>
        <v>-1.1117861482381475E-2</v>
      </c>
      <c r="I13" s="28">
        <v>41319</v>
      </c>
      <c r="J13">
        <v>92.63</v>
      </c>
      <c r="K13" s="3">
        <f>J13/J12-1</f>
        <v>-6.4356966641639923E-3</v>
      </c>
      <c r="M13" s="28">
        <v>42062</v>
      </c>
      <c r="N13">
        <v>53.25</v>
      </c>
      <c r="O13" s="3">
        <f t="shared" si="3"/>
        <v>-6.9004102946661483E-3</v>
      </c>
      <c r="Q13" s="28">
        <v>41284</v>
      </c>
      <c r="R13">
        <v>46.88</v>
      </c>
      <c r="S13" s="3">
        <f t="shared" si="4"/>
        <v>1.8245004344048743E-2</v>
      </c>
      <c r="U13" s="28">
        <v>41284</v>
      </c>
      <c r="V13">
        <v>187.09</v>
      </c>
      <c r="W13" s="3">
        <f t="shared" si="5"/>
        <v>-2.3283737927434101E-2</v>
      </c>
      <c r="Y13" s="28">
        <v>41352</v>
      </c>
      <c r="Z13">
        <v>101</v>
      </c>
      <c r="AA13" s="3">
        <f>Z13/Z12-1</f>
        <v>-4.7169811320754707E-2</v>
      </c>
      <c r="AC13" s="28">
        <v>41289</v>
      </c>
      <c r="AD13">
        <v>12.55</v>
      </c>
      <c r="AE13" s="3">
        <f t="shared" si="7"/>
        <v>-3.4615384615384603E-2</v>
      </c>
      <c r="AG13" s="28">
        <v>41284</v>
      </c>
      <c r="AH13">
        <v>34.6</v>
      </c>
      <c r="AI13" s="3">
        <f t="shared" si="8"/>
        <v>-4.3165467625898568E-3</v>
      </c>
      <c r="AK13" s="28">
        <v>42585</v>
      </c>
      <c r="AL13">
        <v>12.33</v>
      </c>
      <c r="AM13" s="3">
        <f t="shared" si="9"/>
        <v>-5.6451612903225534E-3</v>
      </c>
      <c r="AO13" s="28">
        <v>41284</v>
      </c>
      <c r="AP13" s="29">
        <v>16529.919999999998</v>
      </c>
      <c r="AQ13" s="3">
        <f t="shared" si="10"/>
        <v>-1.2680516681778387E-2</v>
      </c>
    </row>
    <row r="14" spans="1:43" x14ac:dyDescent="0.25">
      <c r="A14" s="28">
        <v>41288</v>
      </c>
      <c r="B14">
        <v>30.14</v>
      </c>
      <c r="C14" s="3">
        <f t="shared" si="0"/>
        <v>4.6666666666665968E-3</v>
      </c>
      <c r="E14" s="28">
        <v>41285</v>
      </c>
      <c r="F14">
        <v>158.30000000000001</v>
      </c>
      <c r="G14" s="3">
        <f>F14/F13-1</f>
        <v>-2.7462063033728557E-2</v>
      </c>
      <c r="I14" s="28">
        <v>41324</v>
      </c>
      <c r="J14">
        <v>88</v>
      </c>
      <c r="K14" s="3">
        <f t="shared" si="2"/>
        <v>-4.998380654215695E-2</v>
      </c>
      <c r="M14" s="28">
        <v>42065</v>
      </c>
      <c r="N14">
        <v>51.5</v>
      </c>
      <c r="O14" s="3">
        <f t="shared" si="3"/>
        <v>-3.2863849765258246E-2</v>
      </c>
      <c r="Q14" s="28">
        <v>41285</v>
      </c>
      <c r="R14">
        <v>47.05</v>
      </c>
      <c r="S14" s="3">
        <f t="shared" si="4"/>
        <v>3.6262798634811855E-3</v>
      </c>
      <c r="U14" s="28">
        <v>41285</v>
      </c>
      <c r="V14">
        <v>190</v>
      </c>
      <c r="W14" s="3">
        <f t="shared" si="5"/>
        <v>1.5554011438345228E-2</v>
      </c>
      <c r="Y14" s="28">
        <v>41361</v>
      </c>
      <c r="Z14">
        <v>101</v>
      </c>
      <c r="AA14" s="3">
        <f t="shared" si="6"/>
        <v>0</v>
      </c>
      <c r="AC14" s="28">
        <v>41291</v>
      </c>
      <c r="AD14">
        <v>12.55</v>
      </c>
      <c r="AE14" s="3">
        <f t="shared" si="7"/>
        <v>0</v>
      </c>
      <c r="AG14" s="28">
        <v>41285</v>
      </c>
      <c r="AH14">
        <v>34.6</v>
      </c>
      <c r="AI14" s="3">
        <f>AH14/AH13-1</f>
        <v>0</v>
      </c>
      <c r="AK14" s="28">
        <v>42591</v>
      </c>
      <c r="AL14">
        <v>11.8</v>
      </c>
      <c r="AM14" s="3">
        <f t="shared" si="9"/>
        <v>-4.2984590429845815E-2</v>
      </c>
      <c r="AO14" s="28">
        <v>41285</v>
      </c>
      <c r="AP14" s="29">
        <v>16634.71</v>
      </c>
      <c r="AQ14" s="3">
        <f t="shared" si="10"/>
        <v>6.3394136208765328E-3</v>
      </c>
    </row>
    <row r="15" spans="1:43" x14ac:dyDescent="0.25">
      <c r="A15" s="28">
        <v>41289</v>
      </c>
      <c r="B15">
        <v>29.01</v>
      </c>
      <c r="C15" s="3">
        <f t="shared" si="0"/>
        <v>-3.7491705374916973E-2</v>
      </c>
      <c r="E15" s="28">
        <v>41288</v>
      </c>
      <c r="F15">
        <v>157.65</v>
      </c>
      <c r="G15" s="3">
        <f t="shared" si="1"/>
        <v>-4.1061276058117491E-3</v>
      </c>
      <c r="I15" s="28">
        <v>41325</v>
      </c>
      <c r="J15">
        <v>87.87</v>
      </c>
      <c r="K15" s="3">
        <f t="shared" si="2"/>
        <v>-1.477272727272716E-3</v>
      </c>
      <c r="M15" s="28">
        <v>42066</v>
      </c>
      <c r="N15">
        <v>52.05</v>
      </c>
      <c r="O15" s="3">
        <f t="shared" si="3"/>
        <v>1.0679611650485477E-2</v>
      </c>
      <c r="Q15" s="28">
        <v>41288</v>
      </c>
      <c r="R15">
        <v>48.29</v>
      </c>
      <c r="S15" s="3">
        <f t="shared" si="4"/>
        <v>2.6354941551540945E-2</v>
      </c>
      <c r="U15" s="28">
        <v>41288</v>
      </c>
      <c r="V15">
        <v>188.95</v>
      </c>
      <c r="W15" s="3">
        <f t="shared" si="5"/>
        <v>-5.5263157894737125E-3</v>
      </c>
      <c r="Y15" s="28">
        <v>41374</v>
      </c>
      <c r="Z15">
        <v>101</v>
      </c>
      <c r="AA15" s="3">
        <f>Z15/Z14-1</f>
        <v>0</v>
      </c>
      <c r="AC15" s="28">
        <v>41292</v>
      </c>
      <c r="AD15">
        <v>13</v>
      </c>
      <c r="AE15" s="3">
        <f t="shared" si="7"/>
        <v>3.5856573705179251E-2</v>
      </c>
      <c r="AG15" s="28">
        <v>41288</v>
      </c>
      <c r="AH15">
        <v>34.75</v>
      </c>
      <c r="AI15" s="3">
        <f t="shared" si="8"/>
        <v>4.3352601156068094E-3</v>
      </c>
      <c r="AK15" s="28">
        <v>42592</v>
      </c>
      <c r="AL15">
        <v>10.81</v>
      </c>
      <c r="AM15" s="3">
        <f t="shared" si="9"/>
        <v>-8.3898305084745828E-2</v>
      </c>
      <c r="AO15" s="28">
        <v>41288</v>
      </c>
      <c r="AP15" s="29">
        <v>16633.18</v>
      </c>
      <c r="AQ15" s="3">
        <f t="shared" si="10"/>
        <v>-9.1976355463874171E-5</v>
      </c>
    </row>
    <row r="16" spans="1:43" x14ac:dyDescent="0.25">
      <c r="A16" s="28">
        <v>41290</v>
      </c>
      <c r="B16">
        <v>28.46</v>
      </c>
      <c r="C16" s="3">
        <f t="shared" si="0"/>
        <v>-1.8958979662185516E-2</v>
      </c>
      <c r="E16" s="28">
        <v>41289</v>
      </c>
      <c r="F16">
        <v>150.55000000000001</v>
      </c>
      <c r="G16" s="3">
        <f t="shared" si="1"/>
        <v>-4.5036473200126825E-2</v>
      </c>
      <c r="I16" s="28">
        <v>41333</v>
      </c>
      <c r="J16">
        <v>92.26</v>
      </c>
      <c r="K16" s="3">
        <f>J16/J15-1</f>
        <v>4.9960168430636109E-2</v>
      </c>
      <c r="M16" s="28">
        <v>42067</v>
      </c>
      <c r="N16">
        <v>52.32</v>
      </c>
      <c r="O16" s="3">
        <f t="shared" si="3"/>
        <v>5.1873198847263158E-3</v>
      </c>
      <c r="Q16" s="28">
        <v>41289</v>
      </c>
      <c r="R16">
        <v>45.9</v>
      </c>
      <c r="S16" s="3">
        <f t="shared" si="4"/>
        <v>-4.9492648581486831E-2</v>
      </c>
      <c r="U16" s="28">
        <v>41289</v>
      </c>
      <c r="V16">
        <v>183.95</v>
      </c>
      <c r="W16" s="3">
        <f t="shared" si="5"/>
        <v>-2.646202699126754E-2</v>
      </c>
      <c r="Y16" s="28">
        <v>41403</v>
      </c>
      <c r="Z16">
        <v>100</v>
      </c>
      <c r="AA16" s="3">
        <f t="shared" si="6"/>
        <v>-9.9009900990099098E-3</v>
      </c>
      <c r="AC16" s="28">
        <v>41295</v>
      </c>
      <c r="AD16">
        <v>13</v>
      </c>
      <c r="AE16" s="3">
        <f t="shared" si="7"/>
        <v>0</v>
      </c>
      <c r="AG16" s="28">
        <v>41289</v>
      </c>
      <c r="AH16">
        <v>33.020000000000003</v>
      </c>
      <c r="AI16" s="3">
        <f>AH16/AH15-1</f>
        <v>-4.9784172661870407E-2</v>
      </c>
      <c r="AK16" s="28">
        <v>42593</v>
      </c>
      <c r="AL16">
        <v>10.5</v>
      </c>
      <c r="AM16" s="3">
        <f t="shared" si="9"/>
        <v>-2.8677150786309058E-2</v>
      </c>
      <c r="AO16" s="28">
        <v>41289</v>
      </c>
      <c r="AP16" s="29">
        <v>16107.89</v>
      </c>
      <c r="AQ16" s="3">
        <f t="shared" si="10"/>
        <v>-3.1580852248337399E-2</v>
      </c>
    </row>
    <row r="17" spans="1:43" x14ac:dyDescent="0.25">
      <c r="A17" s="28">
        <v>41291</v>
      </c>
      <c r="B17">
        <v>29.3</v>
      </c>
      <c r="C17" s="3">
        <f t="shared" si="0"/>
        <v>2.9515108924806688E-2</v>
      </c>
      <c r="E17" s="28">
        <v>41290</v>
      </c>
      <c r="F17">
        <v>154.15</v>
      </c>
      <c r="G17" s="3">
        <f t="shared" si="1"/>
        <v>2.3912321487877808E-2</v>
      </c>
      <c r="I17" s="28">
        <v>41334</v>
      </c>
      <c r="J17">
        <v>96.87</v>
      </c>
      <c r="K17" s="3">
        <f t="shared" si="2"/>
        <v>4.9967483199653051E-2</v>
      </c>
      <c r="M17" s="28">
        <v>42068</v>
      </c>
      <c r="N17">
        <v>53.27</v>
      </c>
      <c r="O17" s="3">
        <f t="shared" si="3"/>
        <v>1.8157492354740068E-2</v>
      </c>
      <c r="Q17" s="28">
        <v>41290</v>
      </c>
      <c r="R17">
        <v>46.48</v>
      </c>
      <c r="S17" s="3">
        <f t="shared" si="4"/>
        <v>1.2636165577341929E-2</v>
      </c>
      <c r="U17" s="28">
        <v>41290</v>
      </c>
      <c r="V17">
        <v>185.55</v>
      </c>
      <c r="W17" s="3">
        <f t="shared" si="5"/>
        <v>8.6980157651537215E-3</v>
      </c>
      <c r="Y17" s="28">
        <v>41410</v>
      </c>
      <c r="Z17">
        <v>97.5</v>
      </c>
      <c r="AA17" s="3">
        <f>Z17/Z16-1</f>
        <v>-2.5000000000000022E-2</v>
      </c>
      <c r="AC17" s="28">
        <v>41296</v>
      </c>
      <c r="AD17">
        <v>13.1</v>
      </c>
      <c r="AE17" s="3">
        <f t="shared" si="7"/>
        <v>7.692307692307665E-3</v>
      </c>
      <c r="AG17" s="28">
        <v>41290</v>
      </c>
      <c r="AH17">
        <v>33</v>
      </c>
      <c r="AI17" s="3">
        <f t="shared" si="8"/>
        <v>-6.0569351907946434E-4</v>
      </c>
      <c r="AK17" s="28">
        <v>42597</v>
      </c>
      <c r="AL17">
        <v>11.19</v>
      </c>
      <c r="AM17" s="3">
        <f t="shared" si="9"/>
        <v>6.5714285714285614E-2</v>
      </c>
      <c r="AO17" s="28">
        <v>41290</v>
      </c>
      <c r="AP17" s="29">
        <v>16181.47</v>
      </c>
      <c r="AQ17" s="3">
        <f t="shared" si="10"/>
        <v>4.5679477572790894E-3</v>
      </c>
    </row>
    <row r="18" spans="1:43" x14ac:dyDescent="0.25">
      <c r="A18" s="28">
        <v>41292</v>
      </c>
      <c r="B18">
        <v>29.12</v>
      </c>
      <c r="C18" s="3">
        <f t="shared" si="0"/>
        <v>-6.1433447098976357E-3</v>
      </c>
      <c r="E18" s="28">
        <v>41291</v>
      </c>
      <c r="F18">
        <v>157.26</v>
      </c>
      <c r="G18" s="3">
        <f t="shared" si="1"/>
        <v>2.0175154070710244E-2</v>
      </c>
      <c r="I18" s="28">
        <v>41337</v>
      </c>
      <c r="J18">
        <v>92.33</v>
      </c>
      <c r="K18" s="3">
        <f t="shared" si="2"/>
        <v>-4.6866935067616411E-2</v>
      </c>
      <c r="M18" s="28">
        <v>42069</v>
      </c>
      <c r="N18">
        <v>54.51</v>
      </c>
      <c r="O18" s="3">
        <f t="shared" si="3"/>
        <v>2.3277642200112636E-2</v>
      </c>
      <c r="Q18" s="28">
        <v>41291</v>
      </c>
      <c r="R18">
        <v>46.94</v>
      </c>
      <c r="S18" s="3">
        <f t="shared" si="4"/>
        <v>9.8967297762477813E-3</v>
      </c>
      <c r="U18" s="28">
        <v>41291</v>
      </c>
      <c r="V18">
        <v>184.25</v>
      </c>
      <c r="W18" s="3">
        <f t="shared" si="5"/>
        <v>-7.0061977903530526E-3</v>
      </c>
      <c r="Y18" s="28">
        <v>41414</v>
      </c>
      <c r="Z18">
        <v>100</v>
      </c>
      <c r="AA18" s="3">
        <f t="shared" si="6"/>
        <v>2.564102564102555E-2</v>
      </c>
      <c r="AC18" s="28">
        <v>41297</v>
      </c>
      <c r="AD18">
        <v>12.96</v>
      </c>
      <c r="AE18" s="3">
        <f t="shared" si="7"/>
        <v>-1.0687022900763288E-2</v>
      </c>
      <c r="AG18" s="28">
        <v>41291</v>
      </c>
      <c r="AH18">
        <v>34.25</v>
      </c>
      <c r="AI18" s="3">
        <f t="shared" si="8"/>
        <v>3.7878787878787845E-2</v>
      </c>
      <c r="AK18" s="28">
        <v>42598</v>
      </c>
      <c r="AL18">
        <v>11.65</v>
      </c>
      <c r="AM18" s="3">
        <f t="shared" si="9"/>
        <v>4.110813226094745E-2</v>
      </c>
      <c r="AO18" s="28">
        <v>41291</v>
      </c>
      <c r="AP18" s="29">
        <v>16291.09</v>
      </c>
      <c r="AQ18" s="3">
        <f t="shared" si="10"/>
        <v>6.7744154270286128E-3</v>
      </c>
    </row>
    <row r="19" spans="1:43" x14ac:dyDescent="0.25">
      <c r="A19" s="28">
        <v>41295</v>
      </c>
      <c r="B19">
        <v>29.48</v>
      </c>
      <c r="C19" s="3">
        <f t="shared" si="0"/>
        <v>1.2362637362637319E-2</v>
      </c>
      <c r="E19" s="28">
        <v>41292</v>
      </c>
      <c r="F19">
        <v>165.12</v>
      </c>
      <c r="G19" s="3">
        <f t="shared" si="1"/>
        <v>4.9980923311713221E-2</v>
      </c>
      <c r="I19" s="28">
        <v>41338</v>
      </c>
      <c r="J19">
        <v>89</v>
      </c>
      <c r="K19" s="3">
        <f>J19/J18-1</f>
        <v>-3.6066283981371128E-2</v>
      </c>
      <c r="M19" s="28">
        <v>42072</v>
      </c>
      <c r="N19">
        <v>53.59</v>
      </c>
      <c r="O19" s="3">
        <f t="shared" si="3"/>
        <v>-1.6877637130801593E-2</v>
      </c>
      <c r="Q19" s="28">
        <v>41292</v>
      </c>
      <c r="R19">
        <v>47.96</v>
      </c>
      <c r="S19" s="3">
        <f t="shared" si="4"/>
        <v>2.1729867916489232E-2</v>
      </c>
      <c r="U19" s="28">
        <v>41292</v>
      </c>
      <c r="V19">
        <v>185.56</v>
      </c>
      <c r="W19" s="3">
        <f t="shared" si="5"/>
        <v>7.1099050203526915E-3</v>
      </c>
      <c r="Y19" s="28">
        <v>41416</v>
      </c>
      <c r="Z19">
        <v>105</v>
      </c>
      <c r="AA19" s="3">
        <f t="shared" si="6"/>
        <v>5.0000000000000044E-2</v>
      </c>
      <c r="AC19" s="28">
        <v>41298</v>
      </c>
      <c r="AD19">
        <v>13.39</v>
      </c>
      <c r="AE19" s="3">
        <f t="shared" si="7"/>
        <v>3.3179012345678993E-2</v>
      </c>
      <c r="AG19" s="28">
        <v>41292</v>
      </c>
      <c r="AH19">
        <v>34.94</v>
      </c>
      <c r="AI19" s="3">
        <f>AH19/AH18-1</f>
        <v>2.0145985401459843E-2</v>
      </c>
      <c r="AK19" s="28">
        <v>42601</v>
      </c>
      <c r="AL19">
        <v>11.79</v>
      </c>
      <c r="AM19" s="3">
        <f t="shared" si="9"/>
        <v>1.2017167381974225E-2</v>
      </c>
      <c r="AO19" s="28">
        <v>41292</v>
      </c>
      <c r="AP19" s="29">
        <v>16601.77</v>
      </c>
      <c r="AQ19" s="3">
        <f t="shared" si="10"/>
        <v>1.9070547151847972E-2</v>
      </c>
    </row>
    <row r="20" spans="1:43" x14ac:dyDescent="0.25">
      <c r="A20" s="28">
        <v>41296</v>
      </c>
      <c r="B20">
        <v>29</v>
      </c>
      <c r="C20" s="3">
        <f t="shared" si="0"/>
        <v>-1.6282225237449155E-2</v>
      </c>
      <c r="E20" s="28">
        <v>41295</v>
      </c>
      <c r="F20">
        <v>164.53</v>
      </c>
      <c r="G20" s="3">
        <f t="shared" si="1"/>
        <v>-3.5731589147287579E-3</v>
      </c>
      <c r="I20" s="28">
        <v>41339</v>
      </c>
      <c r="J20">
        <v>92.5</v>
      </c>
      <c r="K20" s="3">
        <f t="shared" si="2"/>
        <v>3.9325842696629199E-2</v>
      </c>
      <c r="M20" s="28">
        <v>42073</v>
      </c>
      <c r="N20">
        <v>52.53</v>
      </c>
      <c r="O20" s="3">
        <f t="shared" si="3"/>
        <v>-1.9779809665982473E-2</v>
      </c>
      <c r="Q20" s="28">
        <v>41295</v>
      </c>
      <c r="R20">
        <v>48.03</v>
      </c>
      <c r="S20" s="3">
        <f t="shared" si="4"/>
        <v>1.4595496246871953E-3</v>
      </c>
      <c r="U20" s="28">
        <v>41295</v>
      </c>
      <c r="V20">
        <v>186.88</v>
      </c>
      <c r="W20" s="3">
        <f t="shared" si="5"/>
        <v>7.1136020694115842E-3</v>
      </c>
      <c r="Y20" s="28">
        <v>41423</v>
      </c>
      <c r="Z20">
        <v>110.25</v>
      </c>
      <c r="AA20" s="3">
        <f t="shared" si="6"/>
        <v>5.0000000000000044E-2</v>
      </c>
      <c r="AC20" s="28">
        <v>41302</v>
      </c>
      <c r="AD20">
        <v>13.25</v>
      </c>
      <c r="AE20" s="3">
        <f t="shared" si="7"/>
        <v>-1.0455563853622118E-2</v>
      </c>
      <c r="AG20" s="28">
        <v>41295</v>
      </c>
      <c r="AH20">
        <v>34.25</v>
      </c>
      <c r="AI20" s="3">
        <f t="shared" si="8"/>
        <v>-1.9748139668002263E-2</v>
      </c>
      <c r="AK20" s="28">
        <v>42607</v>
      </c>
      <c r="AL20">
        <v>11.79</v>
      </c>
      <c r="AM20" s="3">
        <f t="shared" si="9"/>
        <v>0</v>
      </c>
      <c r="AO20" s="28">
        <v>41295</v>
      </c>
      <c r="AP20" s="29">
        <v>16640.810000000001</v>
      </c>
      <c r="AQ20" s="3">
        <f t="shared" si="10"/>
        <v>2.3515564906633202E-3</v>
      </c>
    </row>
    <row r="21" spans="1:43" x14ac:dyDescent="0.25">
      <c r="A21" s="28">
        <v>41297</v>
      </c>
      <c r="B21">
        <v>29</v>
      </c>
      <c r="C21" s="3">
        <f t="shared" si="0"/>
        <v>0</v>
      </c>
      <c r="E21" s="28">
        <v>41296</v>
      </c>
      <c r="F21">
        <v>168.88</v>
      </c>
      <c r="G21" s="3">
        <f t="shared" si="1"/>
        <v>2.643894730444285E-2</v>
      </c>
      <c r="I21" s="28">
        <v>41341</v>
      </c>
      <c r="J21">
        <v>87.88</v>
      </c>
      <c r="K21" s="3">
        <f t="shared" si="2"/>
        <v>-4.9945945945946035E-2</v>
      </c>
      <c r="M21" s="28">
        <v>42074</v>
      </c>
      <c r="N21">
        <v>52.8</v>
      </c>
      <c r="O21" s="3">
        <f t="shared" si="3"/>
        <v>5.1399200456880845E-3</v>
      </c>
      <c r="Q21" s="28">
        <v>41296</v>
      </c>
      <c r="R21">
        <v>49.86</v>
      </c>
      <c r="S21" s="3">
        <f t="shared" si="4"/>
        <v>3.8101186758276118E-2</v>
      </c>
      <c r="U21" s="28">
        <v>41296</v>
      </c>
      <c r="V21">
        <v>188.96</v>
      </c>
      <c r="W21" s="3">
        <f t="shared" si="5"/>
        <v>1.1130136986301498E-2</v>
      </c>
      <c r="Y21" s="28">
        <v>41428</v>
      </c>
      <c r="Z21">
        <v>114</v>
      </c>
      <c r="AA21" s="3">
        <f t="shared" si="6"/>
        <v>3.4013605442176909E-2</v>
      </c>
      <c r="AC21" s="28">
        <v>41303</v>
      </c>
      <c r="AD21">
        <v>13.5</v>
      </c>
      <c r="AE21" s="3">
        <f t="shared" si="7"/>
        <v>1.8867924528301883E-2</v>
      </c>
      <c r="AG21" s="28">
        <v>41296</v>
      </c>
      <c r="AH21">
        <v>34.520000000000003</v>
      </c>
      <c r="AI21" s="3">
        <f t="shared" si="8"/>
        <v>7.8832116788321027E-3</v>
      </c>
      <c r="AK21" s="28">
        <v>42611</v>
      </c>
      <c r="AL21">
        <v>11.79</v>
      </c>
      <c r="AM21" s="3">
        <f t="shared" si="9"/>
        <v>0</v>
      </c>
      <c r="AO21" s="28">
        <v>41296</v>
      </c>
      <c r="AP21" s="29">
        <v>16894.09</v>
      </c>
      <c r="AQ21" s="3">
        <f t="shared" si="10"/>
        <v>1.5220412948648399E-2</v>
      </c>
    </row>
    <row r="22" spans="1:43" x14ac:dyDescent="0.25">
      <c r="A22" s="28">
        <v>41298</v>
      </c>
      <c r="B22">
        <v>28.91</v>
      </c>
      <c r="C22" s="3">
        <f t="shared" si="0"/>
        <v>-3.1034482758620641E-3</v>
      </c>
      <c r="E22" s="28">
        <v>41297</v>
      </c>
      <c r="F22">
        <v>169.07</v>
      </c>
      <c r="G22" s="3">
        <f t="shared" si="1"/>
        <v>1.1250592136429205E-3</v>
      </c>
      <c r="I22" s="28">
        <v>41351</v>
      </c>
      <c r="J22">
        <v>87.88</v>
      </c>
      <c r="K22" s="3">
        <f t="shared" si="2"/>
        <v>0</v>
      </c>
      <c r="M22" s="28">
        <v>42075</v>
      </c>
      <c r="N22">
        <v>55.44</v>
      </c>
      <c r="O22" s="3">
        <f t="shared" si="3"/>
        <v>5.0000000000000044E-2</v>
      </c>
      <c r="Q22" s="28">
        <v>41297</v>
      </c>
      <c r="R22">
        <v>48.99</v>
      </c>
      <c r="S22" s="3">
        <f t="shared" si="4"/>
        <v>-1.7448856799037293E-2</v>
      </c>
      <c r="U22" s="28">
        <v>41297</v>
      </c>
      <c r="V22">
        <v>190.24</v>
      </c>
      <c r="W22" s="3">
        <f t="shared" si="5"/>
        <v>6.7739204064352077E-3</v>
      </c>
      <c r="Y22" s="28">
        <v>41429</v>
      </c>
      <c r="Z22">
        <v>110</v>
      </c>
      <c r="AA22" s="3">
        <f t="shared" si="6"/>
        <v>-3.5087719298245612E-2</v>
      </c>
      <c r="AC22" s="28">
        <v>41304</v>
      </c>
      <c r="AD22">
        <v>13.41</v>
      </c>
      <c r="AE22" s="3">
        <f t="shared" si="7"/>
        <v>-6.6666666666667096E-3</v>
      </c>
      <c r="AG22" s="28">
        <v>41297</v>
      </c>
      <c r="AH22">
        <v>35</v>
      </c>
      <c r="AI22" s="3">
        <f t="shared" si="8"/>
        <v>1.39049826187716E-2</v>
      </c>
      <c r="AK22" s="28">
        <v>42613</v>
      </c>
      <c r="AL22">
        <v>12.35</v>
      </c>
      <c r="AM22" s="3">
        <f t="shared" si="9"/>
        <v>4.7497879558948242E-2</v>
      </c>
      <c r="AO22" s="28">
        <v>41297</v>
      </c>
      <c r="AP22" s="29">
        <v>16908.669999999998</v>
      </c>
      <c r="AQ22" s="3">
        <f t="shared" si="10"/>
        <v>8.6302369645241406E-4</v>
      </c>
    </row>
    <row r="23" spans="1:43" x14ac:dyDescent="0.25">
      <c r="A23" s="28">
        <v>41302</v>
      </c>
      <c r="B23">
        <v>28.83</v>
      </c>
      <c r="C23" s="3">
        <f t="shared" si="0"/>
        <v>-2.7672085783466693E-3</v>
      </c>
      <c r="E23" s="28">
        <v>41298</v>
      </c>
      <c r="F23">
        <v>167.73</v>
      </c>
      <c r="G23" s="3">
        <f t="shared" si="1"/>
        <v>-7.9257112438635424E-3</v>
      </c>
      <c r="I23" s="28">
        <v>41361</v>
      </c>
      <c r="J23">
        <v>87.88</v>
      </c>
      <c r="K23" s="3">
        <f t="shared" si="2"/>
        <v>0</v>
      </c>
      <c r="M23" s="28">
        <v>42076</v>
      </c>
      <c r="N23">
        <v>58.21</v>
      </c>
      <c r="O23" s="3">
        <f t="shared" si="3"/>
        <v>4.9963924963924988E-2</v>
      </c>
      <c r="Q23" s="28">
        <v>41298</v>
      </c>
      <c r="R23">
        <v>51.43</v>
      </c>
      <c r="S23" s="3">
        <f t="shared" si="4"/>
        <v>4.9806082874055857E-2</v>
      </c>
      <c r="U23" s="28">
        <v>41298</v>
      </c>
      <c r="V23">
        <v>192.91</v>
      </c>
      <c r="W23" s="3">
        <f t="shared" si="5"/>
        <v>1.403490328006729E-2</v>
      </c>
      <c r="Y23" s="28">
        <v>41430</v>
      </c>
      <c r="Z23">
        <v>104.5</v>
      </c>
      <c r="AA23" s="3">
        <f t="shared" si="6"/>
        <v>-5.0000000000000044E-2</v>
      </c>
      <c r="AC23" s="28">
        <v>41305</v>
      </c>
      <c r="AD23">
        <v>13.33</v>
      </c>
      <c r="AE23" s="3">
        <f t="shared" si="7"/>
        <v>-5.9656972408650422E-3</v>
      </c>
      <c r="AG23" s="28">
        <v>41298</v>
      </c>
      <c r="AH23">
        <v>34.93</v>
      </c>
      <c r="AI23" s="3">
        <f t="shared" si="8"/>
        <v>-2.0000000000000018E-3</v>
      </c>
      <c r="AK23" s="28">
        <v>42614</v>
      </c>
      <c r="AL23">
        <v>12.26</v>
      </c>
      <c r="AM23" s="3">
        <f t="shared" si="9"/>
        <v>-7.2874493927125306E-3</v>
      </c>
      <c r="AO23" s="28">
        <v>41298</v>
      </c>
      <c r="AP23" s="29">
        <v>17056.36</v>
      </c>
      <c r="AQ23" s="3">
        <f t="shared" si="10"/>
        <v>8.7345722638150214E-3</v>
      </c>
    </row>
    <row r="24" spans="1:43" x14ac:dyDescent="0.25">
      <c r="A24" s="28">
        <v>41303</v>
      </c>
      <c r="B24">
        <v>29.4</v>
      </c>
      <c r="C24" s="3">
        <f t="shared" si="0"/>
        <v>1.9771071800208206E-2</v>
      </c>
      <c r="E24" s="28">
        <v>41302</v>
      </c>
      <c r="F24">
        <v>166.58</v>
      </c>
      <c r="G24" s="3">
        <f t="shared" si="1"/>
        <v>-6.8562570798305078E-3</v>
      </c>
      <c r="I24" s="28">
        <v>41366</v>
      </c>
      <c r="J24">
        <v>83.49</v>
      </c>
      <c r="K24" s="3">
        <f t="shared" si="2"/>
        <v>-4.9954483386436044E-2</v>
      </c>
      <c r="M24" s="28">
        <v>42079</v>
      </c>
      <c r="N24">
        <v>55.3</v>
      </c>
      <c r="O24" s="3">
        <f t="shared" si="3"/>
        <v>-4.9991410410582415E-2</v>
      </c>
      <c r="Q24" s="28">
        <v>41302</v>
      </c>
      <c r="R24">
        <v>51.08</v>
      </c>
      <c r="S24" s="3">
        <f t="shared" si="4"/>
        <v>-6.8053665175967781E-3</v>
      </c>
      <c r="U24" s="28">
        <v>41302</v>
      </c>
      <c r="V24">
        <v>190.59</v>
      </c>
      <c r="W24" s="3">
        <f t="shared" si="5"/>
        <v>-1.2026333523404653E-2</v>
      </c>
      <c r="Y24" s="28">
        <v>41432</v>
      </c>
      <c r="Z24">
        <v>105</v>
      </c>
      <c r="AA24" s="3">
        <f t="shared" si="6"/>
        <v>4.7846889952152249E-3</v>
      </c>
      <c r="AC24" s="28">
        <v>41306</v>
      </c>
      <c r="AD24">
        <v>13.3</v>
      </c>
      <c r="AE24" s="3">
        <f t="shared" si="7"/>
        <v>-2.2505626406601476E-3</v>
      </c>
      <c r="AG24" s="28">
        <v>41302</v>
      </c>
      <c r="AH24">
        <v>34.57</v>
      </c>
      <c r="AI24" s="3">
        <f t="shared" si="8"/>
        <v>-1.0306326939593435E-2</v>
      </c>
      <c r="AK24" s="28">
        <v>42615</v>
      </c>
      <c r="AL24">
        <v>11.67</v>
      </c>
      <c r="AM24" s="3">
        <f t="shared" si="9"/>
        <v>-4.8123980424143564E-2</v>
      </c>
      <c r="AO24" s="28">
        <v>41302</v>
      </c>
      <c r="AP24" s="29">
        <v>17004.990000000002</v>
      </c>
      <c r="AQ24" s="3">
        <f t="shared" si="10"/>
        <v>-3.0117797701267879E-3</v>
      </c>
    </row>
    <row r="25" spans="1:43" x14ac:dyDescent="0.25">
      <c r="A25" s="28">
        <v>41304</v>
      </c>
      <c r="B25">
        <v>29.05</v>
      </c>
      <c r="C25" s="3">
        <f t="shared" si="0"/>
        <v>-1.1904761904761862E-2</v>
      </c>
      <c r="E25" s="28">
        <v>41303</v>
      </c>
      <c r="F25">
        <v>167.82</v>
      </c>
      <c r="G25" s="3">
        <f t="shared" si="1"/>
        <v>7.4438708128226061E-3</v>
      </c>
      <c r="I25" s="28">
        <v>41369</v>
      </c>
      <c r="J25">
        <v>83.49</v>
      </c>
      <c r="K25" s="3">
        <f t="shared" si="2"/>
        <v>0</v>
      </c>
      <c r="M25" s="28">
        <v>42080</v>
      </c>
      <c r="N25">
        <v>54.26</v>
      </c>
      <c r="O25" s="3">
        <f t="shared" si="3"/>
        <v>-1.8806509945750394E-2</v>
      </c>
      <c r="Q25" s="28">
        <v>41303</v>
      </c>
      <c r="R25">
        <v>51.24</v>
      </c>
      <c r="S25" s="3">
        <f t="shared" si="4"/>
        <v>3.1323414252153459E-3</v>
      </c>
      <c r="U25" s="28">
        <v>41303</v>
      </c>
      <c r="V25">
        <v>193.39</v>
      </c>
      <c r="W25" s="3">
        <f t="shared" si="5"/>
        <v>1.4691221994858061E-2</v>
      </c>
      <c r="Y25" s="28">
        <v>41435</v>
      </c>
      <c r="Z25">
        <v>109.25</v>
      </c>
      <c r="AA25" s="3">
        <f t="shared" si="6"/>
        <v>4.0476190476190554E-2</v>
      </c>
      <c r="AC25" s="28">
        <v>41309</v>
      </c>
      <c r="AD25">
        <v>13.5</v>
      </c>
      <c r="AE25" s="3">
        <f t="shared" si="7"/>
        <v>1.5037593984962294E-2</v>
      </c>
      <c r="AG25" s="28">
        <v>41303</v>
      </c>
      <c r="AH25">
        <v>34.58</v>
      </c>
      <c r="AI25" s="3">
        <f t="shared" si="8"/>
        <v>2.8926815157648278E-4</v>
      </c>
      <c r="AK25" s="28">
        <v>42619</v>
      </c>
      <c r="AL25">
        <v>10.68</v>
      </c>
      <c r="AM25" s="3">
        <f t="shared" si="9"/>
        <v>-8.4832904884318827E-2</v>
      </c>
      <c r="AO25" s="28">
        <v>41303</v>
      </c>
      <c r="AP25" s="29">
        <v>17172.04</v>
      </c>
      <c r="AQ25" s="3">
        <f t="shared" si="10"/>
        <v>9.8235870764993294E-3</v>
      </c>
    </row>
    <row r="26" spans="1:43" x14ac:dyDescent="0.25">
      <c r="A26" s="28">
        <v>41305</v>
      </c>
      <c r="B26">
        <v>28.95</v>
      </c>
      <c r="C26" s="3">
        <f t="shared" si="0"/>
        <v>-3.4423407917384408E-3</v>
      </c>
      <c r="E26" s="28">
        <v>41304</v>
      </c>
      <c r="F26">
        <v>167.88</v>
      </c>
      <c r="G26" s="3">
        <f t="shared" si="1"/>
        <v>3.5752592062920918E-4</v>
      </c>
      <c r="I26" s="28">
        <v>41380</v>
      </c>
      <c r="J26">
        <v>81.99</v>
      </c>
      <c r="K26" s="3">
        <f t="shared" si="2"/>
        <v>-1.7966223499820355E-2</v>
      </c>
      <c r="M26" s="28">
        <v>42081</v>
      </c>
      <c r="N26">
        <v>54.55</v>
      </c>
      <c r="O26" s="3">
        <f t="shared" si="3"/>
        <v>5.3446369332841304E-3</v>
      </c>
      <c r="Q26" s="28">
        <v>41304</v>
      </c>
      <c r="R26">
        <v>50.76</v>
      </c>
      <c r="S26" s="3">
        <f t="shared" si="4"/>
        <v>-9.3676814988291612E-3</v>
      </c>
      <c r="U26" s="28">
        <v>41304</v>
      </c>
      <c r="V26">
        <v>194</v>
      </c>
      <c r="W26" s="3">
        <f t="shared" si="5"/>
        <v>3.1542478928590079E-3</v>
      </c>
      <c r="Y26" s="28">
        <v>41437</v>
      </c>
      <c r="Z26">
        <v>108.09</v>
      </c>
      <c r="AA26" s="3">
        <f t="shared" si="6"/>
        <v>-1.0617848970251642E-2</v>
      </c>
      <c r="AC26" s="28">
        <v>41311</v>
      </c>
      <c r="AD26">
        <v>13.5</v>
      </c>
      <c r="AE26" s="3">
        <f t="shared" si="7"/>
        <v>0</v>
      </c>
      <c r="AG26" s="28">
        <v>41304</v>
      </c>
      <c r="AH26">
        <v>35.409999999999997</v>
      </c>
      <c r="AI26" s="3">
        <f t="shared" si="8"/>
        <v>2.4002313475997683E-2</v>
      </c>
      <c r="AK26" s="28">
        <v>42632</v>
      </c>
      <c r="AL26">
        <v>10</v>
      </c>
      <c r="AM26" s="3">
        <f t="shared" si="9"/>
        <v>-6.367041198501866E-2</v>
      </c>
      <c r="AO26" s="28">
        <v>41304</v>
      </c>
      <c r="AP26" s="29">
        <v>17205.27</v>
      </c>
      <c r="AQ26" s="3">
        <f t="shared" si="10"/>
        <v>1.935122443227355E-3</v>
      </c>
    </row>
    <row r="27" spans="1:43" x14ac:dyDescent="0.25">
      <c r="A27" s="28">
        <v>41306</v>
      </c>
      <c r="B27">
        <v>29</v>
      </c>
      <c r="C27" s="3">
        <f t="shared" si="0"/>
        <v>1.7271157167531026E-3</v>
      </c>
      <c r="E27" s="28">
        <v>41305</v>
      </c>
      <c r="F27">
        <v>171.43</v>
      </c>
      <c r="G27" s="3">
        <f t="shared" si="1"/>
        <v>2.1146056707171956E-2</v>
      </c>
      <c r="I27" s="28">
        <v>41383</v>
      </c>
      <c r="J27">
        <v>81.99</v>
      </c>
      <c r="K27" s="3">
        <f t="shared" si="2"/>
        <v>0</v>
      </c>
      <c r="M27" s="28">
        <v>42082</v>
      </c>
      <c r="N27">
        <v>52.42</v>
      </c>
      <c r="O27" s="3">
        <f t="shared" si="3"/>
        <v>-3.9046746104491215E-2</v>
      </c>
      <c r="Q27" s="28">
        <v>41305</v>
      </c>
      <c r="R27">
        <v>50.04</v>
      </c>
      <c r="S27" s="3">
        <f t="shared" si="4"/>
        <v>-1.4184397163120588E-2</v>
      </c>
      <c r="U27" s="28">
        <v>41305</v>
      </c>
      <c r="V27">
        <v>194.03</v>
      </c>
      <c r="W27" s="3">
        <f t="shared" si="5"/>
        <v>1.5463917525782023E-4</v>
      </c>
      <c r="Y27" s="28">
        <v>41438</v>
      </c>
      <c r="Z27">
        <v>107.09</v>
      </c>
      <c r="AA27" s="3">
        <f t="shared" si="6"/>
        <v>-9.2515496345637604E-3</v>
      </c>
      <c r="AC27" s="28">
        <v>41312</v>
      </c>
      <c r="AD27">
        <v>13.73</v>
      </c>
      <c r="AE27" s="3">
        <f t="shared" si="7"/>
        <v>1.7037037037036962E-2</v>
      </c>
      <c r="AG27" s="28">
        <v>41305</v>
      </c>
      <c r="AH27">
        <v>37.18</v>
      </c>
      <c r="AI27" s="3">
        <f t="shared" si="8"/>
        <v>4.9985879695001456E-2</v>
      </c>
      <c r="AK27" s="28">
        <v>42633</v>
      </c>
      <c r="AL27">
        <v>11</v>
      </c>
      <c r="AM27" s="3">
        <f t="shared" si="9"/>
        <v>0.10000000000000009</v>
      </c>
      <c r="AO27" s="28">
        <v>41305</v>
      </c>
      <c r="AP27" s="29">
        <v>17242.740000000002</v>
      </c>
      <c r="AQ27" s="3">
        <f t="shared" si="10"/>
        <v>2.1778210978380397E-3</v>
      </c>
    </row>
    <row r="28" spans="1:43" x14ac:dyDescent="0.25">
      <c r="A28" s="28">
        <v>41309</v>
      </c>
      <c r="B28">
        <v>29.2</v>
      </c>
      <c r="C28" s="3">
        <f t="shared" si="0"/>
        <v>6.8965517241379448E-3</v>
      </c>
      <c r="E28" s="28">
        <v>41306</v>
      </c>
      <c r="F28">
        <v>172.56</v>
      </c>
      <c r="G28" s="3">
        <f t="shared" si="1"/>
        <v>6.5916117365687477E-3</v>
      </c>
      <c r="I28" s="28">
        <v>41386</v>
      </c>
      <c r="J28">
        <v>81.99</v>
      </c>
      <c r="K28" s="3">
        <f t="shared" si="2"/>
        <v>0</v>
      </c>
      <c r="M28" s="28">
        <v>42083</v>
      </c>
      <c r="N28">
        <v>53.77</v>
      </c>
      <c r="O28" s="3">
        <f t="shared" si="3"/>
        <v>2.5753529187333202E-2</v>
      </c>
      <c r="Q28" s="28">
        <v>41306</v>
      </c>
      <c r="R28">
        <v>49.73</v>
      </c>
      <c r="S28" s="3">
        <f t="shared" si="4"/>
        <v>-6.195043964828173E-3</v>
      </c>
      <c r="U28" s="28">
        <v>41306</v>
      </c>
      <c r="V28">
        <v>193.92</v>
      </c>
      <c r="W28" s="3">
        <f t="shared" si="5"/>
        <v>-5.6692264082880417E-4</v>
      </c>
      <c r="Y28" s="28">
        <v>41450</v>
      </c>
      <c r="Z28">
        <v>102</v>
      </c>
      <c r="AA28" s="3">
        <f t="shared" si="6"/>
        <v>-4.7530114856662697E-2</v>
      </c>
      <c r="AC28" s="28">
        <v>41313</v>
      </c>
      <c r="AD28">
        <v>13.66</v>
      </c>
      <c r="AE28" s="3">
        <f t="shared" si="7"/>
        <v>-5.0983248361252675E-3</v>
      </c>
      <c r="AG28" s="28">
        <v>41306</v>
      </c>
      <c r="AH28">
        <v>36.94</v>
      </c>
      <c r="AI28" s="3">
        <f t="shared" si="8"/>
        <v>-6.4550833781603645E-3</v>
      </c>
      <c r="AK28" s="28">
        <v>42634</v>
      </c>
      <c r="AL28">
        <v>11.4</v>
      </c>
      <c r="AM28" s="3">
        <f t="shared" si="9"/>
        <v>3.6363636363636376E-2</v>
      </c>
      <c r="AO28" s="28">
        <v>41306</v>
      </c>
      <c r="AP28" s="29">
        <v>17266.23</v>
      </c>
      <c r="AQ28" s="3">
        <f t="shared" si="10"/>
        <v>1.3623124862984781E-3</v>
      </c>
    </row>
    <row r="29" spans="1:43" x14ac:dyDescent="0.25">
      <c r="A29" s="28">
        <v>41311</v>
      </c>
      <c r="B29">
        <v>29.15</v>
      </c>
      <c r="C29" s="3">
        <f t="shared" si="0"/>
        <v>-1.71232876712335E-3</v>
      </c>
      <c r="E29" s="28">
        <v>41309</v>
      </c>
      <c r="F29">
        <v>172.51</v>
      </c>
      <c r="G29" s="3">
        <f t="shared" si="1"/>
        <v>-2.8975428836353068E-4</v>
      </c>
      <c r="I29" s="28">
        <v>41387</v>
      </c>
      <c r="J29">
        <v>81.99</v>
      </c>
      <c r="K29" s="3">
        <f t="shared" si="2"/>
        <v>0</v>
      </c>
      <c r="M29" s="28">
        <v>42087</v>
      </c>
      <c r="N29">
        <v>51.74</v>
      </c>
      <c r="O29" s="3">
        <f t="shared" si="3"/>
        <v>-3.7753394085921488E-2</v>
      </c>
      <c r="Q29" s="28">
        <v>41309</v>
      </c>
      <c r="R29">
        <v>50.02</v>
      </c>
      <c r="S29" s="3">
        <f t="shared" si="4"/>
        <v>5.831490046249943E-3</v>
      </c>
      <c r="U29" s="28">
        <v>41309</v>
      </c>
      <c r="V29">
        <v>193.71</v>
      </c>
      <c r="W29" s="3">
        <f t="shared" si="5"/>
        <v>-1.0829207920790562E-3</v>
      </c>
      <c r="Y29" s="28">
        <v>41451</v>
      </c>
      <c r="Z29">
        <v>105</v>
      </c>
      <c r="AA29" s="3">
        <f t="shared" si="6"/>
        <v>2.9411764705882248E-2</v>
      </c>
      <c r="AC29" s="28">
        <v>41316</v>
      </c>
      <c r="AD29">
        <v>13.61</v>
      </c>
      <c r="AE29" s="3">
        <f t="shared" si="7"/>
        <v>-3.6603221083455484E-3</v>
      </c>
      <c r="AG29" s="28">
        <v>41309</v>
      </c>
      <c r="AH29">
        <v>36.880000000000003</v>
      </c>
      <c r="AI29" s="3">
        <f t="shared" si="8"/>
        <v>-1.6242555495397104E-3</v>
      </c>
      <c r="AK29" s="28">
        <v>42639</v>
      </c>
      <c r="AL29">
        <v>10.41</v>
      </c>
      <c r="AM29" s="3">
        <f t="shared" si="9"/>
        <v>-8.6842105263157943E-2</v>
      </c>
      <c r="AO29" s="28">
        <v>41309</v>
      </c>
      <c r="AP29" s="29">
        <v>17288.07</v>
      </c>
      <c r="AQ29" s="3">
        <f t="shared" si="10"/>
        <v>1.2648968535691196E-3</v>
      </c>
    </row>
    <row r="30" spans="1:43" x14ac:dyDescent="0.25">
      <c r="A30" s="28">
        <v>41312</v>
      </c>
      <c r="B30">
        <v>29</v>
      </c>
      <c r="C30" s="3">
        <f t="shared" si="0"/>
        <v>-5.145797598627766E-3</v>
      </c>
      <c r="E30" s="28">
        <v>41311</v>
      </c>
      <c r="F30">
        <v>177.89</v>
      </c>
      <c r="G30" s="3">
        <f t="shared" si="1"/>
        <v>3.1186597878383848E-2</v>
      </c>
      <c r="I30" s="28">
        <v>41388</v>
      </c>
      <c r="J30">
        <v>83</v>
      </c>
      <c r="K30" s="3">
        <f t="shared" si="2"/>
        <v>1.2318575436028878E-2</v>
      </c>
      <c r="M30" s="28">
        <v>42088</v>
      </c>
      <c r="N30">
        <v>50.97</v>
      </c>
      <c r="O30" s="3">
        <f t="shared" si="3"/>
        <v>-1.4882102821801357E-2</v>
      </c>
      <c r="Q30" s="28">
        <v>41311</v>
      </c>
      <c r="R30">
        <v>49.83</v>
      </c>
      <c r="S30" s="3">
        <f t="shared" si="4"/>
        <v>-3.7984806077570044E-3</v>
      </c>
      <c r="U30" s="28">
        <v>41311</v>
      </c>
      <c r="V30">
        <v>194.54</v>
      </c>
      <c r="W30" s="3">
        <f t="shared" si="5"/>
        <v>4.2847555624385691E-3</v>
      </c>
      <c r="Y30" s="28">
        <v>41453</v>
      </c>
      <c r="Z30">
        <v>105</v>
      </c>
      <c r="AA30" s="3">
        <f t="shared" si="6"/>
        <v>0</v>
      </c>
      <c r="AC30" s="28">
        <v>41317</v>
      </c>
      <c r="AD30">
        <v>13.55</v>
      </c>
      <c r="AE30" s="3">
        <f t="shared" si="7"/>
        <v>-4.4085231447463791E-3</v>
      </c>
      <c r="AG30" s="28">
        <v>41311</v>
      </c>
      <c r="AH30">
        <v>37.130000000000003</v>
      </c>
      <c r="AI30" s="3">
        <f t="shared" si="8"/>
        <v>6.778741865509863E-3</v>
      </c>
      <c r="AK30" s="28">
        <v>42642</v>
      </c>
      <c r="AL30">
        <v>10.3</v>
      </c>
      <c r="AM30" s="3">
        <f t="shared" si="9"/>
        <v>-1.056676272814594E-2</v>
      </c>
      <c r="AO30" s="28">
        <v>41311</v>
      </c>
      <c r="AP30" s="29">
        <v>17408.52</v>
      </c>
      <c r="AQ30" s="3">
        <f t="shared" si="10"/>
        <v>6.9672323168521455E-3</v>
      </c>
    </row>
    <row r="31" spans="1:43" x14ac:dyDescent="0.25">
      <c r="A31" s="28">
        <v>41313</v>
      </c>
      <c r="B31">
        <v>29.01</v>
      </c>
      <c r="C31" s="3">
        <f t="shared" si="0"/>
        <v>3.4482758620701937E-4</v>
      </c>
      <c r="E31" s="28">
        <v>41312</v>
      </c>
      <c r="F31">
        <v>175.83</v>
      </c>
      <c r="G31" s="3">
        <f t="shared" si="1"/>
        <v>-1.1580190005059166E-2</v>
      </c>
      <c r="I31" s="28">
        <v>41389</v>
      </c>
      <c r="J31">
        <v>83</v>
      </c>
      <c r="K31" s="3">
        <f t="shared" si="2"/>
        <v>0</v>
      </c>
      <c r="M31" s="28">
        <v>42089</v>
      </c>
      <c r="N31">
        <v>49.7</v>
      </c>
      <c r="O31" s="3">
        <f t="shared" si="3"/>
        <v>-2.4916617618206738E-2</v>
      </c>
      <c r="Q31" s="28">
        <v>41312</v>
      </c>
      <c r="R31">
        <v>50.06</v>
      </c>
      <c r="S31" s="3">
        <f t="shared" si="4"/>
        <v>4.6156933574152958E-3</v>
      </c>
      <c r="U31" s="28">
        <v>41312</v>
      </c>
      <c r="V31">
        <v>193.99</v>
      </c>
      <c r="W31" s="3">
        <f t="shared" si="5"/>
        <v>-2.827182070525236E-3</v>
      </c>
      <c r="Y31" s="28">
        <v>41459</v>
      </c>
      <c r="Z31">
        <v>105</v>
      </c>
      <c r="AA31" s="3">
        <f t="shared" si="6"/>
        <v>0</v>
      </c>
      <c r="AC31" s="28">
        <v>41318</v>
      </c>
      <c r="AD31">
        <v>14</v>
      </c>
      <c r="AE31" s="3">
        <f t="shared" si="7"/>
        <v>3.3210332103321027E-2</v>
      </c>
      <c r="AG31" s="28">
        <v>41312</v>
      </c>
      <c r="AH31">
        <v>37.020000000000003</v>
      </c>
      <c r="AI31" s="3">
        <f t="shared" si="8"/>
        <v>-2.9625639644492718E-3</v>
      </c>
      <c r="AK31" s="28">
        <v>42647</v>
      </c>
      <c r="AL31">
        <v>9.3000000000000007</v>
      </c>
      <c r="AM31" s="3">
        <f t="shared" si="9"/>
        <v>-9.7087378640776656E-2</v>
      </c>
      <c r="AO31" s="28">
        <v>41312</v>
      </c>
      <c r="AP31" s="29">
        <v>17383.32</v>
      </c>
      <c r="AQ31" s="3">
        <f t="shared" si="10"/>
        <v>-1.4475670533738993E-3</v>
      </c>
    </row>
    <row r="32" spans="1:43" x14ac:dyDescent="0.25">
      <c r="A32" s="28">
        <v>41316</v>
      </c>
      <c r="B32">
        <v>29.1</v>
      </c>
      <c r="C32" s="3">
        <f t="shared" si="0"/>
        <v>3.1023784901758056E-3</v>
      </c>
      <c r="E32" s="28">
        <v>41313</v>
      </c>
      <c r="F32">
        <v>176.7</v>
      </c>
      <c r="G32" s="3">
        <f t="shared" si="1"/>
        <v>4.9479610987883671E-3</v>
      </c>
      <c r="I32" s="28">
        <v>41390</v>
      </c>
      <c r="J32">
        <v>87.15</v>
      </c>
      <c r="K32" s="3">
        <f t="shared" si="2"/>
        <v>5.0000000000000044E-2</v>
      </c>
      <c r="M32" s="28">
        <v>42090</v>
      </c>
      <c r="N32">
        <v>48.78</v>
      </c>
      <c r="O32" s="3">
        <f t="shared" si="3"/>
        <v>-1.8511066398390397E-2</v>
      </c>
      <c r="Q32" s="28">
        <v>41313</v>
      </c>
      <c r="R32">
        <v>50.04</v>
      </c>
      <c r="S32" s="3">
        <f t="shared" si="4"/>
        <v>-3.9952057530967533E-4</v>
      </c>
      <c r="U32" s="28">
        <v>41313</v>
      </c>
      <c r="V32">
        <v>195.49</v>
      </c>
      <c r="W32" s="3">
        <f t="shared" si="5"/>
        <v>7.7323573380070343E-3</v>
      </c>
      <c r="Y32" s="28">
        <v>41465</v>
      </c>
      <c r="Z32">
        <v>99.75</v>
      </c>
      <c r="AA32" s="3">
        <f>Z32/Z31-1</f>
        <v>-5.0000000000000044E-2</v>
      </c>
      <c r="AC32" s="28">
        <v>41319</v>
      </c>
      <c r="AD32">
        <v>13.71</v>
      </c>
      <c r="AE32" s="3">
        <f t="shared" si="7"/>
        <v>-2.0714285714285685E-2</v>
      </c>
      <c r="AG32" s="28">
        <v>41313</v>
      </c>
      <c r="AH32">
        <v>36.85</v>
      </c>
      <c r="AI32" s="3">
        <f t="shared" si="8"/>
        <v>-4.5921123716909928E-3</v>
      </c>
      <c r="AK32" s="28">
        <v>42649</v>
      </c>
      <c r="AL32">
        <v>10.3</v>
      </c>
      <c r="AM32" s="3">
        <f t="shared" si="9"/>
        <v>0.10752688172043001</v>
      </c>
      <c r="AO32" s="28">
        <v>41313</v>
      </c>
      <c r="AP32" s="29">
        <v>17477.939999999999</v>
      </c>
      <c r="AQ32" s="3">
        <f t="shared" si="10"/>
        <v>5.4431489496826746E-3</v>
      </c>
    </row>
    <row r="33" spans="1:43" x14ac:dyDescent="0.25">
      <c r="A33" s="28">
        <v>41317</v>
      </c>
      <c r="B33">
        <v>28.92</v>
      </c>
      <c r="C33" s="3">
        <f t="shared" si="0"/>
        <v>-6.1855670103092564E-3</v>
      </c>
      <c r="E33" s="28">
        <v>41316</v>
      </c>
      <c r="F33">
        <v>178.25</v>
      </c>
      <c r="G33" s="3">
        <f t="shared" si="1"/>
        <v>8.7719298245614308E-3</v>
      </c>
      <c r="I33" s="28">
        <v>41393</v>
      </c>
      <c r="J33">
        <v>83.48</v>
      </c>
      <c r="K33" s="3">
        <f t="shared" si="2"/>
        <v>-4.2111302352266233E-2</v>
      </c>
      <c r="M33" s="28">
        <v>42093</v>
      </c>
      <c r="N33">
        <v>46.35</v>
      </c>
      <c r="O33" s="3">
        <f t="shared" si="3"/>
        <v>-4.9815498154981541E-2</v>
      </c>
      <c r="Q33" s="28">
        <v>41316</v>
      </c>
      <c r="R33">
        <v>50.09</v>
      </c>
      <c r="S33" s="3">
        <f t="shared" si="4"/>
        <v>9.9920063948855109E-4</v>
      </c>
      <c r="U33" s="28">
        <v>41316</v>
      </c>
      <c r="V33">
        <v>198.75</v>
      </c>
      <c r="W33" s="3">
        <f t="shared" si="5"/>
        <v>1.6676044810476132E-2</v>
      </c>
      <c r="Y33" s="28">
        <v>41466</v>
      </c>
      <c r="Z33">
        <v>100.25</v>
      </c>
      <c r="AA33" s="3">
        <f t="shared" si="6"/>
        <v>5.0125313283209127E-3</v>
      </c>
      <c r="AC33" s="28">
        <v>41320</v>
      </c>
      <c r="AD33">
        <v>13.93</v>
      </c>
      <c r="AE33" s="3">
        <f t="shared" si="7"/>
        <v>1.6046681254558548E-2</v>
      </c>
      <c r="AG33" s="28">
        <v>41316</v>
      </c>
      <c r="AH33">
        <v>37</v>
      </c>
      <c r="AI33" s="3">
        <f t="shared" si="8"/>
        <v>4.07055630936215E-3</v>
      </c>
      <c r="AK33" s="28">
        <v>42650</v>
      </c>
      <c r="AL33">
        <v>9.3000000000000007</v>
      </c>
      <c r="AM33" s="3">
        <f t="shared" si="9"/>
        <v>-9.7087378640776656E-2</v>
      </c>
      <c r="AO33" s="28">
        <v>41316</v>
      </c>
      <c r="AP33" s="29">
        <v>17548.54</v>
      </c>
      <c r="AQ33" s="3">
        <f t="shared" si="10"/>
        <v>4.0393776383258473E-3</v>
      </c>
    </row>
    <row r="34" spans="1:43" x14ac:dyDescent="0.25">
      <c r="A34" s="28">
        <v>41318</v>
      </c>
      <c r="B34">
        <v>29.07</v>
      </c>
      <c r="C34" s="3">
        <f t="shared" si="0"/>
        <v>5.1867219917012264E-3</v>
      </c>
      <c r="E34" s="28">
        <v>41317</v>
      </c>
      <c r="F34">
        <v>178.33</v>
      </c>
      <c r="G34" s="3">
        <f t="shared" si="1"/>
        <v>4.488078541375895E-4</v>
      </c>
      <c r="I34" s="28">
        <v>41394</v>
      </c>
      <c r="J34">
        <v>87.65</v>
      </c>
      <c r="K34" s="3">
        <f t="shared" si="2"/>
        <v>4.9952084331576385E-2</v>
      </c>
      <c r="M34" s="28">
        <v>42094</v>
      </c>
      <c r="N34">
        <v>48.66</v>
      </c>
      <c r="O34" s="3">
        <f t="shared" si="3"/>
        <v>4.9838187702265335E-2</v>
      </c>
      <c r="Q34" s="28">
        <v>41317</v>
      </c>
      <c r="R34">
        <v>50.37</v>
      </c>
      <c r="S34" s="3">
        <f t="shared" si="4"/>
        <v>5.5899381113992952E-3</v>
      </c>
      <c r="U34" s="28">
        <v>41317</v>
      </c>
      <c r="V34">
        <v>198.56</v>
      </c>
      <c r="W34" s="3">
        <f t="shared" si="5"/>
        <v>-9.5597484276732647E-4</v>
      </c>
      <c r="Y34" s="28">
        <v>41481</v>
      </c>
      <c r="Z34">
        <v>100.25</v>
      </c>
      <c r="AA34" s="3">
        <f t="shared" si="6"/>
        <v>0</v>
      </c>
      <c r="AC34" s="28">
        <v>41323</v>
      </c>
      <c r="AD34">
        <v>14.5</v>
      </c>
      <c r="AE34" s="3">
        <f t="shared" si="7"/>
        <v>4.0918880114860112E-2</v>
      </c>
      <c r="AG34" s="28">
        <v>41317</v>
      </c>
      <c r="AH34">
        <v>36.85</v>
      </c>
      <c r="AI34" s="3">
        <f t="shared" si="8"/>
        <v>-4.0540540540540126E-3</v>
      </c>
      <c r="AK34" s="28">
        <v>42653</v>
      </c>
      <c r="AL34">
        <v>9.3000000000000007</v>
      </c>
      <c r="AM34" s="3">
        <f t="shared" si="9"/>
        <v>0</v>
      </c>
      <c r="AO34" s="28">
        <v>41317</v>
      </c>
      <c r="AP34" s="29">
        <v>17611.400000000001</v>
      </c>
      <c r="AQ34" s="3">
        <f t="shared" si="10"/>
        <v>3.5820643768655902E-3</v>
      </c>
    </row>
    <row r="35" spans="1:43" x14ac:dyDescent="0.25">
      <c r="A35" s="28">
        <v>41319</v>
      </c>
      <c r="B35">
        <v>28.81</v>
      </c>
      <c r="C35" s="3">
        <f t="shared" si="0"/>
        <v>-8.9439284485725024E-3</v>
      </c>
      <c r="E35" s="28">
        <v>41318</v>
      </c>
      <c r="F35">
        <v>179.49</v>
      </c>
      <c r="G35" s="3">
        <f t="shared" si="1"/>
        <v>6.5047944821399195E-3</v>
      </c>
      <c r="I35" s="28">
        <v>41396</v>
      </c>
      <c r="J35">
        <v>92.02</v>
      </c>
      <c r="K35" s="3">
        <f t="shared" si="2"/>
        <v>4.9857387335995318E-2</v>
      </c>
      <c r="M35" s="28">
        <v>42095</v>
      </c>
      <c r="N35">
        <v>48.79</v>
      </c>
      <c r="O35" s="3">
        <f t="shared" si="3"/>
        <v>2.6715988491574638E-3</v>
      </c>
      <c r="Q35" s="28">
        <v>41318</v>
      </c>
      <c r="R35">
        <v>50.2</v>
      </c>
      <c r="S35" s="3">
        <f t="shared" si="4"/>
        <v>-3.3750248163588736E-3</v>
      </c>
      <c r="U35" s="28">
        <v>41318</v>
      </c>
      <c r="V35">
        <v>202.09</v>
      </c>
      <c r="W35" s="3">
        <f t="shared" si="5"/>
        <v>1.7778001611603589E-2</v>
      </c>
      <c r="Y35" s="28">
        <v>41484</v>
      </c>
      <c r="Z35">
        <v>105.26</v>
      </c>
      <c r="AA35" s="3">
        <f t="shared" si="6"/>
        <v>4.9975062344139731E-2</v>
      </c>
      <c r="AC35" s="28">
        <v>41324</v>
      </c>
      <c r="AD35">
        <v>14.2</v>
      </c>
      <c r="AE35" s="3">
        <f t="shared" si="7"/>
        <v>-2.0689655172413834E-2</v>
      </c>
      <c r="AG35" s="28">
        <v>41318</v>
      </c>
      <c r="AH35">
        <v>36.5</v>
      </c>
      <c r="AI35" s="3">
        <f t="shared" si="8"/>
        <v>-9.4979647218453866E-3</v>
      </c>
      <c r="AK35" s="28">
        <v>42656</v>
      </c>
      <c r="AL35">
        <v>9</v>
      </c>
      <c r="AM35" s="3">
        <f t="shared" si="9"/>
        <v>-3.2258064516129115E-2</v>
      </c>
      <c r="AO35" s="28">
        <v>41318</v>
      </c>
      <c r="AP35" s="29">
        <v>17696.45</v>
      </c>
      <c r="AQ35" s="3">
        <f t="shared" si="10"/>
        <v>4.8292583213145335E-3</v>
      </c>
    </row>
    <row r="36" spans="1:43" x14ac:dyDescent="0.25">
      <c r="A36" s="28">
        <v>41320</v>
      </c>
      <c r="B36">
        <v>28.28</v>
      </c>
      <c r="C36" s="3">
        <f t="shared" si="0"/>
        <v>-1.8396390142311647E-2</v>
      </c>
      <c r="E36" s="28">
        <v>41319</v>
      </c>
      <c r="F36">
        <v>181.13</v>
      </c>
      <c r="G36" s="3">
        <f t="shared" si="1"/>
        <v>9.1369992757255325E-3</v>
      </c>
      <c r="I36" s="28">
        <v>41403</v>
      </c>
      <c r="J36">
        <v>92.02</v>
      </c>
      <c r="K36" s="3">
        <f t="shared" si="2"/>
        <v>0</v>
      </c>
      <c r="M36" s="28">
        <v>42096</v>
      </c>
      <c r="N36">
        <v>50.98</v>
      </c>
      <c r="O36" s="3">
        <f t="shared" si="3"/>
        <v>4.4886247181799455E-2</v>
      </c>
      <c r="Q36" s="28">
        <v>41319</v>
      </c>
      <c r="R36">
        <v>49.6</v>
      </c>
      <c r="S36" s="3">
        <f t="shared" si="4"/>
        <v>-1.195219123505975E-2</v>
      </c>
      <c r="U36" s="28">
        <v>41319</v>
      </c>
      <c r="V36">
        <v>204.04</v>
      </c>
      <c r="W36" s="3">
        <f t="shared" si="5"/>
        <v>9.6491662130733236E-3</v>
      </c>
      <c r="Y36" s="28">
        <v>41485</v>
      </c>
      <c r="Z36">
        <v>105</v>
      </c>
      <c r="AA36" s="3">
        <f t="shared" si="6"/>
        <v>-2.4700741022231076E-3</v>
      </c>
      <c r="AC36" s="28">
        <v>41325</v>
      </c>
      <c r="AD36">
        <v>14.45</v>
      </c>
      <c r="AE36" s="3">
        <f t="shared" si="7"/>
        <v>1.7605633802816989E-2</v>
      </c>
      <c r="AG36" s="28">
        <v>41319</v>
      </c>
      <c r="AH36">
        <v>35.6</v>
      </c>
      <c r="AI36" s="3">
        <f t="shared" si="8"/>
        <v>-2.4657534246575352E-2</v>
      </c>
      <c r="AK36" s="28">
        <v>42657</v>
      </c>
      <c r="AL36">
        <v>9</v>
      </c>
      <c r="AM36" s="3">
        <f t="shared" si="9"/>
        <v>0</v>
      </c>
      <c r="AO36" s="28">
        <v>41319</v>
      </c>
      <c r="AP36" s="29">
        <v>17765.82</v>
      </c>
      <c r="AQ36" s="3">
        <f t="shared" si="10"/>
        <v>3.9199952532851245E-3</v>
      </c>
    </row>
    <row r="37" spans="1:43" x14ac:dyDescent="0.25">
      <c r="A37" s="28">
        <v>41323</v>
      </c>
      <c r="B37">
        <v>28.88</v>
      </c>
      <c r="C37" s="3">
        <f t="shared" si="0"/>
        <v>2.1216407355021172E-2</v>
      </c>
      <c r="E37" s="28">
        <v>41320</v>
      </c>
      <c r="F37">
        <v>181.8</v>
      </c>
      <c r="G37" s="3">
        <f t="shared" si="1"/>
        <v>3.6990007177166717E-3</v>
      </c>
      <c r="I37" s="28">
        <v>41407</v>
      </c>
      <c r="J37">
        <v>92.02</v>
      </c>
      <c r="K37" s="3">
        <f t="shared" si="2"/>
        <v>0</v>
      </c>
      <c r="M37" s="28">
        <v>42097</v>
      </c>
      <c r="N37">
        <v>53.06</v>
      </c>
      <c r="O37" s="3">
        <f t="shared" si="3"/>
        <v>4.0800313848568193E-2</v>
      </c>
      <c r="Q37" s="28">
        <v>41320</v>
      </c>
      <c r="R37">
        <v>49.3</v>
      </c>
      <c r="S37" s="3">
        <f t="shared" si="4"/>
        <v>-6.0483870967742437E-3</v>
      </c>
      <c r="U37" s="28">
        <v>41320</v>
      </c>
      <c r="V37">
        <v>208.3</v>
      </c>
      <c r="W37" s="3">
        <f t="shared" si="5"/>
        <v>2.0878259164869739E-2</v>
      </c>
      <c r="Y37" s="28">
        <v>41492</v>
      </c>
      <c r="Z37">
        <v>103.9</v>
      </c>
      <c r="AA37" s="3">
        <f>Z37/Z36-1</f>
        <v>-1.0476190476190417E-2</v>
      </c>
      <c r="AC37" s="28">
        <v>41326</v>
      </c>
      <c r="AD37">
        <v>14.27</v>
      </c>
      <c r="AE37" s="3">
        <f t="shared" si="7"/>
        <v>-1.2456747404844259E-2</v>
      </c>
      <c r="AG37" s="28">
        <v>41320</v>
      </c>
      <c r="AH37">
        <v>35.5</v>
      </c>
      <c r="AI37" s="3">
        <f t="shared" si="8"/>
        <v>-2.8089887640450062E-3</v>
      </c>
      <c r="AK37" s="28">
        <v>42660</v>
      </c>
      <c r="AL37">
        <v>9.84</v>
      </c>
      <c r="AM37" s="3">
        <f t="shared" si="9"/>
        <v>9.3333333333333268E-2</v>
      </c>
      <c r="AO37" s="28">
        <v>41320</v>
      </c>
      <c r="AP37" s="29">
        <v>17797.22</v>
      </c>
      <c r="AQ37" s="3">
        <f t="shared" si="10"/>
        <v>1.7674388235386918E-3</v>
      </c>
    </row>
    <row r="38" spans="1:43" x14ac:dyDescent="0.25">
      <c r="A38" s="28">
        <v>41324</v>
      </c>
      <c r="B38">
        <v>28.8</v>
      </c>
      <c r="C38" s="3">
        <f t="shared" si="0"/>
        <v>-2.7700831024930483E-3</v>
      </c>
      <c r="E38" s="28">
        <v>41323</v>
      </c>
      <c r="F38">
        <v>181.42</v>
      </c>
      <c r="G38" s="3">
        <f t="shared" si="1"/>
        <v>-2.0902090209021784E-3</v>
      </c>
      <c r="I38" s="28">
        <v>41414</v>
      </c>
      <c r="J38">
        <v>92.02</v>
      </c>
      <c r="K38" s="3">
        <f t="shared" si="2"/>
        <v>0</v>
      </c>
      <c r="M38" s="28">
        <v>42100</v>
      </c>
      <c r="N38">
        <v>55.24</v>
      </c>
      <c r="O38" s="3">
        <f t="shared" si="3"/>
        <v>4.1085563513004075E-2</v>
      </c>
      <c r="Q38" s="28">
        <v>41323</v>
      </c>
      <c r="R38">
        <v>50.11</v>
      </c>
      <c r="S38" s="3">
        <f t="shared" si="4"/>
        <v>1.6430020283975777E-2</v>
      </c>
      <c r="U38" s="28">
        <v>41323</v>
      </c>
      <c r="V38">
        <v>208.17</v>
      </c>
      <c r="W38" s="3">
        <f t="shared" si="5"/>
        <v>-6.2409985597711159E-4</v>
      </c>
      <c r="Y38" s="28">
        <v>41507</v>
      </c>
      <c r="Z38">
        <v>103</v>
      </c>
      <c r="AA38" s="3">
        <f t="shared" si="6"/>
        <v>-8.6621751684312631E-3</v>
      </c>
      <c r="AC38" s="28">
        <v>41327</v>
      </c>
      <c r="AD38">
        <v>14.35</v>
      </c>
      <c r="AE38" s="3">
        <f t="shared" si="7"/>
        <v>5.6061667834617079E-3</v>
      </c>
      <c r="AG38" s="28">
        <v>41323</v>
      </c>
      <c r="AH38">
        <v>35.51</v>
      </c>
      <c r="AI38" s="3">
        <f t="shared" si="8"/>
        <v>2.8169014084511446E-4</v>
      </c>
      <c r="AK38" s="28">
        <v>42661</v>
      </c>
      <c r="AL38">
        <v>9.84</v>
      </c>
      <c r="AM38" s="3">
        <f t="shared" si="9"/>
        <v>0</v>
      </c>
      <c r="AO38" s="28">
        <v>41323</v>
      </c>
      <c r="AP38" s="29">
        <v>17865.61</v>
      </c>
      <c r="AQ38" s="3">
        <f t="shared" si="10"/>
        <v>3.8427349889476048E-3</v>
      </c>
    </row>
    <row r="39" spans="1:43" x14ac:dyDescent="0.25">
      <c r="A39" s="28">
        <v>41325</v>
      </c>
      <c r="B39">
        <v>27.75</v>
      </c>
      <c r="C39" s="3">
        <f t="shared" si="0"/>
        <v>-3.645833333333337E-2</v>
      </c>
      <c r="E39" s="28">
        <v>41324</v>
      </c>
      <c r="F39">
        <v>182.01</v>
      </c>
      <c r="G39" s="3">
        <f t="shared" si="1"/>
        <v>3.2521221475030337E-3</v>
      </c>
      <c r="I39" s="28">
        <v>41422</v>
      </c>
      <c r="J39">
        <v>87.5</v>
      </c>
      <c r="K39" s="3">
        <f t="shared" si="2"/>
        <v>-4.9119756574657614E-2</v>
      </c>
      <c r="M39" s="28">
        <v>42101</v>
      </c>
      <c r="N39">
        <v>54.28</v>
      </c>
      <c r="O39" s="3">
        <f t="shared" si="3"/>
        <v>-1.7378711078928299E-2</v>
      </c>
      <c r="Q39" s="28">
        <v>41324</v>
      </c>
      <c r="R39">
        <v>51.58</v>
      </c>
      <c r="S39" s="3">
        <f t="shared" si="4"/>
        <v>2.9335461983635902E-2</v>
      </c>
      <c r="U39" s="28">
        <v>41324</v>
      </c>
      <c r="V39">
        <v>207.59</v>
      </c>
      <c r="W39" s="3">
        <f t="shared" si="5"/>
        <v>-2.7861843685448306E-3</v>
      </c>
      <c r="Y39" s="28">
        <v>41516</v>
      </c>
      <c r="Z39">
        <v>97.85</v>
      </c>
      <c r="AA39" s="3">
        <f t="shared" si="6"/>
        <v>-5.0000000000000044E-2</v>
      </c>
      <c r="AC39" s="28">
        <v>41330</v>
      </c>
      <c r="AD39">
        <v>14.69</v>
      </c>
      <c r="AE39" s="3">
        <f t="shared" si="7"/>
        <v>2.3693379790940661E-2</v>
      </c>
      <c r="AG39" s="28">
        <v>41324</v>
      </c>
      <c r="AH39">
        <v>35</v>
      </c>
      <c r="AI39" s="3">
        <f t="shared" si="8"/>
        <v>-1.4362151506617793E-2</v>
      </c>
      <c r="AK39" s="28">
        <v>42668</v>
      </c>
      <c r="AL39">
        <v>10.43</v>
      </c>
      <c r="AM39" s="3">
        <f t="shared" si="9"/>
        <v>5.9959349593496025E-2</v>
      </c>
      <c r="AO39" s="28">
        <v>41324</v>
      </c>
      <c r="AP39" s="29">
        <v>17817.71</v>
      </c>
      <c r="AQ39" s="3">
        <f t="shared" si="10"/>
        <v>-2.6811287160081188E-3</v>
      </c>
    </row>
    <row r="40" spans="1:43" x14ac:dyDescent="0.25">
      <c r="A40" s="28">
        <v>41326</v>
      </c>
      <c r="B40">
        <v>27.77</v>
      </c>
      <c r="C40" s="3">
        <f t="shared" si="0"/>
        <v>7.2072072072071336E-4</v>
      </c>
      <c r="E40" s="28">
        <v>41325</v>
      </c>
      <c r="F40">
        <v>183.08</v>
      </c>
      <c r="G40" s="3">
        <f t="shared" si="1"/>
        <v>5.8787978682490749E-3</v>
      </c>
      <c r="I40" s="28">
        <v>41423</v>
      </c>
      <c r="J40">
        <v>87.5</v>
      </c>
      <c r="K40" s="3">
        <f t="shared" si="2"/>
        <v>0</v>
      </c>
      <c r="M40" s="28">
        <v>42102</v>
      </c>
      <c r="N40">
        <v>55.27</v>
      </c>
      <c r="O40" s="3">
        <f t="shared" si="3"/>
        <v>1.8238761974944673E-2</v>
      </c>
      <c r="Q40" s="28">
        <v>41325</v>
      </c>
      <c r="R40">
        <v>52.81</v>
      </c>
      <c r="S40" s="3">
        <f t="shared" si="4"/>
        <v>2.3846452113222227E-2</v>
      </c>
      <c r="U40" s="28">
        <v>41325</v>
      </c>
      <c r="V40">
        <v>209.02</v>
      </c>
      <c r="W40" s="3">
        <f t="shared" si="5"/>
        <v>6.8885784479022494E-3</v>
      </c>
      <c r="Y40" s="28">
        <v>41541</v>
      </c>
      <c r="Z40">
        <v>102.74</v>
      </c>
      <c r="AA40" s="3">
        <f t="shared" si="6"/>
        <v>4.9974450689831418E-2</v>
      </c>
      <c r="AC40" s="28">
        <v>41331</v>
      </c>
      <c r="AD40">
        <v>14.25</v>
      </c>
      <c r="AE40" s="3">
        <f t="shared" si="7"/>
        <v>-2.995234853641926E-2</v>
      </c>
      <c r="AG40" s="28">
        <v>41325</v>
      </c>
      <c r="AH40">
        <v>36.75</v>
      </c>
      <c r="AI40" s="3">
        <f t="shared" si="8"/>
        <v>5.0000000000000044E-2</v>
      </c>
      <c r="AK40" s="28">
        <v>42669</v>
      </c>
      <c r="AL40">
        <v>11</v>
      </c>
      <c r="AM40" s="3">
        <f t="shared" si="9"/>
        <v>5.465004793863848E-2</v>
      </c>
      <c r="AO40" s="28">
        <v>41325</v>
      </c>
      <c r="AP40" s="29">
        <v>17947.07</v>
      </c>
      <c r="AQ40" s="3">
        <f t="shared" si="10"/>
        <v>7.2601922469273106E-3</v>
      </c>
    </row>
    <row r="41" spans="1:43" x14ac:dyDescent="0.25">
      <c r="A41" s="28">
        <v>41327</v>
      </c>
      <c r="B41">
        <v>28</v>
      </c>
      <c r="C41" s="3">
        <f t="shared" si="0"/>
        <v>8.2823190493337417E-3</v>
      </c>
      <c r="E41" s="28">
        <v>41326</v>
      </c>
      <c r="F41">
        <v>187.07</v>
      </c>
      <c r="G41" s="3">
        <f t="shared" si="1"/>
        <v>2.1793751365523084E-2</v>
      </c>
      <c r="I41" s="28">
        <v>41425</v>
      </c>
      <c r="J41">
        <v>87.5</v>
      </c>
      <c r="K41" s="3">
        <f t="shared" si="2"/>
        <v>0</v>
      </c>
      <c r="M41" s="28">
        <v>42103</v>
      </c>
      <c r="N41">
        <v>53.54</v>
      </c>
      <c r="O41" s="3">
        <f t="shared" si="3"/>
        <v>-3.1300886556902552E-2</v>
      </c>
      <c r="Q41" s="28">
        <v>41326</v>
      </c>
      <c r="R41">
        <v>51.61</v>
      </c>
      <c r="S41" s="3">
        <f t="shared" si="4"/>
        <v>-2.2722969134633675E-2</v>
      </c>
      <c r="U41" s="28">
        <v>41326</v>
      </c>
      <c r="V41">
        <v>206.91</v>
      </c>
      <c r="W41" s="3">
        <f t="shared" si="5"/>
        <v>-1.0094727777246293E-2</v>
      </c>
      <c r="Y41" s="28">
        <v>41542</v>
      </c>
      <c r="Z41">
        <v>98</v>
      </c>
      <c r="AA41" s="3">
        <f t="shared" si="6"/>
        <v>-4.6135876970994749E-2</v>
      </c>
      <c r="AC41" s="28">
        <v>41332</v>
      </c>
      <c r="AD41">
        <v>14.41</v>
      </c>
      <c r="AE41" s="3">
        <f t="shared" si="7"/>
        <v>1.1228070175438587E-2</v>
      </c>
      <c r="AG41" s="28">
        <v>41326</v>
      </c>
      <c r="AH41">
        <v>38.58</v>
      </c>
      <c r="AI41" s="3">
        <f t="shared" si="8"/>
        <v>4.979591836734687E-2</v>
      </c>
      <c r="AK41" s="28">
        <v>42675</v>
      </c>
      <c r="AL41">
        <v>10</v>
      </c>
      <c r="AM41" s="3">
        <f t="shared" si="9"/>
        <v>-9.0909090909090939E-2</v>
      </c>
      <c r="AO41" s="28">
        <v>41326</v>
      </c>
      <c r="AP41" s="29">
        <v>17921.02</v>
      </c>
      <c r="AQ41" s="3">
        <f t="shared" si="10"/>
        <v>-1.4514904104123705E-3</v>
      </c>
    </row>
    <row r="42" spans="1:43" x14ac:dyDescent="0.25">
      <c r="A42" s="28">
        <v>41330</v>
      </c>
      <c r="B42">
        <v>27.88</v>
      </c>
      <c r="C42" s="3">
        <f t="shared" si="0"/>
        <v>-4.2857142857143371E-3</v>
      </c>
      <c r="E42" s="28">
        <v>41327</v>
      </c>
      <c r="F42">
        <v>188.42</v>
      </c>
      <c r="G42" s="3">
        <f t="shared" si="1"/>
        <v>7.2165499545624456E-3</v>
      </c>
      <c r="I42" s="28">
        <v>41435</v>
      </c>
      <c r="J42">
        <v>87.5</v>
      </c>
      <c r="K42" s="3">
        <f t="shared" si="2"/>
        <v>0</v>
      </c>
      <c r="M42" s="28">
        <v>42104</v>
      </c>
      <c r="N42">
        <v>54.61</v>
      </c>
      <c r="O42" s="3">
        <f t="shared" si="3"/>
        <v>1.9985057900635095E-2</v>
      </c>
      <c r="Q42" s="28">
        <v>41327</v>
      </c>
      <c r="R42">
        <v>51.25</v>
      </c>
      <c r="S42" s="3">
        <f t="shared" si="4"/>
        <v>-6.9753923658205652E-3</v>
      </c>
      <c r="U42" s="28">
        <v>41327</v>
      </c>
      <c r="V42">
        <v>207.39</v>
      </c>
      <c r="W42" s="3">
        <f t="shared" si="5"/>
        <v>2.3198492098013279E-3</v>
      </c>
      <c r="Y42" s="28">
        <v>41549</v>
      </c>
      <c r="Z42">
        <v>102.9</v>
      </c>
      <c r="AA42" s="3">
        <f t="shared" si="6"/>
        <v>5.0000000000000044E-2</v>
      </c>
      <c r="AC42" s="28">
        <v>41333</v>
      </c>
      <c r="AD42">
        <v>13.71</v>
      </c>
      <c r="AE42" s="3">
        <f t="shared" si="7"/>
        <v>-4.857737682165153E-2</v>
      </c>
      <c r="AG42" s="28">
        <v>41327</v>
      </c>
      <c r="AH42">
        <v>40.5</v>
      </c>
      <c r="AI42" s="3">
        <f t="shared" si="8"/>
        <v>4.9766718506998542E-2</v>
      </c>
      <c r="AK42" s="28">
        <v>42676</v>
      </c>
      <c r="AL42">
        <v>9.0299999999999994</v>
      </c>
      <c r="AM42" s="3">
        <f t="shared" si="9"/>
        <v>-9.7000000000000086E-2</v>
      </c>
      <c r="AO42" s="28">
        <v>41327</v>
      </c>
      <c r="AP42" s="29">
        <v>18074.27</v>
      </c>
      <c r="AQ42" s="3">
        <f t="shared" si="10"/>
        <v>8.5514105781925309E-3</v>
      </c>
    </row>
    <row r="43" spans="1:43" x14ac:dyDescent="0.25">
      <c r="A43" s="28">
        <v>41331</v>
      </c>
      <c r="B43">
        <v>27.5</v>
      </c>
      <c r="C43" s="3">
        <f t="shared" si="0"/>
        <v>-1.3629842180774676E-2</v>
      </c>
      <c r="E43" s="28">
        <v>41330</v>
      </c>
      <c r="F43">
        <v>186.04</v>
      </c>
      <c r="G43" s="3">
        <f t="shared" si="1"/>
        <v>-1.2631355482432882E-2</v>
      </c>
      <c r="I43" s="28">
        <v>41436</v>
      </c>
      <c r="J43">
        <v>90.54</v>
      </c>
      <c r="K43" s="3">
        <f t="shared" si="2"/>
        <v>3.4742857142857186E-2</v>
      </c>
      <c r="M43" s="28">
        <v>42107</v>
      </c>
      <c r="N43">
        <v>54.4</v>
      </c>
      <c r="O43" s="3">
        <f t="shared" si="3"/>
        <v>-3.8454495513642328E-3</v>
      </c>
      <c r="Q43" s="28">
        <v>41330</v>
      </c>
      <c r="R43">
        <v>51.1</v>
      </c>
      <c r="S43" s="3">
        <f t="shared" si="4"/>
        <v>-2.9268292682926855E-3</v>
      </c>
      <c r="U43" s="28">
        <v>41330</v>
      </c>
      <c r="V43">
        <v>205.82</v>
      </c>
      <c r="W43" s="3">
        <f t="shared" si="5"/>
        <v>-7.5702782197791807E-3</v>
      </c>
      <c r="Y43" s="28">
        <v>41550</v>
      </c>
      <c r="Z43">
        <v>105.5</v>
      </c>
      <c r="AA43" s="3">
        <f t="shared" si="6"/>
        <v>2.526724975704564E-2</v>
      </c>
      <c r="AC43" s="28">
        <v>41334</v>
      </c>
      <c r="AD43">
        <v>13.94</v>
      </c>
      <c r="AE43" s="3">
        <f t="shared" si="7"/>
        <v>1.6776075857038553E-2</v>
      </c>
      <c r="AG43" s="28">
        <v>41330</v>
      </c>
      <c r="AH43">
        <v>40.49</v>
      </c>
      <c r="AI43" s="3">
        <f t="shared" si="8"/>
        <v>-2.4691358024686583E-4</v>
      </c>
      <c r="AK43" s="28">
        <v>42678</v>
      </c>
      <c r="AL43">
        <v>8.0500000000000007</v>
      </c>
      <c r="AM43" s="3">
        <f t="shared" si="9"/>
        <v>-0.1085271317829456</v>
      </c>
      <c r="AO43" s="28">
        <v>41330</v>
      </c>
      <c r="AP43" s="29">
        <v>18020.5</v>
      </c>
      <c r="AQ43" s="3">
        <f t="shared" si="10"/>
        <v>-2.9749472592807136E-3</v>
      </c>
    </row>
    <row r="44" spans="1:43" x14ac:dyDescent="0.25">
      <c r="A44" s="28">
        <v>41332</v>
      </c>
      <c r="B44">
        <v>27.62</v>
      </c>
      <c r="C44" s="3">
        <f t="shared" si="0"/>
        <v>4.3636363636363473E-3</v>
      </c>
      <c r="E44" s="28">
        <v>41331</v>
      </c>
      <c r="F44">
        <v>184.51</v>
      </c>
      <c r="G44" s="3">
        <f t="shared" si="1"/>
        <v>-8.2240378413244164E-3</v>
      </c>
      <c r="I44" s="28">
        <v>41437</v>
      </c>
      <c r="J44">
        <v>95.06</v>
      </c>
      <c r="K44" s="3">
        <f t="shared" si="2"/>
        <v>4.9922686105588587E-2</v>
      </c>
      <c r="M44" s="28">
        <v>42108</v>
      </c>
      <c r="N44">
        <v>54.24</v>
      </c>
      <c r="O44" s="3">
        <f t="shared" si="3"/>
        <v>-2.9411764705882248E-3</v>
      </c>
      <c r="Q44" s="28">
        <v>41331</v>
      </c>
      <c r="R44">
        <v>50.11</v>
      </c>
      <c r="S44" s="3">
        <f t="shared" si="4"/>
        <v>-1.9373776908023554E-2</v>
      </c>
      <c r="U44" s="28">
        <v>41331</v>
      </c>
      <c r="V44">
        <v>204.01</v>
      </c>
      <c r="W44" s="3">
        <f t="shared" si="5"/>
        <v>-8.7940919249830385E-3</v>
      </c>
      <c r="Y44" s="28">
        <v>41551</v>
      </c>
      <c r="Z44">
        <v>110</v>
      </c>
      <c r="AA44" s="3">
        <f t="shared" si="6"/>
        <v>4.2654028436019065E-2</v>
      </c>
      <c r="AC44" s="28">
        <v>41337</v>
      </c>
      <c r="AD44">
        <v>13.2</v>
      </c>
      <c r="AE44" s="3">
        <f t="shared" si="7"/>
        <v>-5.3084648493543773E-2</v>
      </c>
      <c r="AG44" s="28">
        <v>41331</v>
      </c>
      <c r="AH44">
        <v>38.549999999999997</v>
      </c>
      <c r="AI44" s="3">
        <f t="shared" si="8"/>
        <v>-4.7913064954309803E-2</v>
      </c>
      <c r="AK44" s="28">
        <v>42681</v>
      </c>
      <c r="AL44">
        <v>9.0299999999999994</v>
      </c>
      <c r="AM44" s="3">
        <f t="shared" si="9"/>
        <v>0.12173913043478235</v>
      </c>
      <c r="AO44" s="28">
        <v>41331</v>
      </c>
      <c r="AP44" s="29">
        <v>17894.89</v>
      </c>
      <c r="AQ44" s="3">
        <f t="shared" si="10"/>
        <v>-6.9703948281124584E-3</v>
      </c>
    </row>
    <row r="45" spans="1:43" x14ac:dyDescent="0.25">
      <c r="A45" s="28">
        <v>41333</v>
      </c>
      <c r="B45">
        <v>27.5</v>
      </c>
      <c r="C45" s="3">
        <f t="shared" si="0"/>
        <v>-4.3446777697321304E-3</v>
      </c>
      <c r="E45" s="28">
        <v>41332</v>
      </c>
      <c r="F45">
        <v>182.74</v>
      </c>
      <c r="G45" s="3">
        <f t="shared" si="1"/>
        <v>-9.5929759904611611E-3</v>
      </c>
      <c r="I45" s="28">
        <v>41438</v>
      </c>
      <c r="J45">
        <v>99.81</v>
      </c>
      <c r="K45" s="3">
        <f t="shared" si="2"/>
        <v>4.996844098464126E-2</v>
      </c>
      <c r="M45" s="28">
        <v>42109</v>
      </c>
      <c r="N45">
        <v>54.4</v>
      </c>
      <c r="O45" s="3">
        <f t="shared" si="3"/>
        <v>2.9498525073745618E-3</v>
      </c>
      <c r="Q45" s="28">
        <v>41332</v>
      </c>
      <c r="R45">
        <v>50.23</v>
      </c>
      <c r="S45" s="3">
        <f t="shared" si="4"/>
        <v>2.3947315905008537E-3</v>
      </c>
      <c r="U45" s="28">
        <v>41332</v>
      </c>
      <c r="V45">
        <v>207.28</v>
      </c>
      <c r="W45" s="3">
        <f t="shared" si="5"/>
        <v>1.6028626047742911E-2</v>
      </c>
      <c r="Y45" s="28">
        <v>41555</v>
      </c>
      <c r="Z45">
        <v>110</v>
      </c>
      <c r="AA45" s="3">
        <f t="shared" si="6"/>
        <v>0</v>
      </c>
      <c r="AC45" s="28">
        <v>41338</v>
      </c>
      <c r="AD45">
        <v>13.25</v>
      </c>
      <c r="AE45" s="3">
        <f t="shared" si="7"/>
        <v>3.7878787878788955E-3</v>
      </c>
      <c r="AG45" s="28">
        <v>41332</v>
      </c>
      <c r="AH45">
        <v>37.99</v>
      </c>
      <c r="AI45" s="3">
        <f t="shared" si="8"/>
        <v>-1.4526588845654831E-2</v>
      </c>
      <c r="AK45" s="28">
        <v>42689</v>
      </c>
      <c r="AL45">
        <v>9</v>
      </c>
      <c r="AM45" s="3">
        <f t="shared" si="9"/>
        <v>-3.3222591362125353E-3</v>
      </c>
      <c r="AO45" s="28">
        <v>41332</v>
      </c>
      <c r="AP45" s="29">
        <v>18080.900000000001</v>
      </c>
      <c r="AQ45" s="3">
        <f t="shared" si="10"/>
        <v>1.0394587505148323E-2</v>
      </c>
    </row>
    <row r="46" spans="1:43" x14ac:dyDescent="0.25">
      <c r="A46" s="28">
        <v>41334</v>
      </c>
      <c r="B46">
        <v>26.99</v>
      </c>
      <c r="C46" s="3">
        <f t="shared" si="0"/>
        <v>-1.8545454545454643E-2</v>
      </c>
      <c r="E46" s="28">
        <v>41333</v>
      </c>
      <c r="F46">
        <v>184.21</v>
      </c>
      <c r="G46" s="3">
        <f t="shared" si="1"/>
        <v>8.0442158257634233E-3</v>
      </c>
      <c r="I46" s="28">
        <v>41439</v>
      </c>
      <c r="J46">
        <v>99.81</v>
      </c>
      <c r="K46" s="3">
        <f t="shared" si="2"/>
        <v>0</v>
      </c>
      <c r="M46" s="28">
        <v>42110</v>
      </c>
      <c r="N46">
        <v>55.93</v>
      </c>
      <c r="O46" s="3">
        <f t="shared" si="3"/>
        <v>2.8124999999999956E-2</v>
      </c>
      <c r="Q46" s="28">
        <v>41333</v>
      </c>
      <c r="R46">
        <v>50.9</v>
      </c>
      <c r="S46" s="3">
        <f t="shared" si="4"/>
        <v>1.3338642245670052E-2</v>
      </c>
      <c r="U46" s="28">
        <v>41333</v>
      </c>
      <c r="V46">
        <v>209.58</v>
      </c>
      <c r="W46" s="3">
        <f t="shared" si="5"/>
        <v>1.1096101891161725E-2</v>
      </c>
      <c r="Y46" s="28">
        <v>41556</v>
      </c>
      <c r="Z46">
        <v>106</v>
      </c>
      <c r="AA46" s="3">
        <f t="shared" si="6"/>
        <v>-3.6363636363636376E-2</v>
      </c>
      <c r="AC46" s="28">
        <v>41339</v>
      </c>
      <c r="AD46">
        <v>13.1</v>
      </c>
      <c r="AE46" s="3">
        <f t="shared" si="7"/>
        <v>-1.132075471698113E-2</v>
      </c>
      <c r="AG46" s="28">
        <v>41333</v>
      </c>
      <c r="AH46">
        <v>37.01</v>
      </c>
      <c r="AI46" s="3">
        <f t="shared" si="8"/>
        <v>-2.5796262174256457E-2</v>
      </c>
      <c r="AK46" s="28">
        <v>42691</v>
      </c>
      <c r="AL46">
        <v>8.75</v>
      </c>
      <c r="AM46" s="3">
        <f t="shared" si="9"/>
        <v>-2.777777777777779E-2</v>
      </c>
      <c r="AO46" s="28">
        <v>41333</v>
      </c>
      <c r="AP46" s="29">
        <v>18173.669999999998</v>
      </c>
      <c r="AQ46" s="3">
        <f t="shared" si="10"/>
        <v>5.1308286645022072E-3</v>
      </c>
    </row>
    <row r="47" spans="1:43" x14ac:dyDescent="0.25">
      <c r="A47" s="28">
        <v>41337</v>
      </c>
      <c r="B47">
        <v>27</v>
      </c>
      <c r="C47" s="3">
        <f t="shared" si="0"/>
        <v>3.7050759540568912E-4</v>
      </c>
      <c r="E47" s="28">
        <v>41334</v>
      </c>
      <c r="F47">
        <v>184.34</v>
      </c>
      <c r="G47" s="3">
        <f t="shared" si="1"/>
        <v>7.057163020465218E-4</v>
      </c>
      <c r="I47" s="28">
        <v>41442</v>
      </c>
      <c r="J47">
        <v>104.8</v>
      </c>
      <c r="K47" s="3">
        <f t="shared" si="2"/>
        <v>4.9994990481915691E-2</v>
      </c>
      <c r="M47" s="28">
        <v>42111</v>
      </c>
      <c r="N47">
        <v>50.5</v>
      </c>
      <c r="O47" s="3">
        <f t="shared" si="3"/>
        <v>-9.7085642767745339E-2</v>
      </c>
      <c r="Q47" s="28">
        <v>41334</v>
      </c>
      <c r="R47">
        <v>51.29</v>
      </c>
      <c r="S47" s="3">
        <f t="shared" si="4"/>
        <v>7.6620825147348803E-3</v>
      </c>
      <c r="U47" s="28">
        <v>41334</v>
      </c>
      <c r="V47">
        <v>207.27</v>
      </c>
      <c r="W47" s="3">
        <f t="shared" si="5"/>
        <v>-1.1022044088176308E-2</v>
      </c>
      <c r="Y47" s="28">
        <v>41558</v>
      </c>
      <c r="Z47">
        <v>101.43</v>
      </c>
      <c r="AA47" s="3">
        <f t="shared" si="6"/>
        <v>-4.3113207547169741E-2</v>
      </c>
      <c r="AC47" s="28">
        <v>41340</v>
      </c>
      <c r="AD47">
        <v>13.25</v>
      </c>
      <c r="AE47" s="3">
        <f t="shared" si="7"/>
        <v>1.1450381679389388E-2</v>
      </c>
      <c r="AG47" s="28">
        <v>41334</v>
      </c>
      <c r="AH47">
        <v>36.32</v>
      </c>
      <c r="AI47" s="3">
        <f t="shared" si="8"/>
        <v>-1.8643609835179653E-2</v>
      </c>
      <c r="AK47" s="28">
        <v>42692</v>
      </c>
      <c r="AL47">
        <v>8.6999999999999993</v>
      </c>
      <c r="AM47" s="3">
        <f t="shared" si="9"/>
        <v>-5.7142857142857828E-3</v>
      </c>
      <c r="AO47" s="28">
        <v>41334</v>
      </c>
      <c r="AP47" s="29">
        <v>18185.189999999999</v>
      </c>
      <c r="AQ47" s="3">
        <f t="shared" si="10"/>
        <v>6.3388407514830547E-4</v>
      </c>
    </row>
    <row r="48" spans="1:43" x14ac:dyDescent="0.25">
      <c r="A48" s="28">
        <v>41338</v>
      </c>
      <c r="B48">
        <v>27</v>
      </c>
      <c r="C48" s="3">
        <f t="shared" si="0"/>
        <v>0</v>
      </c>
      <c r="E48" s="28">
        <v>41337</v>
      </c>
      <c r="F48">
        <v>183.21</v>
      </c>
      <c r="G48" s="3">
        <f t="shared" si="1"/>
        <v>-6.1299772160138266E-3</v>
      </c>
      <c r="I48" s="28">
        <v>41443</v>
      </c>
      <c r="J48">
        <v>110.04</v>
      </c>
      <c r="K48" s="3">
        <f t="shared" si="2"/>
        <v>5.0000000000000044E-2</v>
      </c>
      <c r="M48" s="28">
        <v>42114</v>
      </c>
      <c r="N48">
        <v>48.93</v>
      </c>
      <c r="O48" s="3">
        <f t="shared" si="3"/>
        <v>-3.1089108910891117E-2</v>
      </c>
      <c r="Q48" s="28">
        <v>41337</v>
      </c>
      <c r="R48">
        <v>51.36</v>
      </c>
      <c r="S48" s="3">
        <f t="shared" si="4"/>
        <v>1.3647884577889791E-3</v>
      </c>
      <c r="U48" s="28">
        <v>41337</v>
      </c>
      <c r="V48">
        <v>206.2</v>
      </c>
      <c r="W48" s="3">
        <f t="shared" si="5"/>
        <v>-5.1623486273942865E-3</v>
      </c>
      <c r="Y48" s="28">
        <v>41561</v>
      </c>
      <c r="Z48">
        <v>100</v>
      </c>
      <c r="AA48" s="3">
        <f t="shared" si="6"/>
        <v>-1.4098392980380625E-2</v>
      </c>
      <c r="AC48" s="28">
        <v>41341</v>
      </c>
      <c r="AD48">
        <v>12.86</v>
      </c>
      <c r="AE48" s="3">
        <f t="shared" si="7"/>
        <v>-2.9433962264150959E-2</v>
      </c>
      <c r="AG48" s="28">
        <v>41337</v>
      </c>
      <c r="AH48">
        <v>36.049999999999997</v>
      </c>
      <c r="AI48" s="3">
        <f t="shared" si="8"/>
        <v>-7.4339207048459421E-3</v>
      </c>
      <c r="AK48" s="28">
        <v>42695</v>
      </c>
      <c r="AL48">
        <v>8.5</v>
      </c>
      <c r="AM48" s="3">
        <f t="shared" si="9"/>
        <v>-2.2988505747126409E-2</v>
      </c>
      <c r="AO48" s="28">
        <v>41337</v>
      </c>
      <c r="AP48" s="29">
        <v>18133.13</v>
      </c>
      <c r="AQ48" s="3">
        <f t="shared" si="10"/>
        <v>-2.8627690994703636E-3</v>
      </c>
    </row>
    <row r="49" spans="1:43" x14ac:dyDescent="0.25">
      <c r="A49" s="28">
        <v>41339</v>
      </c>
      <c r="B49">
        <v>26.76</v>
      </c>
      <c r="C49" s="3">
        <f t="shared" si="0"/>
        <v>-8.8888888888888351E-3</v>
      </c>
      <c r="E49" s="28">
        <v>41338</v>
      </c>
      <c r="F49">
        <v>192.37</v>
      </c>
      <c r="G49" s="3">
        <f t="shared" si="1"/>
        <v>4.9997270891326773E-2</v>
      </c>
      <c r="I49" s="28">
        <v>41444</v>
      </c>
      <c r="J49">
        <v>115.54</v>
      </c>
      <c r="K49" s="3">
        <f t="shared" si="2"/>
        <v>4.9981824790985119E-2</v>
      </c>
      <c r="M49" s="28">
        <v>42115</v>
      </c>
      <c r="N49">
        <v>46.86</v>
      </c>
      <c r="O49" s="3">
        <f t="shared" si="3"/>
        <v>-4.2305334150827711E-2</v>
      </c>
      <c r="Q49" s="28">
        <v>41338</v>
      </c>
      <c r="R49">
        <v>51.19</v>
      </c>
      <c r="S49" s="3">
        <f t="shared" si="4"/>
        <v>-3.3099688473520184E-3</v>
      </c>
      <c r="U49" s="28">
        <v>41338</v>
      </c>
      <c r="V49">
        <v>203.83</v>
      </c>
      <c r="W49" s="3">
        <f t="shared" si="5"/>
        <v>-1.1493695441318952E-2</v>
      </c>
      <c r="Y49" s="28">
        <v>41570</v>
      </c>
      <c r="Z49">
        <v>97</v>
      </c>
      <c r="AA49" s="3">
        <f t="shared" si="6"/>
        <v>-3.0000000000000027E-2</v>
      </c>
      <c r="AC49" s="28">
        <v>41344</v>
      </c>
      <c r="AD49">
        <v>12.75</v>
      </c>
      <c r="AE49" s="3">
        <f t="shared" si="7"/>
        <v>-8.5536547433903154E-3</v>
      </c>
      <c r="AG49" s="28">
        <v>41338</v>
      </c>
      <c r="AH49">
        <v>35.4</v>
      </c>
      <c r="AI49" s="3">
        <f t="shared" si="8"/>
        <v>-1.8030513176144236E-2</v>
      </c>
      <c r="AK49" s="28">
        <v>42696</v>
      </c>
      <c r="AL49">
        <v>8.76</v>
      </c>
      <c r="AM49" s="3">
        <f t="shared" si="9"/>
        <v>3.0588235294117583E-2</v>
      </c>
      <c r="AO49" s="28">
        <v>41338</v>
      </c>
      <c r="AP49" s="29">
        <v>18053.32</v>
      </c>
      <c r="AQ49" s="3">
        <f t="shared" si="10"/>
        <v>-4.4013361179234822E-3</v>
      </c>
    </row>
    <row r="50" spans="1:43" x14ac:dyDescent="0.25">
      <c r="A50" s="28">
        <v>41340</v>
      </c>
      <c r="B50">
        <v>27</v>
      </c>
      <c r="C50" s="3">
        <f t="shared" si="0"/>
        <v>8.9686098654708779E-3</v>
      </c>
      <c r="E50" s="28">
        <v>41339</v>
      </c>
      <c r="F50">
        <v>201.16</v>
      </c>
      <c r="G50" s="3">
        <f t="shared" si="1"/>
        <v>4.5693195404688858E-2</v>
      </c>
      <c r="I50" s="28">
        <v>41445</v>
      </c>
      <c r="J50">
        <v>109.77</v>
      </c>
      <c r="K50" s="3">
        <f t="shared" si="2"/>
        <v>-4.9939414921239433E-2</v>
      </c>
      <c r="M50" s="28">
        <v>42116</v>
      </c>
      <c r="N50">
        <v>49.2</v>
      </c>
      <c r="O50" s="3">
        <f t="shared" si="3"/>
        <v>4.9935979513444417E-2</v>
      </c>
      <c r="Q50" s="28">
        <v>41339</v>
      </c>
      <c r="R50">
        <v>52.73</v>
      </c>
      <c r="S50" s="3">
        <f t="shared" si="4"/>
        <v>3.0084000781402498E-2</v>
      </c>
      <c r="U50" s="28">
        <v>41339</v>
      </c>
      <c r="V50">
        <v>205.56</v>
      </c>
      <c r="W50" s="3">
        <f t="shared" si="5"/>
        <v>8.487465044399789E-3</v>
      </c>
      <c r="Y50" s="28">
        <v>41572</v>
      </c>
      <c r="Z50">
        <v>97</v>
      </c>
      <c r="AA50" s="3">
        <f t="shared" si="6"/>
        <v>0</v>
      </c>
      <c r="AC50" s="28">
        <v>41345</v>
      </c>
      <c r="AD50">
        <v>13</v>
      </c>
      <c r="AE50" s="3">
        <f t="shared" si="7"/>
        <v>1.9607843137254832E-2</v>
      </c>
      <c r="AG50" s="28">
        <v>41339</v>
      </c>
      <c r="AH50">
        <v>34.340000000000003</v>
      </c>
      <c r="AI50" s="3">
        <f t="shared" si="8"/>
        <v>-2.9943502824858581E-2</v>
      </c>
      <c r="AK50" s="28">
        <v>42698</v>
      </c>
      <c r="AL50">
        <v>9.06</v>
      </c>
      <c r="AM50" s="3">
        <f t="shared" si="9"/>
        <v>3.424657534246589E-2</v>
      </c>
      <c r="AO50" s="28">
        <v>41339</v>
      </c>
      <c r="AP50" s="29">
        <v>18000.45</v>
      </c>
      <c r="AQ50" s="3">
        <f t="shared" si="10"/>
        <v>-2.9285472145842428E-3</v>
      </c>
    </row>
    <row r="51" spans="1:43" x14ac:dyDescent="0.25">
      <c r="A51" s="28">
        <v>41341</v>
      </c>
      <c r="B51">
        <v>27.5</v>
      </c>
      <c r="C51" s="3">
        <f t="shared" si="0"/>
        <v>1.8518518518518601E-2</v>
      </c>
      <c r="E51" s="28">
        <v>41340</v>
      </c>
      <c r="F51">
        <v>202.57</v>
      </c>
      <c r="G51" s="3">
        <f t="shared" si="1"/>
        <v>7.0093457943924964E-3</v>
      </c>
      <c r="I51" s="28">
        <v>41446</v>
      </c>
      <c r="J51">
        <v>105.73</v>
      </c>
      <c r="K51" s="3">
        <f t="shared" si="2"/>
        <v>-3.6804227020132974E-2</v>
      </c>
      <c r="M51" s="28">
        <v>42117</v>
      </c>
      <c r="N51">
        <v>48.52</v>
      </c>
      <c r="O51" s="3">
        <f t="shared" si="3"/>
        <v>-1.3821138211382089E-2</v>
      </c>
      <c r="Q51" s="28">
        <v>41340</v>
      </c>
      <c r="R51">
        <v>53.61</v>
      </c>
      <c r="S51" s="3">
        <f t="shared" si="4"/>
        <v>1.6688791959036609E-2</v>
      </c>
      <c r="U51" s="28">
        <v>41340</v>
      </c>
      <c r="V51">
        <v>203.22</v>
      </c>
      <c r="W51" s="3">
        <f t="shared" si="5"/>
        <v>-1.1383537653239961E-2</v>
      </c>
      <c r="Y51" s="28">
        <v>41577</v>
      </c>
      <c r="Z51">
        <v>97</v>
      </c>
      <c r="AA51" s="3">
        <f t="shared" si="6"/>
        <v>0</v>
      </c>
      <c r="AC51" s="28">
        <v>41346</v>
      </c>
      <c r="AD51">
        <v>12.75</v>
      </c>
      <c r="AE51" s="3">
        <f t="shared" si="7"/>
        <v>-1.9230769230769273E-2</v>
      </c>
      <c r="AG51" s="28">
        <v>41340</v>
      </c>
      <c r="AH51">
        <v>35.5</v>
      </c>
      <c r="AI51" s="3">
        <f t="shared" si="8"/>
        <v>3.3779848573092464E-2</v>
      </c>
      <c r="AK51" s="28">
        <v>42732</v>
      </c>
      <c r="AL51">
        <v>9.3000000000000007</v>
      </c>
      <c r="AM51" s="3">
        <f t="shared" si="9"/>
        <v>2.6490066225165476E-2</v>
      </c>
      <c r="AO51" s="28">
        <v>41340</v>
      </c>
      <c r="AP51" s="29">
        <v>17992.91</v>
      </c>
      <c r="AQ51" s="3">
        <f t="shared" si="10"/>
        <v>-4.1887841692855865E-4</v>
      </c>
    </row>
    <row r="52" spans="1:43" x14ac:dyDescent="0.25">
      <c r="A52" s="28">
        <v>41344</v>
      </c>
      <c r="B52">
        <v>27</v>
      </c>
      <c r="C52" s="3">
        <f t="shared" si="0"/>
        <v>-1.8181818181818188E-2</v>
      </c>
      <c r="E52" s="28">
        <v>41341</v>
      </c>
      <c r="F52">
        <v>208.28</v>
      </c>
      <c r="G52" s="3">
        <f t="shared" si="1"/>
        <v>2.8187786937848625E-2</v>
      </c>
      <c r="I52" s="28">
        <v>41450</v>
      </c>
      <c r="J52">
        <v>105.73</v>
      </c>
      <c r="K52" s="3">
        <f t="shared" si="2"/>
        <v>0</v>
      </c>
      <c r="M52" s="28">
        <v>42118</v>
      </c>
      <c r="N52">
        <v>48.34</v>
      </c>
      <c r="O52" s="3">
        <f t="shared" si="3"/>
        <v>-3.7098103874690924E-3</v>
      </c>
      <c r="Q52" s="28">
        <v>41341</v>
      </c>
      <c r="R52">
        <v>52.54</v>
      </c>
      <c r="S52" s="3">
        <f t="shared" si="4"/>
        <v>-1.9958962880059716E-2</v>
      </c>
      <c r="U52" s="28">
        <v>41341</v>
      </c>
      <c r="V52">
        <v>204.92</v>
      </c>
      <c r="W52" s="3">
        <f t="shared" si="5"/>
        <v>8.3653183741756454E-3</v>
      </c>
      <c r="Y52" s="28">
        <v>41578</v>
      </c>
      <c r="Z52">
        <v>97</v>
      </c>
      <c r="AA52" s="3">
        <f t="shared" si="6"/>
        <v>0</v>
      </c>
      <c r="AC52" s="28">
        <v>41347</v>
      </c>
      <c r="AD52">
        <v>12.53</v>
      </c>
      <c r="AE52" s="3">
        <f t="shared" si="7"/>
        <v>-1.7254901960784386E-2</v>
      </c>
      <c r="AG52" s="28">
        <v>41341</v>
      </c>
      <c r="AH52">
        <v>28.72</v>
      </c>
      <c r="AI52" s="3">
        <f t="shared" si="8"/>
        <v>-0.19098591549295774</v>
      </c>
      <c r="AK52" s="28">
        <v>42733</v>
      </c>
      <c r="AL52">
        <v>9.99</v>
      </c>
      <c r="AM52" s="3">
        <f t="shared" si="9"/>
        <v>7.4193548387096797E-2</v>
      </c>
      <c r="AO52" s="28">
        <v>41341</v>
      </c>
      <c r="AP52" s="29">
        <v>17964.18</v>
      </c>
      <c r="AQ52" s="3">
        <f t="shared" si="10"/>
        <v>-1.5967400492749029E-3</v>
      </c>
    </row>
    <row r="53" spans="1:43" x14ac:dyDescent="0.25">
      <c r="A53" s="28">
        <v>41345</v>
      </c>
      <c r="B53">
        <v>26.9</v>
      </c>
      <c r="C53" s="3">
        <f t="shared" si="0"/>
        <v>-3.7037037037037646E-3</v>
      </c>
      <c r="E53" s="28">
        <v>41344</v>
      </c>
      <c r="F53">
        <v>199.78</v>
      </c>
      <c r="G53" s="3">
        <f t="shared" si="1"/>
        <v>-4.0810447474553535E-2</v>
      </c>
      <c r="I53" s="28">
        <v>41452</v>
      </c>
      <c r="J53">
        <v>105.73</v>
      </c>
      <c r="K53" s="3">
        <f t="shared" si="2"/>
        <v>0</v>
      </c>
      <c r="M53" s="28">
        <v>42121</v>
      </c>
      <c r="N53">
        <v>47.68</v>
      </c>
      <c r="O53" s="3">
        <f t="shared" si="3"/>
        <v>-1.365328920148956E-2</v>
      </c>
      <c r="Q53" s="28">
        <v>41344</v>
      </c>
      <c r="R53">
        <v>49.94</v>
      </c>
      <c r="S53" s="3">
        <f t="shared" si="4"/>
        <v>-4.9486105824134041E-2</v>
      </c>
      <c r="U53" s="28">
        <v>41344</v>
      </c>
      <c r="V53">
        <v>198.82</v>
      </c>
      <c r="W53" s="3">
        <f t="shared" si="5"/>
        <v>-2.9767714229943398E-2</v>
      </c>
      <c r="Y53" s="28">
        <v>41583</v>
      </c>
      <c r="Z53">
        <v>97</v>
      </c>
      <c r="AA53" s="3">
        <f t="shared" si="6"/>
        <v>0</v>
      </c>
      <c r="AC53" s="28">
        <v>41348</v>
      </c>
      <c r="AD53">
        <v>12.97</v>
      </c>
      <c r="AE53" s="3">
        <f t="shared" si="7"/>
        <v>3.5115722266560345E-2</v>
      </c>
      <c r="AG53" s="28">
        <v>41344</v>
      </c>
      <c r="AH53">
        <v>28</v>
      </c>
      <c r="AI53" s="3">
        <f t="shared" si="8"/>
        <v>-2.5069637883008311E-2</v>
      </c>
      <c r="AK53" s="28">
        <v>42734</v>
      </c>
      <c r="AL53">
        <v>10.44</v>
      </c>
      <c r="AM53" s="3">
        <f t="shared" si="9"/>
        <v>4.5045045045045029E-2</v>
      </c>
      <c r="AO53" s="28">
        <v>41344</v>
      </c>
      <c r="AP53" s="29">
        <v>17522.560000000001</v>
      </c>
      <c r="AQ53" s="3">
        <f t="shared" si="10"/>
        <v>-2.4583365341473873E-2</v>
      </c>
    </row>
    <row r="54" spans="1:43" x14ac:dyDescent="0.25">
      <c r="A54" s="28">
        <v>41346</v>
      </c>
      <c r="B54">
        <v>28.1</v>
      </c>
      <c r="C54" s="3">
        <f t="shared" si="0"/>
        <v>4.4609665427509437E-2</v>
      </c>
      <c r="E54" s="28">
        <v>41345</v>
      </c>
      <c r="F54">
        <v>200.5</v>
      </c>
      <c r="G54" s="3">
        <f t="shared" si="1"/>
        <v>3.6039643607967964E-3</v>
      </c>
      <c r="I54" s="28">
        <v>41453</v>
      </c>
      <c r="J54">
        <v>105.73</v>
      </c>
      <c r="K54" s="3">
        <f t="shared" si="2"/>
        <v>0</v>
      </c>
      <c r="M54" s="28">
        <v>42122</v>
      </c>
      <c r="N54">
        <v>46.83</v>
      </c>
      <c r="O54" s="3">
        <f t="shared" si="3"/>
        <v>-1.7827181208053711E-2</v>
      </c>
      <c r="Q54" s="28">
        <v>41345</v>
      </c>
      <c r="R54">
        <v>50.72</v>
      </c>
      <c r="S54" s="3">
        <f t="shared" si="4"/>
        <v>1.5618742490989268E-2</v>
      </c>
      <c r="U54" s="28">
        <v>41345</v>
      </c>
      <c r="V54">
        <v>201.46</v>
      </c>
      <c r="W54" s="3">
        <f t="shared" si="5"/>
        <v>1.3278342219092742E-2</v>
      </c>
      <c r="Y54" s="28">
        <v>41584</v>
      </c>
      <c r="Z54">
        <v>94</v>
      </c>
      <c r="AA54" s="3">
        <f>Z54/Z53-1</f>
        <v>-3.0927835051546393E-2</v>
      </c>
      <c r="AC54" s="28">
        <v>41351</v>
      </c>
      <c r="AD54">
        <v>12.99</v>
      </c>
      <c r="AE54" s="3">
        <f t="shared" si="7"/>
        <v>1.5420200462605838E-3</v>
      </c>
      <c r="AG54" s="28">
        <v>41345</v>
      </c>
      <c r="AH54">
        <v>28.02</v>
      </c>
      <c r="AI54" s="3">
        <f t="shared" si="8"/>
        <v>7.1428571428566734E-4</v>
      </c>
      <c r="AK54" s="28">
        <v>42738</v>
      </c>
      <c r="AL54">
        <v>10</v>
      </c>
      <c r="AM54" s="3">
        <f t="shared" si="9"/>
        <v>-4.2145593869731712E-2</v>
      </c>
      <c r="AO54" s="28">
        <v>41345</v>
      </c>
      <c r="AP54" s="29">
        <v>17872.849999999999</v>
      </c>
      <c r="AQ54" s="3">
        <f t="shared" si="10"/>
        <v>1.9990800430986999E-2</v>
      </c>
    </row>
    <row r="55" spans="1:43" x14ac:dyDescent="0.25">
      <c r="A55" s="28">
        <v>41347</v>
      </c>
      <c r="B55">
        <v>27.74</v>
      </c>
      <c r="C55" s="3">
        <f t="shared" si="0"/>
        <v>-1.2811387900355964E-2</v>
      </c>
      <c r="E55" s="28">
        <v>41346</v>
      </c>
      <c r="F55">
        <v>200.15</v>
      </c>
      <c r="G55" s="3">
        <f t="shared" si="1"/>
        <v>-1.7456359102243635E-3</v>
      </c>
      <c r="I55" s="28">
        <v>41456</v>
      </c>
      <c r="J55">
        <v>111</v>
      </c>
      <c r="K55" s="3">
        <f t="shared" si="2"/>
        <v>4.9843942116712281E-2</v>
      </c>
      <c r="M55" s="28">
        <v>42123</v>
      </c>
      <c r="N55">
        <v>46.23</v>
      </c>
      <c r="O55" s="3">
        <f t="shared" si="3"/>
        <v>-1.2812299807815508E-2</v>
      </c>
      <c r="Q55" s="28">
        <v>41346</v>
      </c>
      <c r="R55">
        <v>51.45</v>
      </c>
      <c r="S55" s="3">
        <f t="shared" si="4"/>
        <v>1.4392744479495345E-2</v>
      </c>
      <c r="U55" s="28">
        <v>41346</v>
      </c>
      <c r="V55">
        <v>198.03</v>
      </c>
      <c r="W55" s="3">
        <f t="shared" si="5"/>
        <v>-1.7025712300208551E-2</v>
      </c>
      <c r="Y55" s="28">
        <v>41585</v>
      </c>
      <c r="Z55">
        <v>93</v>
      </c>
      <c r="AA55" s="3">
        <f t="shared" si="6"/>
        <v>-1.0638297872340385E-2</v>
      </c>
      <c r="AC55" s="28">
        <v>41352</v>
      </c>
      <c r="AD55">
        <v>12.62</v>
      </c>
      <c r="AE55" s="3">
        <f t="shared" si="7"/>
        <v>-2.8483448806774558E-2</v>
      </c>
      <c r="AG55" s="28">
        <v>41346</v>
      </c>
      <c r="AH55">
        <v>28.03</v>
      </c>
      <c r="AI55" s="3">
        <f t="shared" si="8"/>
        <v>3.5688793718779976E-4</v>
      </c>
      <c r="AK55" s="28">
        <v>42739</v>
      </c>
      <c r="AL55">
        <v>9.5</v>
      </c>
      <c r="AM55" s="3">
        <f t="shared" si="9"/>
        <v>-5.0000000000000044E-2</v>
      </c>
      <c r="AO55" s="28">
        <v>41346</v>
      </c>
      <c r="AP55" s="29">
        <v>17760.439999999999</v>
      </c>
      <c r="AQ55" s="3">
        <f t="shared" si="10"/>
        <v>-6.2894278192900943E-3</v>
      </c>
    </row>
    <row r="56" spans="1:43" x14ac:dyDescent="0.25">
      <c r="A56" s="28">
        <v>41348</v>
      </c>
      <c r="B56">
        <v>26.23</v>
      </c>
      <c r="C56" s="3">
        <f t="shared" si="0"/>
        <v>-5.4434030281182322E-2</v>
      </c>
      <c r="E56" s="28">
        <v>41347</v>
      </c>
      <c r="F56">
        <v>199.22</v>
      </c>
      <c r="G56" s="3">
        <f t="shared" si="1"/>
        <v>-4.646515113664762E-3</v>
      </c>
      <c r="I56" s="28">
        <v>41457</v>
      </c>
      <c r="J56">
        <v>116</v>
      </c>
      <c r="K56" s="3">
        <f t="shared" si="2"/>
        <v>4.5045045045045029E-2</v>
      </c>
      <c r="M56" s="28">
        <v>42124</v>
      </c>
      <c r="N56">
        <v>44.62</v>
      </c>
      <c r="O56" s="3">
        <f t="shared" si="3"/>
        <v>-3.4825870646766122E-2</v>
      </c>
      <c r="Q56" s="28">
        <v>41347</v>
      </c>
      <c r="R56">
        <v>51.8</v>
      </c>
      <c r="S56" s="3">
        <f t="shared" si="4"/>
        <v>6.8027210884351597E-3</v>
      </c>
      <c r="U56" s="28">
        <v>41347</v>
      </c>
      <c r="V56">
        <v>197.32</v>
      </c>
      <c r="W56" s="3">
        <f t="shared" si="5"/>
        <v>-3.5853153562591666E-3</v>
      </c>
      <c r="Y56" s="28">
        <v>41586</v>
      </c>
      <c r="Z56">
        <v>95</v>
      </c>
      <c r="AA56" s="3">
        <f t="shared" si="6"/>
        <v>2.1505376344086002E-2</v>
      </c>
      <c r="AC56" s="28">
        <v>41353</v>
      </c>
      <c r="AD56">
        <v>12.7</v>
      </c>
      <c r="AE56" s="3">
        <f t="shared" si="7"/>
        <v>6.3391442155309452E-3</v>
      </c>
      <c r="AG56" s="28">
        <v>41347</v>
      </c>
      <c r="AH56">
        <v>28.28</v>
      </c>
      <c r="AI56" s="3">
        <f t="shared" si="8"/>
        <v>8.9190153407063821E-3</v>
      </c>
      <c r="AK56" s="28">
        <v>42740</v>
      </c>
      <c r="AL56">
        <v>10</v>
      </c>
      <c r="AM56" s="3">
        <f t="shared" si="9"/>
        <v>5.2631578947368363E-2</v>
      </c>
      <c r="AO56" s="28">
        <v>41347</v>
      </c>
      <c r="AP56" s="29">
        <v>17740.689999999999</v>
      </c>
      <c r="AQ56" s="3">
        <f t="shared" si="10"/>
        <v>-1.1120219994549263E-3</v>
      </c>
    </row>
    <row r="57" spans="1:43" x14ac:dyDescent="0.25">
      <c r="A57" s="28">
        <v>41351</v>
      </c>
      <c r="B57">
        <v>25.31</v>
      </c>
      <c r="C57" s="3">
        <f t="shared" si="0"/>
        <v>-3.5074342356080868E-2</v>
      </c>
      <c r="E57" s="28">
        <v>41348</v>
      </c>
      <c r="F57">
        <v>199.25</v>
      </c>
      <c r="G57" s="3">
        <f t="shared" si="1"/>
        <v>1.5058729043260222E-4</v>
      </c>
      <c r="I57" s="28">
        <v>41458</v>
      </c>
      <c r="J57">
        <v>121.75</v>
      </c>
      <c r="K57" s="3">
        <f t="shared" si="2"/>
        <v>4.9568965517241326E-2</v>
      </c>
      <c r="M57" s="28">
        <v>42128</v>
      </c>
      <c r="N57">
        <v>44.84</v>
      </c>
      <c r="O57" s="3">
        <f t="shared" si="3"/>
        <v>4.93052442850761E-3</v>
      </c>
      <c r="Q57" s="28">
        <v>41348</v>
      </c>
      <c r="R57">
        <v>51.86</v>
      </c>
      <c r="S57" s="3">
        <f t="shared" si="4"/>
        <v>1.1583011583011782E-3</v>
      </c>
      <c r="U57" s="28">
        <v>41348</v>
      </c>
      <c r="V57">
        <v>197.32</v>
      </c>
      <c r="W57" s="3">
        <f t="shared" si="5"/>
        <v>0</v>
      </c>
      <c r="Y57" s="28">
        <v>41591</v>
      </c>
      <c r="Z57">
        <v>95</v>
      </c>
      <c r="AA57" s="3">
        <f t="shared" si="6"/>
        <v>0</v>
      </c>
      <c r="AC57" s="28">
        <v>41354</v>
      </c>
      <c r="AD57">
        <v>12.8</v>
      </c>
      <c r="AE57" s="3">
        <f t="shared" si="7"/>
        <v>7.8740157480317041E-3</v>
      </c>
      <c r="AG57" s="28">
        <v>41348</v>
      </c>
      <c r="AH57">
        <v>28.95</v>
      </c>
      <c r="AI57" s="3">
        <f t="shared" si="8"/>
        <v>2.3691654879773649E-2</v>
      </c>
      <c r="AK57" s="28">
        <v>42744</v>
      </c>
      <c r="AL57">
        <v>10.1</v>
      </c>
      <c r="AM57" s="3">
        <f t="shared" si="9"/>
        <v>1.0000000000000009E-2</v>
      </c>
      <c r="AO57" s="28">
        <v>41348</v>
      </c>
      <c r="AP57" s="29">
        <v>17664.830000000002</v>
      </c>
      <c r="AQ57" s="3">
        <f t="shared" si="10"/>
        <v>-4.2760456329486995E-3</v>
      </c>
    </row>
    <row r="58" spans="1:43" x14ac:dyDescent="0.25">
      <c r="A58" s="28">
        <v>41352</v>
      </c>
      <c r="B58">
        <v>25.26</v>
      </c>
      <c r="C58" s="3">
        <f t="shared" si="0"/>
        <v>-1.9755037534570086E-3</v>
      </c>
      <c r="E58" s="28">
        <v>41351</v>
      </c>
      <c r="F58">
        <v>192.46</v>
      </c>
      <c r="G58" s="3">
        <f t="shared" si="1"/>
        <v>-3.4077791718945982E-2</v>
      </c>
      <c r="I58" s="28">
        <v>41459</v>
      </c>
      <c r="J58">
        <v>126.1</v>
      </c>
      <c r="K58" s="3">
        <f t="shared" si="2"/>
        <v>3.5728952772073885E-2</v>
      </c>
      <c r="M58" s="28">
        <v>42129</v>
      </c>
      <c r="N58">
        <v>44.05</v>
      </c>
      <c r="O58" s="3">
        <f t="shared" si="3"/>
        <v>-1.761819803746667E-2</v>
      </c>
      <c r="Q58" s="28">
        <v>41351</v>
      </c>
      <c r="R58">
        <v>51.98</v>
      </c>
      <c r="S58" s="3">
        <f t="shared" si="4"/>
        <v>2.3139220979560005E-3</v>
      </c>
      <c r="U58" s="28">
        <v>41351</v>
      </c>
      <c r="V58">
        <v>199.61</v>
      </c>
      <c r="W58" s="3">
        <f t="shared" si="5"/>
        <v>1.160551388607356E-2</v>
      </c>
      <c r="Y58" s="28">
        <v>41596</v>
      </c>
      <c r="Z58">
        <v>95</v>
      </c>
      <c r="AA58" s="3">
        <f t="shared" si="6"/>
        <v>0</v>
      </c>
      <c r="AC58" s="28">
        <v>41355</v>
      </c>
      <c r="AD58">
        <v>12.36</v>
      </c>
      <c r="AE58" s="3">
        <f t="shared" si="7"/>
        <v>-3.4375000000000044E-2</v>
      </c>
      <c r="AG58" s="28">
        <v>41351</v>
      </c>
      <c r="AH58">
        <v>28.96</v>
      </c>
      <c r="AI58" s="3">
        <f t="shared" si="8"/>
        <v>3.4542314335062052E-4</v>
      </c>
      <c r="AK58" s="28">
        <v>42751</v>
      </c>
      <c r="AL58">
        <v>10.1</v>
      </c>
      <c r="AM58" s="3">
        <f t="shared" si="9"/>
        <v>0</v>
      </c>
      <c r="AO58" s="28">
        <v>41351</v>
      </c>
      <c r="AP58" s="29">
        <v>17492</v>
      </c>
      <c r="AQ58" s="3">
        <f t="shared" si="10"/>
        <v>-9.7838473396009151E-3</v>
      </c>
    </row>
    <row r="59" spans="1:43" x14ac:dyDescent="0.25">
      <c r="A59" s="28">
        <v>41353</v>
      </c>
      <c r="B59">
        <v>25.25</v>
      </c>
      <c r="C59" s="3">
        <f t="shared" si="0"/>
        <v>-3.9588281868574438E-4</v>
      </c>
      <c r="E59" s="28">
        <v>41352</v>
      </c>
      <c r="F59">
        <v>195.1</v>
      </c>
      <c r="G59" s="3">
        <f t="shared" si="1"/>
        <v>1.371713602826552E-2</v>
      </c>
      <c r="I59" s="28">
        <v>41460</v>
      </c>
      <c r="J59">
        <v>125</v>
      </c>
      <c r="K59" s="3">
        <f t="shared" si="2"/>
        <v>-8.7232355273592077E-3</v>
      </c>
      <c r="M59" s="28">
        <v>42130</v>
      </c>
      <c r="N59">
        <v>44.27</v>
      </c>
      <c r="O59" s="3">
        <f t="shared" si="3"/>
        <v>4.9943246311010547E-3</v>
      </c>
      <c r="Q59" s="28">
        <v>41352</v>
      </c>
      <c r="R59">
        <v>51.97</v>
      </c>
      <c r="S59" s="3">
        <f t="shared" si="4"/>
        <v>-1.9238168526347632E-4</v>
      </c>
      <c r="U59" s="28">
        <v>41352</v>
      </c>
      <c r="V59">
        <v>200.03</v>
      </c>
      <c r="W59" s="3">
        <f t="shared" si="5"/>
        <v>2.1041030008515094E-3</v>
      </c>
      <c r="Y59" s="28">
        <v>41597</v>
      </c>
      <c r="Z59">
        <v>95</v>
      </c>
      <c r="AA59" s="3">
        <f t="shared" si="6"/>
        <v>0</v>
      </c>
      <c r="AC59" s="28">
        <v>41358</v>
      </c>
      <c r="AD59">
        <v>12.65</v>
      </c>
      <c r="AE59" s="3">
        <f t="shared" si="7"/>
        <v>2.3462783171521062E-2</v>
      </c>
      <c r="AG59" s="28">
        <v>41352</v>
      </c>
      <c r="AH59">
        <v>28.67</v>
      </c>
      <c r="AI59" s="3">
        <f t="shared" si="8"/>
        <v>-1.00138121546961E-2</v>
      </c>
      <c r="AK59" s="28">
        <v>42752</v>
      </c>
      <c r="AL59">
        <v>10.07</v>
      </c>
      <c r="AM59" s="3">
        <f t="shared" si="9"/>
        <v>-2.9702970297028619E-3</v>
      </c>
      <c r="AO59" s="28">
        <v>41352</v>
      </c>
      <c r="AP59" s="29">
        <v>17693.37</v>
      </c>
      <c r="AQ59" s="3">
        <f t="shared" si="10"/>
        <v>1.1512119826206257E-2</v>
      </c>
    </row>
    <row r="60" spans="1:43" x14ac:dyDescent="0.25">
      <c r="A60" s="28">
        <v>41354</v>
      </c>
      <c r="B60">
        <v>25.49</v>
      </c>
      <c r="C60" s="3">
        <f t="shared" si="0"/>
        <v>9.5049504950495134E-3</v>
      </c>
      <c r="E60" s="28">
        <v>41353</v>
      </c>
      <c r="F60">
        <v>197.84</v>
      </c>
      <c r="G60" s="3">
        <f t="shared" si="1"/>
        <v>1.404407995899537E-2</v>
      </c>
      <c r="I60" s="28">
        <v>41463</v>
      </c>
      <c r="J60">
        <v>131.19</v>
      </c>
      <c r="K60" s="3">
        <f t="shared" si="2"/>
        <v>4.9520000000000008E-2</v>
      </c>
      <c r="M60" s="28">
        <v>42131</v>
      </c>
      <c r="N60">
        <v>45.2</v>
      </c>
      <c r="O60" s="3">
        <f t="shared" si="3"/>
        <v>2.1007454257962577E-2</v>
      </c>
      <c r="Q60" s="28">
        <v>41353</v>
      </c>
      <c r="R60">
        <v>52.41</v>
      </c>
      <c r="S60" s="3">
        <f t="shared" si="4"/>
        <v>8.4664229363093924E-3</v>
      </c>
      <c r="U60" s="28">
        <v>41353</v>
      </c>
      <c r="V60">
        <v>200.07</v>
      </c>
      <c r="W60" s="3">
        <f t="shared" si="5"/>
        <v>1.9997000449922808E-4</v>
      </c>
      <c r="Y60" s="28">
        <v>41603</v>
      </c>
      <c r="Z60">
        <v>95</v>
      </c>
      <c r="AA60" s="3">
        <f t="shared" si="6"/>
        <v>0</v>
      </c>
      <c r="AC60" s="28">
        <v>41359</v>
      </c>
      <c r="AD60">
        <v>12.3</v>
      </c>
      <c r="AE60" s="3">
        <f t="shared" si="7"/>
        <v>-2.7667984189723271E-2</v>
      </c>
      <c r="AG60" s="28">
        <v>41353</v>
      </c>
      <c r="AH60">
        <v>28.9</v>
      </c>
      <c r="AI60" s="3">
        <f t="shared" si="8"/>
        <v>8.0223229856992706E-3</v>
      </c>
      <c r="AK60" s="28">
        <v>42754</v>
      </c>
      <c r="AL60">
        <v>10.07</v>
      </c>
      <c r="AM60" s="3">
        <f t="shared" si="9"/>
        <v>0</v>
      </c>
      <c r="AO60" s="28">
        <v>41353</v>
      </c>
      <c r="AP60" s="29">
        <v>17753.97</v>
      </c>
      <c r="AQ60" s="3">
        <f t="shared" si="10"/>
        <v>3.4250117416865233E-3</v>
      </c>
    </row>
    <row r="61" spans="1:43" x14ac:dyDescent="0.25">
      <c r="A61" s="28">
        <v>41355</v>
      </c>
      <c r="B61">
        <v>25.79</v>
      </c>
      <c r="C61" s="3">
        <f t="shared" si="0"/>
        <v>1.1769321302471658E-2</v>
      </c>
      <c r="E61" s="28">
        <v>41354</v>
      </c>
      <c r="F61">
        <v>198.84</v>
      </c>
      <c r="G61" s="3">
        <f t="shared" si="1"/>
        <v>5.0545895673270724E-3</v>
      </c>
      <c r="I61" s="28">
        <v>41465</v>
      </c>
      <c r="J61">
        <v>137</v>
      </c>
      <c r="K61" s="3">
        <f t="shared" si="2"/>
        <v>4.4286912112203591E-2</v>
      </c>
      <c r="M61" s="28">
        <v>42132</v>
      </c>
      <c r="N61">
        <v>44.79</v>
      </c>
      <c r="O61" s="3">
        <f t="shared" si="3"/>
        <v>-9.0707964601770552E-3</v>
      </c>
      <c r="Q61" s="28">
        <v>41354</v>
      </c>
      <c r="R61">
        <v>53.52</v>
      </c>
      <c r="S61" s="3">
        <f t="shared" si="4"/>
        <v>2.1179164281625695E-2</v>
      </c>
      <c r="U61" s="28">
        <v>41354</v>
      </c>
      <c r="V61">
        <v>203.81</v>
      </c>
      <c r="W61" s="3">
        <f t="shared" si="5"/>
        <v>1.8693457289948645E-2</v>
      </c>
      <c r="Y61" s="28">
        <v>41605</v>
      </c>
      <c r="Z61">
        <v>90.25</v>
      </c>
      <c r="AA61" s="3">
        <f t="shared" si="6"/>
        <v>-5.0000000000000044E-2</v>
      </c>
      <c r="AC61" s="28">
        <v>41360</v>
      </c>
      <c r="AD61">
        <v>12.6</v>
      </c>
      <c r="AE61" s="3">
        <f t="shared" si="7"/>
        <v>2.4390243902439046E-2</v>
      </c>
      <c r="AG61" s="28">
        <v>41354</v>
      </c>
      <c r="AH61">
        <v>29</v>
      </c>
      <c r="AI61" s="3">
        <f t="shared" si="8"/>
        <v>3.4602076124568004E-3</v>
      </c>
      <c r="AK61" s="28">
        <v>42755</v>
      </c>
      <c r="AL61">
        <v>10.5</v>
      </c>
      <c r="AM61" s="3">
        <f t="shared" si="9"/>
        <v>4.2701092353525372E-2</v>
      </c>
      <c r="AO61" s="28">
        <v>41354</v>
      </c>
      <c r="AP61" s="29">
        <v>17913.62</v>
      </c>
      <c r="AQ61" s="3">
        <f t="shared" si="10"/>
        <v>8.9923549493435839E-3</v>
      </c>
    </row>
    <row r="62" spans="1:43" x14ac:dyDescent="0.25">
      <c r="A62" s="28">
        <v>41359</v>
      </c>
      <c r="B62">
        <v>25.35</v>
      </c>
      <c r="C62" s="3">
        <f t="shared" si="0"/>
        <v>-1.7060876308646722E-2</v>
      </c>
      <c r="E62" s="28">
        <v>41355</v>
      </c>
      <c r="F62">
        <v>197.7</v>
      </c>
      <c r="G62" s="3">
        <f t="shared" si="1"/>
        <v>-5.7332528666265148E-3</v>
      </c>
      <c r="I62" s="28">
        <v>41466</v>
      </c>
      <c r="J62">
        <v>143.85</v>
      </c>
      <c r="K62" s="3">
        <f t="shared" si="2"/>
        <v>5.0000000000000044E-2</v>
      </c>
      <c r="M62" s="28">
        <v>42135</v>
      </c>
      <c r="N62">
        <v>42.75</v>
      </c>
      <c r="O62" s="3">
        <f t="shared" si="3"/>
        <v>-4.5545880776959091E-2</v>
      </c>
      <c r="Q62" s="28">
        <v>41355</v>
      </c>
      <c r="R62">
        <v>53.24</v>
      </c>
      <c r="S62" s="3">
        <f t="shared" si="4"/>
        <v>-5.2316890881913825E-3</v>
      </c>
      <c r="U62" s="28">
        <v>41355</v>
      </c>
      <c r="V62">
        <v>203.37</v>
      </c>
      <c r="W62" s="3">
        <f t="shared" si="5"/>
        <v>-2.1588734605759718E-3</v>
      </c>
      <c r="Y62" s="28">
        <v>41606</v>
      </c>
      <c r="Z62">
        <v>94.76</v>
      </c>
      <c r="AA62" s="3">
        <f t="shared" si="6"/>
        <v>4.9972299168975054E-2</v>
      </c>
      <c r="AC62" s="28">
        <v>41362</v>
      </c>
      <c r="AD62">
        <v>12.99</v>
      </c>
      <c r="AE62" s="3">
        <f t="shared" si="7"/>
        <v>3.0952380952381064E-2</v>
      </c>
      <c r="AG62" s="28">
        <v>41355</v>
      </c>
      <c r="AH62">
        <v>29</v>
      </c>
      <c r="AI62" s="3">
        <f t="shared" si="8"/>
        <v>0</v>
      </c>
      <c r="AK62" s="28">
        <v>42761</v>
      </c>
      <c r="AL62">
        <v>10.5</v>
      </c>
      <c r="AM62" s="3">
        <f t="shared" si="9"/>
        <v>0</v>
      </c>
      <c r="AO62" s="28">
        <v>41355</v>
      </c>
      <c r="AP62" s="29">
        <v>17963.11</v>
      </c>
      <c r="AQ62" s="3">
        <f t="shared" si="10"/>
        <v>2.7627023460361499E-3</v>
      </c>
    </row>
    <row r="63" spans="1:43" x14ac:dyDescent="0.25">
      <c r="A63" s="28">
        <v>41360</v>
      </c>
      <c r="B63">
        <v>25.3</v>
      </c>
      <c r="C63" s="3">
        <f t="shared" si="0"/>
        <v>-1.9723865877712132E-3</v>
      </c>
      <c r="E63" s="28">
        <v>41358</v>
      </c>
      <c r="F63">
        <v>195.83</v>
      </c>
      <c r="G63" s="3">
        <f t="shared" si="1"/>
        <v>-9.4587759231157253E-3</v>
      </c>
      <c r="I63" s="28">
        <v>41467</v>
      </c>
      <c r="J63">
        <v>151.04</v>
      </c>
      <c r="K63" s="3">
        <f t="shared" si="2"/>
        <v>4.9982620785540499E-2</v>
      </c>
      <c r="M63" s="28">
        <v>42136</v>
      </c>
      <c r="N63">
        <v>42.66</v>
      </c>
      <c r="O63" s="3">
        <f t="shared" si="3"/>
        <v>-2.1052631578948322E-3</v>
      </c>
      <c r="Q63" s="28">
        <v>41358</v>
      </c>
      <c r="R63">
        <v>52.55</v>
      </c>
      <c r="S63" s="3">
        <f t="shared" si="4"/>
        <v>-1.296018031555235E-2</v>
      </c>
      <c r="U63" s="28">
        <v>41358</v>
      </c>
      <c r="V63">
        <v>204.16</v>
      </c>
      <c r="W63" s="3">
        <f t="shared" si="5"/>
        <v>3.8845454098441756E-3</v>
      </c>
      <c r="Y63" s="28">
        <v>41607</v>
      </c>
      <c r="Z63">
        <v>90.25</v>
      </c>
      <c r="AA63" s="3">
        <f t="shared" si="6"/>
        <v>-4.7593921485859059E-2</v>
      </c>
      <c r="AC63" s="28">
        <v>41365</v>
      </c>
      <c r="AD63">
        <v>12.71</v>
      </c>
      <c r="AE63" s="3">
        <f t="shared" si="7"/>
        <v>-2.1555042340261732E-2</v>
      </c>
      <c r="AG63" s="28">
        <v>41358</v>
      </c>
      <c r="AH63">
        <v>28.9</v>
      </c>
      <c r="AI63" s="3">
        <f t="shared" si="8"/>
        <v>-3.4482758620689724E-3</v>
      </c>
      <c r="AK63" s="28">
        <v>42768</v>
      </c>
      <c r="AL63">
        <v>10</v>
      </c>
      <c r="AM63" s="3">
        <f t="shared" si="9"/>
        <v>-4.7619047619047672E-2</v>
      </c>
      <c r="AO63" s="28">
        <v>41358</v>
      </c>
      <c r="AP63" s="29">
        <v>17961.91</v>
      </c>
      <c r="AQ63" s="3">
        <f t="shared" si="10"/>
        <v>-6.6803576886265148E-5</v>
      </c>
    </row>
    <row r="64" spans="1:43" x14ac:dyDescent="0.25">
      <c r="A64" s="28">
        <v>41361</v>
      </c>
      <c r="B64">
        <v>25.5</v>
      </c>
      <c r="C64" s="3">
        <f t="shared" si="0"/>
        <v>7.905138339920903E-3</v>
      </c>
      <c r="E64" s="28">
        <v>41359</v>
      </c>
      <c r="F64">
        <v>193.77</v>
      </c>
      <c r="G64" s="3">
        <f t="shared" si="1"/>
        <v>-1.0519327988561478E-2</v>
      </c>
      <c r="I64" s="28">
        <v>41470</v>
      </c>
      <c r="J64">
        <v>153.5</v>
      </c>
      <c r="K64" s="3">
        <f t="shared" si="2"/>
        <v>1.6287076271186418E-2</v>
      </c>
      <c r="M64" s="28">
        <v>42137</v>
      </c>
      <c r="N64">
        <v>42.32</v>
      </c>
      <c r="O64" s="3">
        <f t="shared" si="3"/>
        <v>-7.9699953117673417E-3</v>
      </c>
      <c r="Q64" s="28">
        <v>41359</v>
      </c>
      <c r="R64">
        <v>51.98</v>
      </c>
      <c r="S64" s="3">
        <f t="shared" si="4"/>
        <v>-1.0846812559467178E-2</v>
      </c>
      <c r="U64" s="28">
        <v>41359</v>
      </c>
      <c r="V64">
        <v>200.8</v>
      </c>
      <c r="W64" s="3">
        <f t="shared" si="5"/>
        <v>-1.6457680250783646E-2</v>
      </c>
      <c r="Y64" s="28">
        <v>41610</v>
      </c>
      <c r="Z64">
        <v>93</v>
      </c>
      <c r="AA64" s="3">
        <f t="shared" si="6"/>
        <v>3.0470914127423754E-2</v>
      </c>
      <c r="AC64" s="28">
        <v>41366</v>
      </c>
      <c r="AD64">
        <v>13</v>
      </c>
      <c r="AE64" s="3">
        <f t="shared" si="7"/>
        <v>2.2816679779700921E-2</v>
      </c>
      <c r="AG64" s="28">
        <v>41359</v>
      </c>
      <c r="AH64">
        <v>29.76</v>
      </c>
      <c r="AI64" s="3">
        <f t="shared" si="8"/>
        <v>2.975778546712804E-2</v>
      </c>
      <c r="AK64" s="28">
        <v>42775</v>
      </c>
      <c r="AL64">
        <v>10</v>
      </c>
      <c r="AM64" s="3">
        <f t="shared" si="9"/>
        <v>0</v>
      </c>
      <c r="AO64" s="28">
        <v>41359</v>
      </c>
      <c r="AP64" s="29">
        <v>17872.150000000001</v>
      </c>
      <c r="AQ64" s="3">
        <f t="shared" si="10"/>
        <v>-4.9972413846856023E-3</v>
      </c>
    </row>
    <row r="65" spans="1:43" x14ac:dyDescent="0.25">
      <c r="A65" s="28">
        <v>41362</v>
      </c>
      <c r="B65">
        <v>26.08</v>
      </c>
      <c r="C65" s="3">
        <f t="shared" si="0"/>
        <v>2.274509803921565E-2</v>
      </c>
      <c r="E65" s="28">
        <v>41360</v>
      </c>
      <c r="F65">
        <v>201.98</v>
      </c>
      <c r="G65" s="3">
        <f t="shared" si="1"/>
        <v>4.2369819889559679E-2</v>
      </c>
      <c r="I65" s="28">
        <v>41471</v>
      </c>
      <c r="J65">
        <v>155.05000000000001</v>
      </c>
      <c r="K65" s="3">
        <f t="shared" si="2"/>
        <v>1.0097719869706978E-2</v>
      </c>
      <c r="M65" s="28">
        <v>42138</v>
      </c>
      <c r="N65">
        <v>43.35</v>
      </c>
      <c r="O65" s="3">
        <f t="shared" si="3"/>
        <v>2.4338374291115406E-2</v>
      </c>
      <c r="Q65" s="28">
        <v>41360</v>
      </c>
      <c r="R65">
        <v>51.05</v>
      </c>
      <c r="S65" s="3">
        <f t="shared" si="4"/>
        <v>-1.7891496729511291E-2</v>
      </c>
      <c r="U65" s="28">
        <v>41360</v>
      </c>
      <c r="V65">
        <v>202.22</v>
      </c>
      <c r="W65" s="3">
        <f t="shared" si="5"/>
        <v>7.0717131474102857E-3</v>
      </c>
      <c r="Y65" s="28">
        <v>41612</v>
      </c>
      <c r="Z65">
        <v>95</v>
      </c>
      <c r="AA65" s="3">
        <f t="shared" si="6"/>
        <v>2.1505376344086002E-2</v>
      </c>
      <c r="AC65" s="28">
        <v>41367</v>
      </c>
      <c r="AD65">
        <v>13</v>
      </c>
      <c r="AE65" s="3">
        <f t="shared" si="7"/>
        <v>0</v>
      </c>
      <c r="AG65" s="28">
        <v>41360</v>
      </c>
      <c r="AH65">
        <v>30</v>
      </c>
      <c r="AI65" s="3">
        <f t="shared" si="8"/>
        <v>8.0645161290322509E-3</v>
      </c>
      <c r="AK65" s="28">
        <v>42780</v>
      </c>
      <c r="AL65">
        <v>10</v>
      </c>
      <c r="AM65" s="3">
        <f t="shared" si="9"/>
        <v>0</v>
      </c>
      <c r="AO65" s="28">
        <v>41360</v>
      </c>
      <c r="AP65" s="29">
        <v>17897.900000000001</v>
      </c>
      <c r="AQ65" s="3">
        <f t="shared" si="10"/>
        <v>1.4407891607892687E-3</v>
      </c>
    </row>
    <row r="66" spans="1:43" x14ac:dyDescent="0.25">
      <c r="A66" s="28">
        <v>41365</v>
      </c>
      <c r="B66">
        <v>26.33</v>
      </c>
      <c r="C66" s="3">
        <f t="shared" si="0"/>
        <v>9.5858895705520641E-3</v>
      </c>
      <c r="E66" s="28">
        <v>41361</v>
      </c>
      <c r="F66">
        <v>199.12</v>
      </c>
      <c r="G66" s="3">
        <f t="shared" si="1"/>
        <v>-1.4159817803742869E-2</v>
      </c>
      <c r="I66" s="28">
        <v>41472</v>
      </c>
      <c r="J66">
        <v>162.80000000000001</v>
      </c>
      <c r="K66" s="3">
        <f t="shared" si="2"/>
        <v>4.9983876168977703E-2</v>
      </c>
      <c r="M66" s="28">
        <v>42139</v>
      </c>
      <c r="N66">
        <v>42.83</v>
      </c>
      <c r="O66" s="3">
        <f t="shared" si="3"/>
        <v>-1.1995386389850093E-2</v>
      </c>
      <c r="Q66" s="28">
        <v>41361</v>
      </c>
      <c r="R66">
        <v>51.02</v>
      </c>
      <c r="S66" s="3">
        <f t="shared" si="4"/>
        <v>-5.8765915768843602E-4</v>
      </c>
      <c r="U66" s="28">
        <v>41361</v>
      </c>
      <c r="V66">
        <v>202.46</v>
      </c>
      <c r="W66" s="3">
        <f t="shared" si="5"/>
        <v>1.1868262288596831E-3</v>
      </c>
      <c r="Y66" s="28">
        <v>41617</v>
      </c>
      <c r="Z66">
        <v>99.75</v>
      </c>
      <c r="AA66" s="3">
        <f t="shared" si="6"/>
        <v>5.0000000000000044E-2</v>
      </c>
      <c r="AC66" s="28">
        <v>41368</v>
      </c>
      <c r="AD66">
        <v>13.69</v>
      </c>
      <c r="AE66" s="3">
        <f t="shared" si="7"/>
        <v>5.3076923076923022E-2</v>
      </c>
      <c r="AG66" s="28">
        <v>41361</v>
      </c>
      <c r="AH66">
        <v>30</v>
      </c>
      <c r="AI66" s="3">
        <f t="shared" si="8"/>
        <v>0</v>
      </c>
      <c r="AK66" s="28">
        <v>42781</v>
      </c>
      <c r="AL66">
        <v>10.5</v>
      </c>
      <c r="AM66" s="3">
        <f t="shared" si="9"/>
        <v>5.0000000000000044E-2</v>
      </c>
      <c r="AO66" s="28">
        <v>41361</v>
      </c>
      <c r="AP66" s="29">
        <v>17947.759999999998</v>
      </c>
      <c r="AQ66" s="3">
        <f t="shared" si="10"/>
        <v>2.7858016862312152E-3</v>
      </c>
    </row>
    <row r="67" spans="1:43" x14ac:dyDescent="0.25">
      <c r="A67" s="28">
        <v>41366</v>
      </c>
      <c r="B67">
        <v>26.01</v>
      </c>
      <c r="C67" s="3">
        <f t="shared" si="0"/>
        <v>-1.2153437143942125E-2</v>
      </c>
      <c r="E67" s="28">
        <v>41362</v>
      </c>
      <c r="F67">
        <v>200.49</v>
      </c>
      <c r="G67" s="3">
        <f t="shared" si="1"/>
        <v>6.880273202089171E-3</v>
      </c>
      <c r="I67" s="28">
        <v>41473</v>
      </c>
      <c r="J67">
        <v>170.94</v>
      </c>
      <c r="K67" s="3">
        <f t="shared" si="2"/>
        <v>4.9999999999999822E-2</v>
      </c>
      <c r="M67" s="28">
        <v>42142</v>
      </c>
      <c r="N67">
        <v>43.37</v>
      </c>
      <c r="O67" s="3">
        <f t="shared" si="3"/>
        <v>1.2607985057202953E-2</v>
      </c>
      <c r="Q67" s="28">
        <v>41362</v>
      </c>
      <c r="R67">
        <v>51.68</v>
      </c>
      <c r="S67" s="3">
        <f t="shared" si="4"/>
        <v>1.2936103488827788E-2</v>
      </c>
      <c r="U67" s="28">
        <v>41362</v>
      </c>
      <c r="V67">
        <v>203.94</v>
      </c>
      <c r="W67" s="3">
        <f t="shared" si="5"/>
        <v>7.310085942902278E-3</v>
      </c>
      <c r="Y67" s="28">
        <v>41620</v>
      </c>
      <c r="Z67">
        <v>98.58</v>
      </c>
      <c r="AA67" s="3">
        <f t="shared" si="6"/>
        <v>-1.17293233082707E-2</v>
      </c>
      <c r="AC67" s="28">
        <v>41369</v>
      </c>
      <c r="AD67">
        <v>13.5</v>
      </c>
      <c r="AE67" s="3">
        <f t="shared" si="7"/>
        <v>-1.3878743608473298E-2</v>
      </c>
      <c r="AG67" s="28">
        <v>41362</v>
      </c>
      <c r="AH67">
        <v>29.5</v>
      </c>
      <c r="AI67" s="3">
        <f t="shared" si="8"/>
        <v>-1.6666666666666718E-2</v>
      </c>
      <c r="AK67" s="28">
        <v>42797</v>
      </c>
      <c r="AL67">
        <v>10.4</v>
      </c>
      <c r="AM67" s="3">
        <f t="shared" si="9"/>
        <v>-9.52380952380949E-3</v>
      </c>
      <c r="AO67" s="28">
        <v>41362</v>
      </c>
      <c r="AP67" s="29">
        <v>18043.310000000001</v>
      </c>
      <c r="AQ67" s="3">
        <f t="shared" si="10"/>
        <v>5.3237841379649709E-3</v>
      </c>
    </row>
    <row r="68" spans="1:43" x14ac:dyDescent="0.25">
      <c r="A68" s="28">
        <v>41367</v>
      </c>
      <c r="B68">
        <v>26.44</v>
      </c>
      <c r="C68" s="3">
        <f t="shared" si="0"/>
        <v>1.6532103037293355E-2</v>
      </c>
      <c r="E68" s="28">
        <v>41365</v>
      </c>
      <c r="F68">
        <v>201.34</v>
      </c>
      <c r="G68" s="3">
        <f t="shared" si="1"/>
        <v>4.2396129482766831E-3</v>
      </c>
      <c r="I68" s="28">
        <v>41474</v>
      </c>
      <c r="J68">
        <v>179.48</v>
      </c>
      <c r="K68" s="3">
        <f t="shared" si="2"/>
        <v>4.9959049959049873E-2</v>
      </c>
      <c r="M68" s="28">
        <v>42143</v>
      </c>
      <c r="N68">
        <v>43.02</v>
      </c>
      <c r="O68" s="3">
        <f t="shared" si="3"/>
        <v>-8.0700945353929798E-3</v>
      </c>
      <c r="Q68" s="28">
        <v>41365</v>
      </c>
      <c r="R68">
        <v>53.6</v>
      </c>
      <c r="S68" s="3">
        <f t="shared" si="4"/>
        <v>3.7151702786377694E-2</v>
      </c>
      <c r="U68" s="28">
        <v>41365</v>
      </c>
      <c r="V68">
        <v>204.53</v>
      </c>
      <c r="W68" s="3">
        <f t="shared" si="5"/>
        <v>2.8930077473767746E-3</v>
      </c>
      <c r="Y68" s="28">
        <v>41621</v>
      </c>
      <c r="Z68">
        <v>99.75</v>
      </c>
      <c r="AA68" s="3">
        <f t="shared" si="6"/>
        <v>1.186853317102865E-2</v>
      </c>
      <c r="AC68" s="28">
        <v>41372</v>
      </c>
      <c r="AD68">
        <v>13.2</v>
      </c>
      <c r="AE68" s="3">
        <f t="shared" si="7"/>
        <v>-2.2222222222222254E-2</v>
      </c>
      <c r="AG68" s="28">
        <v>41365</v>
      </c>
      <c r="AH68">
        <v>29.03</v>
      </c>
      <c r="AI68" s="3">
        <f t="shared" si="8"/>
        <v>-1.5932203389830479E-2</v>
      </c>
      <c r="AK68" s="28">
        <v>42800</v>
      </c>
      <c r="AL68">
        <v>9.4</v>
      </c>
      <c r="AM68" s="3">
        <f t="shared" si="9"/>
        <v>-9.6153846153846145E-2</v>
      </c>
      <c r="AO68" s="28">
        <v>41365</v>
      </c>
      <c r="AP68" s="29">
        <v>18272.11</v>
      </c>
      <c r="AQ68" s="3">
        <f t="shared" si="10"/>
        <v>1.2680600178126999E-2</v>
      </c>
    </row>
    <row r="69" spans="1:43" x14ac:dyDescent="0.25">
      <c r="A69" s="28">
        <v>41368</v>
      </c>
      <c r="B69">
        <v>26.5</v>
      </c>
      <c r="C69" s="3">
        <f t="shared" si="0"/>
        <v>2.2692889561271024E-3</v>
      </c>
      <c r="E69" s="28">
        <v>41366</v>
      </c>
      <c r="F69">
        <v>197.6</v>
      </c>
      <c r="G69" s="3">
        <f t="shared" si="1"/>
        <v>-1.8575543856163779E-2</v>
      </c>
      <c r="I69" s="28">
        <v>41477</v>
      </c>
      <c r="J69">
        <v>188.45</v>
      </c>
      <c r="K69" s="3">
        <f t="shared" si="2"/>
        <v>4.9977713394250056E-2</v>
      </c>
      <c r="M69" s="28">
        <v>42144</v>
      </c>
      <c r="N69">
        <v>43.01</v>
      </c>
      <c r="O69" s="3">
        <f t="shared" si="3"/>
        <v>-2.3245002324512321E-4</v>
      </c>
      <c r="Q69" s="28">
        <v>41366</v>
      </c>
      <c r="R69">
        <v>56.28</v>
      </c>
      <c r="S69" s="3">
        <f t="shared" si="4"/>
        <v>5.0000000000000044E-2</v>
      </c>
      <c r="U69" s="28">
        <v>41366</v>
      </c>
      <c r="V69">
        <v>202.95</v>
      </c>
      <c r="W69" s="3">
        <f t="shared" si="5"/>
        <v>-7.7250281132352772E-3</v>
      </c>
      <c r="Y69" s="28">
        <v>41624</v>
      </c>
      <c r="Z69">
        <v>99</v>
      </c>
      <c r="AA69" s="3">
        <f t="shared" si="6"/>
        <v>-7.5187969924812581E-3</v>
      </c>
      <c r="AC69" s="28">
        <v>41373</v>
      </c>
      <c r="AD69">
        <v>13.7</v>
      </c>
      <c r="AE69" s="3">
        <f t="shared" si="7"/>
        <v>3.7878787878787845E-2</v>
      </c>
      <c r="AG69" s="28">
        <v>41366</v>
      </c>
      <c r="AH69">
        <v>27.92</v>
      </c>
      <c r="AI69" s="3">
        <f t="shared" si="8"/>
        <v>-3.8236307268343039E-2</v>
      </c>
      <c r="AK69" s="28">
        <v>42801</v>
      </c>
      <c r="AL69">
        <v>8.4</v>
      </c>
      <c r="AM69" s="3">
        <f t="shared" si="9"/>
        <v>-0.1063829787234043</v>
      </c>
      <c r="AO69" s="28">
        <v>41366</v>
      </c>
      <c r="AP69" s="29">
        <v>18345.740000000002</v>
      </c>
      <c r="AQ69" s="3">
        <f t="shared" si="10"/>
        <v>4.0296386131650763E-3</v>
      </c>
    </row>
    <row r="70" spans="1:43" x14ac:dyDescent="0.25">
      <c r="A70" s="28">
        <v>41369</v>
      </c>
      <c r="B70">
        <v>26.39</v>
      </c>
      <c r="C70" s="3">
        <f t="shared" si="0"/>
        <v>-4.1509433962263476E-3</v>
      </c>
      <c r="E70" s="28">
        <v>41367</v>
      </c>
      <c r="F70">
        <v>199.94</v>
      </c>
      <c r="G70" s="3">
        <f t="shared" si="1"/>
        <v>1.1842105263157876E-2</v>
      </c>
      <c r="I70" s="28">
        <v>41478</v>
      </c>
      <c r="J70">
        <v>197.87</v>
      </c>
      <c r="K70" s="3">
        <f t="shared" si="2"/>
        <v>4.9986733881666412E-2</v>
      </c>
      <c r="M70" s="28">
        <v>42145</v>
      </c>
      <c r="N70">
        <v>42.47</v>
      </c>
      <c r="O70" s="3">
        <f t="shared" si="3"/>
        <v>-1.255521971634499E-2</v>
      </c>
      <c r="Q70" s="28">
        <v>41367</v>
      </c>
      <c r="R70">
        <v>59.08</v>
      </c>
      <c r="S70" s="3">
        <f t="shared" si="4"/>
        <v>4.9751243781094523E-2</v>
      </c>
      <c r="U70" s="28">
        <v>41367</v>
      </c>
      <c r="V70">
        <v>205.99</v>
      </c>
      <c r="W70" s="3">
        <f t="shared" si="5"/>
        <v>1.4979058881497975E-2</v>
      </c>
      <c r="Y70" s="28">
        <v>41626</v>
      </c>
      <c r="Z70">
        <v>98.95</v>
      </c>
      <c r="AA70" s="3">
        <f t="shared" si="6"/>
        <v>-5.0505050505045279E-4</v>
      </c>
      <c r="AC70" s="28">
        <v>41374</v>
      </c>
      <c r="AD70">
        <v>13.88</v>
      </c>
      <c r="AE70" s="3">
        <f t="shared" si="7"/>
        <v>1.3138686131386912E-2</v>
      </c>
      <c r="AG70" s="28">
        <v>41367</v>
      </c>
      <c r="AH70">
        <v>27.08</v>
      </c>
      <c r="AI70" s="3">
        <f t="shared" si="8"/>
        <v>-3.0085959885386981E-2</v>
      </c>
      <c r="AK70" s="28">
        <v>42802</v>
      </c>
      <c r="AL70">
        <v>9.14</v>
      </c>
      <c r="AM70" s="3">
        <f t="shared" si="9"/>
        <v>8.8095238095238226E-2</v>
      </c>
      <c r="AO70" s="28">
        <v>41367</v>
      </c>
      <c r="AP70" s="29">
        <v>18575.88</v>
      </c>
      <c r="AQ70" s="3">
        <f t="shared" si="10"/>
        <v>1.254460163503901E-2</v>
      </c>
    </row>
    <row r="71" spans="1:43" x14ac:dyDescent="0.25">
      <c r="A71" s="28">
        <v>41372</v>
      </c>
      <c r="B71">
        <v>26.5</v>
      </c>
      <c r="C71" s="3">
        <f t="shared" si="0"/>
        <v>4.1682455475557934E-3</v>
      </c>
      <c r="E71" s="28">
        <v>41368</v>
      </c>
      <c r="F71">
        <v>206.97</v>
      </c>
      <c r="G71" s="3">
        <f t="shared" si="1"/>
        <v>3.5160548164449246E-2</v>
      </c>
      <c r="I71" s="28">
        <v>41479</v>
      </c>
      <c r="J71">
        <v>204.95</v>
      </c>
      <c r="K71" s="3">
        <f t="shared" si="2"/>
        <v>3.5781068378228031E-2</v>
      </c>
      <c r="M71" s="28">
        <v>42146</v>
      </c>
      <c r="N71">
        <v>42.3</v>
      </c>
      <c r="O71" s="3">
        <f t="shared" si="3"/>
        <v>-4.0028255238993005E-3</v>
      </c>
      <c r="Q71" s="28">
        <v>41368</v>
      </c>
      <c r="R71">
        <v>59.3</v>
      </c>
      <c r="S71" s="3">
        <f t="shared" si="4"/>
        <v>3.7237643872713999E-3</v>
      </c>
      <c r="U71" s="28">
        <v>41368</v>
      </c>
      <c r="V71">
        <v>205.14</v>
      </c>
      <c r="W71" s="3">
        <f t="shared" si="5"/>
        <v>-4.1264139035877001E-3</v>
      </c>
      <c r="Y71" s="28">
        <v>41627</v>
      </c>
      <c r="Z71">
        <v>98.95</v>
      </c>
      <c r="AA71" s="3">
        <f>Z71/Z70-1</f>
        <v>0</v>
      </c>
      <c r="AC71" s="28">
        <v>41375</v>
      </c>
      <c r="AD71">
        <v>13.75</v>
      </c>
      <c r="AE71" s="3">
        <f t="shared" si="7"/>
        <v>-9.365994236311348E-3</v>
      </c>
      <c r="AG71" s="28">
        <v>41368</v>
      </c>
      <c r="AH71">
        <v>28.21</v>
      </c>
      <c r="AI71" s="3">
        <f t="shared" si="8"/>
        <v>4.1728212703102008E-2</v>
      </c>
      <c r="AK71" s="28">
        <v>42810</v>
      </c>
      <c r="AL71">
        <v>8.14</v>
      </c>
      <c r="AM71" s="3">
        <f t="shared" si="9"/>
        <v>-0.10940919037199126</v>
      </c>
      <c r="AO71" s="28">
        <v>41368</v>
      </c>
      <c r="AP71" s="29">
        <v>18613.439999999999</v>
      </c>
      <c r="AQ71" s="3">
        <f t="shared" si="10"/>
        <v>2.0219768861555742E-3</v>
      </c>
    </row>
    <row r="72" spans="1:43" x14ac:dyDescent="0.25">
      <c r="A72" s="28">
        <v>41373</v>
      </c>
      <c r="B72">
        <v>26.5</v>
      </c>
      <c r="C72" s="3">
        <f t="shared" ref="C72:C135" si="11">B72/B71-1</f>
        <v>0</v>
      </c>
      <c r="E72" s="28">
        <v>41369</v>
      </c>
      <c r="F72">
        <v>201.42</v>
      </c>
      <c r="G72" s="3">
        <f t="shared" ref="G72:G135" si="12">F72/F71-1</f>
        <v>-2.6815480504420952E-2</v>
      </c>
      <c r="I72" s="28">
        <v>41480</v>
      </c>
      <c r="J72">
        <v>205</v>
      </c>
      <c r="K72" s="3">
        <f t="shared" ref="K72:K135" si="13">J72/J71-1</f>
        <v>2.4396194193720966E-4</v>
      </c>
      <c r="M72" s="28">
        <v>42149</v>
      </c>
      <c r="N72">
        <v>43.44</v>
      </c>
      <c r="O72" s="3">
        <f t="shared" ref="O72:O135" si="14">N72/N71-1</f>
        <v>2.6950354609929006E-2</v>
      </c>
      <c r="Q72" s="28">
        <v>41369</v>
      </c>
      <c r="R72">
        <v>58.52</v>
      </c>
      <c r="S72" s="3">
        <f t="shared" ref="S72:S135" si="15">R72/R71-1</f>
        <v>-1.3153456998313606E-2</v>
      </c>
      <c r="U72" s="28">
        <v>41369</v>
      </c>
      <c r="V72">
        <v>204.48</v>
      </c>
      <c r="W72" s="3">
        <f t="shared" ref="W72:W96" si="16">V72/V71-1</f>
        <v>-3.2173150043872667E-3</v>
      </c>
      <c r="Y72" s="28">
        <v>41631</v>
      </c>
      <c r="Z72">
        <v>98.95</v>
      </c>
      <c r="AA72" s="3">
        <f t="shared" ref="AA72:AA135" si="17">Z72/Z71-1</f>
        <v>0</v>
      </c>
      <c r="AC72" s="28">
        <v>41376</v>
      </c>
      <c r="AD72">
        <v>13.55</v>
      </c>
      <c r="AE72" s="3">
        <f t="shared" ref="AE72:AE135" si="18">AD72/AD71-1</f>
        <v>-1.4545454545454528E-2</v>
      </c>
      <c r="AG72" s="28">
        <v>41369</v>
      </c>
      <c r="AH72">
        <v>28.89</v>
      </c>
      <c r="AI72" s="3">
        <f t="shared" ref="AI72:AI135" si="19">AH72/AH71-1</f>
        <v>2.4104927330733661E-2</v>
      </c>
      <c r="AK72" s="28">
        <v>42814</v>
      </c>
      <c r="AL72">
        <v>8.1</v>
      </c>
      <c r="AM72" s="3">
        <f t="shared" ref="AM72:AM135" si="20">AL72/AL71-1</f>
        <v>-4.9140049140050657E-3</v>
      </c>
      <c r="AO72" s="28">
        <v>41369</v>
      </c>
      <c r="AP72" s="29">
        <v>18636.03</v>
      </c>
      <c r="AQ72" s="3">
        <f t="shared" ref="AQ72:AQ135" si="21">AP72/AP71-1</f>
        <v>1.2136391768529098E-3</v>
      </c>
    </row>
    <row r="73" spans="1:43" x14ac:dyDescent="0.25">
      <c r="A73" s="28">
        <v>41374</v>
      </c>
      <c r="B73">
        <v>26.23</v>
      </c>
      <c r="C73" s="3">
        <f t="shared" si="11"/>
        <v>-1.0188679245282994E-2</v>
      </c>
      <c r="E73" s="28">
        <v>41372</v>
      </c>
      <c r="F73">
        <v>200.01</v>
      </c>
      <c r="G73" s="3">
        <f t="shared" si="12"/>
        <v>-7.0002978850163267E-3</v>
      </c>
      <c r="I73" s="28">
        <v>41492</v>
      </c>
      <c r="J73">
        <v>203.88</v>
      </c>
      <c r="K73" s="3">
        <f t="shared" si="13"/>
        <v>-5.4634146341463463E-3</v>
      </c>
      <c r="M73" s="28">
        <v>42150</v>
      </c>
      <c r="N73">
        <v>42.74</v>
      </c>
      <c r="O73" s="3">
        <f t="shared" si="14"/>
        <v>-1.6114180478821294E-2</v>
      </c>
      <c r="Q73" s="28">
        <v>41372</v>
      </c>
      <c r="R73">
        <v>58.79</v>
      </c>
      <c r="S73" s="3">
        <f t="shared" si="15"/>
        <v>4.6138072453860701E-3</v>
      </c>
      <c r="U73" s="28">
        <v>41372</v>
      </c>
      <c r="V73">
        <v>204.95</v>
      </c>
      <c r="W73" s="3">
        <f t="shared" si="16"/>
        <v>2.298513302034344E-3</v>
      </c>
      <c r="Y73" s="28">
        <v>41632</v>
      </c>
      <c r="Z73">
        <v>98.95</v>
      </c>
      <c r="AA73" s="3">
        <f t="shared" si="17"/>
        <v>0</v>
      </c>
      <c r="AC73" s="28">
        <v>41379</v>
      </c>
      <c r="AD73">
        <v>13.45</v>
      </c>
      <c r="AE73" s="3">
        <f t="shared" si="18"/>
        <v>-7.3800738007381295E-3</v>
      </c>
      <c r="AG73" s="28">
        <v>41372</v>
      </c>
      <c r="AH73">
        <v>27.8</v>
      </c>
      <c r="AI73" s="3">
        <f t="shared" si="19"/>
        <v>-3.7729318103149834E-2</v>
      </c>
      <c r="AK73" s="28">
        <v>42815</v>
      </c>
      <c r="AL73">
        <v>8.1</v>
      </c>
      <c r="AM73" s="3">
        <f t="shared" si="20"/>
        <v>0</v>
      </c>
      <c r="AO73" s="28">
        <v>41372</v>
      </c>
      <c r="AP73" s="29">
        <v>18653.060000000001</v>
      </c>
      <c r="AQ73" s="3">
        <f t="shared" si="21"/>
        <v>9.1382123767780321E-4</v>
      </c>
    </row>
    <row r="74" spans="1:43" x14ac:dyDescent="0.25">
      <c r="A74" s="28">
        <v>41375</v>
      </c>
      <c r="B74">
        <v>26</v>
      </c>
      <c r="C74" s="3">
        <f t="shared" si="11"/>
        <v>-8.7685855890202724E-3</v>
      </c>
      <c r="E74" s="28">
        <v>41373</v>
      </c>
      <c r="F74">
        <v>200.41</v>
      </c>
      <c r="G74" s="3">
        <f t="shared" si="12"/>
        <v>1.9999000049997218E-3</v>
      </c>
      <c r="I74" s="28">
        <v>41499</v>
      </c>
      <c r="J74">
        <v>193.7</v>
      </c>
      <c r="K74" s="3">
        <f t="shared" si="13"/>
        <v>-4.9931332156170294E-2</v>
      </c>
      <c r="M74" s="28">
        <v>42151</v>
      </c>
      <c r="N74">
        <v>43.03</v>
      </c>
      <c r="O74" s="3">
        <f t="shared" si="14"/>
        <v>6.7852129153018748E-3</v>
      </c>
      <c r="Q74" s="28">
        <v>41373</v>
      </c>
      <c r="R74">
        <v>57.85</v>
      </c>
      <c r="S74" s="3">
        <f t="shared" si="15"/>
        <v>-1.5989113794863008E-2</v>
      </c>
      <c r="U74" s="28">
        <v>41373</v>
      </c>
      <c r="V74">
        <v>205.89</v>
      </c>
      <c r="W74" s="3">
        <f t="shared" si="16"/>
        <v>4.5864845084166994E-3</v>
      </c>
      <c r="Y74" s="28">
        <v>41634</v>
      </c>
      <c r="Z74">
        <v>98.95</v>
      </c>
      <c r="AA74" s="3">
        <f t="shared" si="17"/>
        <v>0</v>
      </c>
      <c r="AC74" s="28">
        <v>41380</v>
      </c>
      <c r="AD74">
        <v>13.45</v>
      </c>
      <c r="AE74" s="3">
        <f t="shared" si="18"/>
        <v>0</v>
      </c>
      <c r="AG74" s="28">
        <v>41373</v>
      </c>
      <c r="AH74">
        <v>28.9</v>
      </c>
      <c r="AI74" s="3">
        <f t="shared" si="19"/>
        <v>3.9568345323740983E-2</v>
      </c>
      <c r="AK74" s="28">
        <v>42818</v>
      </c>
      <c r="AL74">
        <v>8.1</v>
      </c>
      <c r="AM74" s="3">
        <f t="shared" si="20"/>
        <v>0</v>
      </c>
      <c r="AO74" s="28">
        <v>41373</v>
      </c>
      <c r="AP74" s="29">
        <v>18713.61</v>
      </c>
      <c r="AQ74" s="3">
        <f t="shared" si="21"/>
        <v>3.24611618683468E-3</v>
      </c>
    </row>
    <row r="75" spans="1:43" x14ac:dyDescent="0.25">
      <c r="A75" s="28">
        <v>41376</v>
      </c>
      <c r="B75">
        <v>25.95</v>
      </c>
      <c r="C75" s="3">
        <f t="shared" si="11"/>
        <v>-1.9230769230769162E-3</v>
      </c>
      <c r="E75" s="28">
        <v>41374</v>
      </c>
      <c r="F75">
        <v>201.9</v>
      </c>
      <c r="G75" s="3">
        <f t="shared" si="12"/>
        <v>7.4347587445737773E-3</v>
      </c>
      <c r="I75" s="28">
        <v>41506</v>
      </c>
      <c r="J75">
        <v>193.7</v>
      </c>
      <c r="K75" s="3">
        <f t="shared" si="13"/>
        <v>0</v>
      </c>
      <c r="M75" s="28">
        <v>42152</v>
      </c>
      <c r="N75">
        <v>42.7</v>
      </c>
      <c r="O75" s="3">
        <f t="shared" si="14"/>
        <v>-7.6690680920288301E-3</v>
      </c>
      <c r="Q75" s="28">
        <v>41374</v>
      </c>
      <c r="R75">
        <v>57.56</v>
      </c>
      <c r="S75" s="3">
        <f t="shared" si="15"/>
        <v>-5.0129645635264009E-3</v>
      </c>
      <c r="U75" s="28">
        <v>41374</v>
      </c>
      <c r="V75">
        <v>205.28</v>
      </c>
      <c r="W75" s="3">
        <f t="shared" si="16"/>
        <v>-2.9627470979648463E-3</v>
      </c>
      <c r="Y75" s="28">
        <v>41635</v>
      </c>
      <c r="Z75">
        <v>98.95</v>
      </c>
      <c r="AA75" s="3">
        <f t="shared" si="17"/>
        <v>0</v>
      </c>
      <c r="AC75" s="28">
        <v>41381</v>
      </c>
      <c r="AD75">
        <v>13</v>
      </c>
      <c r="AE75" s="3">
        <f t="shared" si="18"/>
        <v>-3.3457249070631967E-2</v>
      </c>
      <c r="AG75" s="28">
        <v>41374</v>
      </c>
      <c r="AH75">
        <v>30.34</v>
      </c>
      <c r="AI75" s="3">
        <f t="shared" si="19"/>
        <v>4.982698961937726E-2</v>
      </c>
      <c r="AK75" s="28">
        <v>42822</v>
      </c>
      <c r="AL75">
        <v>8.1999999999999993</v>
      </c>
      <c r="AM75" s="3">
        <f t="shared" si="20"/>
        <v>1.2345679012345734E-2</v>
      </c>
      <c r="AO75" s="28">
        <v>41374</v>
      </c>
      <c r="AP75" s="29">
        <v>18723.349999999999</v>
      </c>
      <c r="AQ75" s="3">
        <f t="shared" si="21"/>
        <v>5.2047680805555885E-4</v>
      </c>
    </row>
    <row r="76" spans="1:43" x14ac:dyDescent="0.25">
      <c r="A76" s="28">
        <v>41379</v>
      </c>
      <c r="B76">
        <v>25.75</v>
      </c>
      <c r="C76" s="3">
        <f t="shared" si="11"/>
        <v>-7.7071290944122905E-3</v>
      </c>
      <c r="E76" s="28">
        <v>41375</v>
      </c>
      <c r="F76">
        <v>199.88</v>
      </c>
      <c r="G76" s="3">
        <f t="shared" si="12"/>
        <v>-1.0004952947003543E-2</v>
      </c>
      <c r="I76" s="28">
        <v>41507</v>
      </c>
      <c r="J76">
        <v>184.02</v>
      </c>
      <c r="K76" s="3">
        <f t="shared" si="13"/>
        <v>-4.9974186886938443E-2</v>
      </c>
      <c r="M76" s="28">
        <v>42153</v>
      </c>
      <c r="N76">
        <v>42.66</v>
      </c>
      <c r="O76" s="3">
        <f t="shared" si="14"/>
        <v>-9.3676814988308266E-4</v>
      </c>
      <c r="Q76" s="28">
        <v>41375</v>
      </c>
      <c r="R76">
        <v>57.55</v>
      </c>
      <c r="S76" s="3">
        <f t="shared" si="15"/>
        <v>-1.7373175816548514E-4</v>
      </c>
      <c r="U76" s="28">
        <v>41375</v>
      </c>
      <c r="V76">
        <v>205.78</v>
      </c>
      <c r="W76" s="3">
        <f t="shared" si="16"/>
        <v>2.4356975837880324E-3</v>
      </c>
      <c r="Y76" s="28">
        <v>41638</v>
      </c>
      <c r="Z76">
        <v>94.1</v>
      </c>
      <c r="AA76" s="3">
        <f t="shared" si="17"/>
        <v>-4.9014653865588786E-2</v>
      </c>
      <c r="AC76" s="28">
        <v>41382</v>
      </c>
      <c r="AD76">
        <v>12.54</v>
      </c>
      <c r="AE76" s="3">
        <f t="shared" si="18"/>
        <v>-3.5384615384615459E-2</v>
      </c>
      <c r="AG76" s="28">
        <v>41375</v>
      </c>
      <c r="AH76">
        <v>30.5</v>
      </c>
      <c r="AI76" s="3">
        <f t="shared" si="19"/>
        <v>5.273566249176076E-3</v>
      </c>
      <c r="AK76" s="28">
        <v>42824</v>
      </c>
      <c r="AL76">
        <v>8.2100000000000009</v>
      </c>
      <c r="AM76" s="3">
        <f t="shared" si="20"/>
        <v>1.2195121951221743E-3</v>
      </c>
      <c r="AO76" s="28">
        <v>41375</v>
      </c>
      <c r="AP76" s="29">
        <v>18764.55</v>
      </c>
      <c r="AQ76" s="3">
        <f t="shared" si="21"/>
        <v>2.2004609217902704E-3</v>
      </c>
    </row>
    <row r="77" spans="1:43" x14ac:dyDescent="0.25">
      <c r="A77" s="28">
        <v>41380</v>
      </c>
      <c r="B77">
        <v>25.5</v>
      </c>
      <c r="C77" s="3">
        <f t="shared" si="11"/>
        <v>-9.7087378640776656E-3</v>
      </c>
      <c r="E77" s="28">
        <v>41376</v>
      </c>
      <c r="F77">
        <v>197.27</v>
      </c>
      <c r="G77" s="3">
        <f t="shared" si="12"/>
        <v>-1.3057834700820448E-2</v>
      </c>
      <c r="I77" s="28">
        <v>41508</v>
      </c>
      <c r="J77">
        <v>174.82</v>
      </c>
      <c r="K77" s="3">
        <f t="shared" si="13"/>
        <v>-4.9994565808064384E-2</v>
      </c>
      <c r="M77" s="28">
        <v>42156</v>
      </c>
      <c r="N77">
        <v>42.36</v>
      </c>
      <c r="O77" s="3">
        <f t="shared" si="14"/>
        <v>-7.0323488045006544E-3</v>
      </c>
      <c r="Q77" s="28">
        <v>41376</v>
      </c>
      <c r="R77">
        <v>56.87</v>
      </c>
      <c r="S77" s="3">
        <f t="shared" si="15"/>
        <v>-1.1815812337098164E-2</v>
      </c>
      <c r="U77" s="28">
        <v>41376</v>
      </c>
      <c r="V77">
        <v>205.31</v>
      </c>
      <c r="W77" s="3">
        <f t="shared" si="16"/>
        <v>-2.2839926134706756E-3</v>
      </c>
      <c r="Y77" s="28">
        <v>41639</v>
      </c>
      <c r="Z77">
        <v>97</v>
      </c>
      <c r="AA77" s="3">
        <f t="shared" si="17"/>
        <v>3.0818278427205081E-2</v>
      </c>
      <c r="AC77" s="28">
        <v>41383</v>
      </c>
      <c r="AD77">
        <v>11.9</v>
      </c>
      <c r="AE77" s="3">
        <f>AD77/AD76-1</f>
        <v>-5.103668261562988E-2</v>
      </c>
      <c r="AG77" s="28">
        <v>41376</v>
      </c>
      <c r="AH77">
        <v>30.39</v>
      </c>
      <c r="AI77" s="3">
        <f t="shared" si="19"/>
        <v>-3.6065573770491799E-3</v>
      </c>
      <c r="AK77" s="28">
        <v>42825</v>
      </c>
      <c r="AL77">
        <v>9.1999999999999993</v>
      </c>
      <c r="AM77" s="3">
        <f t="shared" si="20"/>
        <v>0.12058465286236286</v>
      </c>
      <c r="AO77" s="28">
        <v>41376</v>
      </c>
      <c r="AP77" s="29">
        <v>18714.28</v>
      </c>
      <c r="AQ77" s="3">
        <f t="shared" si="21"/>
        <v>-2.6789877721554722E-3</v>
      </c>
    </row>
    <row r="78" spans="1:43" x14ac:dyDescent="0.25">
      <c r="A78" s="28">
        <v>41381</v>
      </c>
      <c r="B78">
        <v>25.5</v>
      </c>
      <c r="C78" s="3">
        <f t="shared" si="11"/>
        <v>0</v>
      </c>
      <c r="E78" s="28">
        <v>41379</v>
      </c>
      <c r="F78">
        <v>194.51</v>
      </c>
      <c r="G78" s="3">
        <f t="shared" si="12"/>
        <v>-1.3990976833781255E-2</v>
      </c>
      <c r="I78" s="28">
        <v>41509</v>
      </c>
      <c r="J78">
        <v>166.08</v>
      </c>
      <c r="K78" s="3">
        <f t="shared" si="13"/>
        <v>-4.9994279830682831E-2</v>
      </c>
      <c r="M78" s="28">
        <v>42157</v>
      </c>
      <c r="N78">
        <v>42.58</v>
      </c>
      <c r="O78" s="3">
        <f t="shared" si="14"/>
        <v>5.193578847969782E-3</v>
      </c>
      <c r="Q78" s="28">
        <v>41379</v>
      </c>
      <c r="R78">
        <v>55.46</v>
      </c>
      <c r="S78" s="3">
        <f t="shared" si="15"/>
        <v>-2.4793388429751984E-2</v>
      </c>
      <c r="U78" s="28">
        <v>41379</v>
      </c>
      <c r="V78">
        <v>203.33</v>
      </c>
      <c r="W78" s="3">
        <f t="shared" si="16"/>
        <v>-9.6439530466123635E-3</v>
      </c>
      <c r="Y78" s="28">
        <v>41640</v>
      </c>
      <c r="Z78">
        <v>98</v>
      </c>
      <c r="AA78" s="3">
        <f t="shared" si="17"/>
        <v>1.0309278350515427E-2</v>
      </c>
      <c r="AC78" s="28">
        <v>41386</v>
      </c>
      <c r="AD78">
        <v>12.3</v>
      </c>
      <c r="AE78" s="7">
        <v>0</v>
      </c>
      <c r="AG78" s="28">
        <v>41379</v>
      </c>
      <c r="AH78">
        <v>30.13</v>
      </c>
      <c r="AI78" s="3">
        <f t="shared" si="19"/>
        <v>-8.5554458703521741E-3</v>
      </c>
      <c r="AK78" s="28">
        <v>42828</v>
      </c>
      <c r="AL78">
        <v>10.130000000000001</v>
      </c>
      <c r="AM78" s="3">
        <f t="shared" si="20"/>
        <v>0.10108695652173938</v>
      </c>
      <c r="AO78" s="28">
        <v>41379</v>
      </c>
      <c r="AP78" s="29">
        <v>18524.5</v>
      </c>
      <c r="AQ78" s="3">
        <f t="shared" si="21"/>
        <v>-1.0140919126998105E-2</v>
      </c>
    </row>
    <row r="79" spans="1:43" x14ac:dyDescent="0.25">
      <c r="A79" s="28">
        <v>41382</v>
      </c>
      <c r="B79">
        <v>25.25</v>
      </c>
      <c r="C79" s="3">
        <f t="shared" si="11"/>
        <v>-9.8039215686274161E-3</v>
      </c>
      <c r="E79" s="28">
        <v>41380</v>
      </c>
      <c r="F79">
        <v>184.79</v>
      </c>
      <c r="G79" s="3">
        <f t="shared" si="12"/>
        <v>-4.9971723818826752E-2</v>
      </c>
      <c r="I79" s="28">
        <v>41512</v>
      </c>
      <c r="J79">
        <v>159.44999999999999</v>
      </c>
      <c r="K79" s="3">
        <f t="shared" si="13"/>
        <v>-3.9920520231214063E-2</v>
      </c>
      <c r="M79" s="28">
        <v>42158</v>
      </c>
      <c r="N79">
        <v>43.38</v>
      </c>
      <c r="O79" s="3">
        <f t="shared" si="14"/>
        <v>1.8788163457022167E-2</v>
      </c>
      <c r="Q79" s="28">
        <v>41380</v>
      </c>
      <c r="R79">
        <v>56.3</v>
      </c>
      <c r="S79" s="3">
        <f t="shared" si="15"/>
        <v>1.5146051208077882E-2</v>
      </c>
      <c r="U79" s="28">
        <v>41380</v>
      </c>
      <c r="V79">
        <v>199.29</v>
      </c>
      <c r="W79" s="3">
        <f t="shared" si="16"/>
        <v>-1.9869178183248959E-2</v>
      </c>
      <c r="Y79" s="28">
        <v>41642</v>
      </c>
      <c r="Z79">
        <v>96</v>
      </c>
      <c r="AA79" s="3">
        <f t="shared" si="17"/>
        <v>-2.0408163265306145E-2</v>
      </c>
      <c r="AC79" s="28">
        <v>41387</v>
      </c>
      <c r="AD79">
        <v>12.9</v>
      </c>
      <c r="AE79" s="3">
        <f>AD79/AD78-1</f>
        <v>4.8780487804878092E-2</v>
      </c>
      <c r="AG79" s="28">
        <v>41380</v>
      </c>
      <c r="AH79">
        <v>29.75</v>
      </c>
      <c r="AI79" s="3">
        <f t="shared" si="19"/>
        <v>-1.2612014603385346E-2</v>
      </c>
      <c r="AK79" s="28">
        <v>42829</v>
      </c>
      <c r="AL79">
        <v>10</v>
      </c>
      <c r="AM79" s="3">
        <f t="shared" si="20"/>
        <v>-1.2833168805528206E-2</v>
      </c>
      <c r="AO79" s="28">
        <v>41380</v>
      </c>
      <c r="AP79" s="29">
        <v>18361.87</v>
      </c>
      <c r="AQ79" s="3">
        <f t="shared" si="21"/>
        <v>-8.7791843234635847E-3</v>
      </c>
    </row>
    <row r="80" spans="1:43" x14ac:dyDescent="0.25">
      <c r="A80" s="28">
        <v>41383</v>
      </c>
      <c r="B80">
        <v>26</v>
      </c>
      <c r="C80" s="3">
        <f t="shared" si="11"/>
        <v>2.9702970297029729E-2</v>
      </c>
      <c r="E80" s="28">
        <v>41381</v>
      </c>
      <c r="F80">
        <v>186.17</v>
      </c>
      <c r="G80" s="3">
        <f t="shared" si="12"/>
        <v>7.4679365766545658E-3</v>
      </c>
      <c r="I80" s="28">
        <v>41513</v>
      </c>
      <c r="J80">
        <v>152.9</v>
      </c>
      <c r="K80" s="3">
        <f t="shared" si="13"/>
        <v>-4.1078708058952529E-2</v>
      </c>
      <c r="M80" s="28">
        <v>42159</v>
      </c>
      <c r="N80">
        <v>44.08</v>
      </c>
      <c r="O80" s="3">
        <f t="shared" si="14"/>
        <v>1.6136468418626038E-2</v>
      </c>
      <c r="Q80" s="28">
        <v>41381</v>
      </c>
      <c r="R80">
        <v>55.67</v>
      </c>
      <c r="S80" s="3">
        <f t="shared" si="15"/>
        <v>-1.1190053285967894E-2</v>
      </c>
      <c r="U80" s="28">
        <v>41381</v>
      </c>
      <c r="V80">
        <v>202.49</v>
      </c>
      <c r="W80" s="3">
        <f t="shared" si="16"/>
        <v>1.6057002358372374E-2</v>
      </c>
      <c r="Y80" s="28">
        <v>41645</v>
      </c>
      <c r="Z80">
        <v>98.05</v>
      </c>
      <c r="AA80" s="3">
        <f t="shared" si="17"/>
        <v>2.1354166666666563E-2</v>
      </c>
      <c r="AC80" s="28">
        <v>41388</v>
      </c>
      <c r="AD80">
        <v>12.5</v>
      </c>
      <c r="AE80" s="3">
        <f t="shared" si="18"/>
        <v>-3.1007751937984551E-2</v>
      </c>
      <c r="AG80" s="28">
        <v>41381</v>
      </c>
      <c r="AH80">
        <v>29.38</v>
      </c>
      <c r="AI80" s="3">
        <f t="shared" si="19"/>
        <v>-1.2436974789916011E-2</v>
      </c>
      <c r="AK80" s="28">
        <v>42830</v>
      </c>
      <c r="AL80">
        <v>10</v>
      </c>
      <c r="AM80" s="3">
        <f t="shared" si="20"/>
        <v>0</v>
      </c>
      <c r="AO80" s="28">
        <v>41381</v>
      </c>
      <c r="AP80" s="29">
        <v>18394.12</v>
      </c>
      <c r="AQ80" s="3">
        <f t="shared" si="21"/>
        <v>1.7563570594933964E-3</v>
      </c>
    </row>
    <row r="81" spans="1:43" x14ac:dyDescent="0.25">
      <c r="A81" s="28">
        <v>41386</v>
      </c>
      <c r="B81">
        <v>25.5</v>
      </c>
      <c r="C81" s="3">
        <f t="shared" si="11"/>
        <v>-1.9230769230769273E-2</v>
      </c>
      <c r="E81" s="28">
        <v>41382</v>
      </c>
      <c r="F81">
        <v>188.05</v>
      </c>
      <c r="G81" s="3">
        <f t="shared" si="12"/>
        <v>1.0098297255197064E-2</v>
      </c>
      <c r="I81" s="28">
        <v>41514</v>
      </c>
      <c r="J81">
        <v>145.9</v>
      </c>
      <c r="K81" s="3">
        <f t="shared" si="13"/>
        <v>-4.5781556572923487E-2</v>
      </c>
      <c r="M81" s="28">
        <v>42160</v>
      </c>
      <c r="N81">
        <v>43.01</v>
      </c>
      <c r="O81" s="3">
        <f t="shared" si="14"/>
        <v>-2.4274047186932823E-2</v>
      </c>
      <c r="Q81" s="28">
        <v>41382</v>
      </c>
      <c r="R81">
        <v>56.04</v>
      </c>
      <c r="S81" s="3">
        <f t="shared" si="15"/>
        <v>6.6463086042751751E-3</v>
      </c>
      <c r="U81" s="28">
        <v>41382</v>
      </c>
      <c r="V81">
        <v>204.06</v>
      </c>
      <c r="W81" s="3">
        <f t="shared" si="16"/>
        <v>7.7534693071261707E-3</v>
      </c>
      <c r="Y81" s="28">
        <v>41646</v>
      </c>
      <c r="Z81">
        <v>96</v>
      </c>
      <c r="AA81" s="3">
        <f t="shared" si="17"/>
        <v>-2.0907700152983155E-2</v>
      </c>
      <c r="AC81" s="28">
        <v>41389</v>
      </c>
      <c r="AD81">
        <v>12.84</v>
      </c>
      <c r="AE81" s="3">
        <f t="shared" si="18"/>
        <v>2.7199999999999891E-2</v>
      </c>
      <c r="AG81" s="28">
        <v>41382</v>
      </c>
      <c r="AH81">
        <v>29.99</v>
      </c>
      <c r="AI81" s="3">
        <f t="shared" si="19"/>
        <v>2.0762423417290732E-2</v>
      </c>
      <c r="AK81" s="28">
        <v>42831</v>
      </c>
      <c r="AL81">
        <v>9.65</v>
      </c>
      <c r="AM81" s="3">
        <f t="shared" si="20"/>
        <v>-3.499999999999992E-2</v>
      </c>
      <c r="AO81" s="28">
        <v>41382</v>
      </c>
      <c r="AP81" s="29">
        <v>18614.36</v>
      </c>
      <c r="AQ81" s="3">
        <f t="shared" si="21"/>
        <v>1.1973391496848063E-2</v>
      </c>
    </row>
    <row r="82" spans="1:43" x14ac:dyDescent="0.25">
      <c r="A82" s="28">
        <v>41387</v>
      </c>
      <c r="B82">
        <v>25.75</v>
      </c>
      <c r="C82" s="3">
        <f t="shared" si="11"/>
        <v>9.8039215686274161E-3</v>
      </c>
      <c r="E82" s="28">
        <v>41383</v>
      </c>
      <c r="F82">
        <v>192.57</v>
      </c>
      <c r="G82" s="3">
        <f t="shared" si="12"/>
        <v>2.4036160595586109E-2</v>
      </c>
      <c r="I82" s="28">
        <v>41515</v>
      </c>
      <c r="J82">
        <v>138.85</v>
      </c>
      <c r="K82" s="3">
        <f t="shared" si="13"/>
        <v>-4.8320767649074781E-2</v>
      </c>
      <c r="M82" s="28">
        <v>42163</v>
      </c>
      <c r="N82">
        <v>42.58</v>
      </c>
      <c r="O82" s="3">
        <f t="shared" si="14"/>
        <v>-9.9976749593118086E-3</v>
      </c>
      <c r="Q82" s="28">
        <v>41383</v>
      </c>
      <c r="R82">
        <v>55.59</v>
      </c>
      <c r="S82" s="3">
        <f t="shared" si="15"/>
        <v>-8.0299785867237183E-3</v>
      </c>
      <c r="U82" s="28">
        <v>41383</v>
      </c>
      <c r="V82">
        <v>204.38</v>
      </c>
      <c r="W82" s="3">
        <f t="shared" si="16"/>
        <v>1.5681662256199491E-3</v>
      </c>
      <c r="Y82" s="28">
        <v>41647</v>
      </c>
      <c r="Z82">
        <v>94.5</v>
      </c>
      <c r="AA82" s="3">
        <f t="shared" si="17"/>
        <v>-1.5625E-2</v>
      </c>
      <c r="AC82" s="28">
        <v>41390</v>
      </c>
      <c r="AD82">
        <v>12.39</v>
      </c>
      <c r="AE82" s="3">
        <f t="shared" si="18"/>
        <v>-3.5046728971962593E-2</v>
      </c>
      <c r="AG82" s="28">
        <v>41383</v>
      </c>
      <c r="AH82">
        <v>29.66</v>
      </c>
      <c r="AI82" s="3">
        <f t="shared" si="19"/>
        <v>-1.1003667889296409E-2</v>
      </c>
      <c r="AK82" s="28">
        <v>42832</v>
      </c>
      <c r="AL82">
        <v>10.5</v>
      </c>
      <c r="AM82" s="3">
        <f t="shared" si="20"/>
        <v>8.8082901554404014E-2</v>
      </c>
      <c r="AO82" s="28">
        <v>41383</v>
      </c>
      <c r="AP82" s="29">
        <v>18631.21</v>
      </c>
      <c r="AQ82" s="3">
        <f t="shared" si="21"/>
        <v>9.0521511349295203E-4</v>
      </c>
    </row>
    <row r="83" spans="1:43" x14ac:dyDescent="0.25">
      <c r="A83" s="28">
        <v>41389</v>
      </c>
      <c r="B83">
        <v>25.5</v>
      </c>
      <c r="C83" s="3">
        <f t="shared" si="11"/>
        <v>-9.7087378640776656E-3</v>
      </c>
      <c r="E83" s="28">
        <v>41386</v>
      </c>
      <c r="F83">
        <v>193.16</v>
      </c>
      <c r="G83" s="3">
        <f t="shared" si="12"/>
        <v>3.0638209482265477E-3</v>
      </c>
      <c r="I83" s="28">
        <v>41516</v>
      </c>
      <c r="J83">
        <v>132.35</v>
      </c>
      <c r="K83" s="3">
        <f t="shared" si="13"/>
        <v>-4.681310767014768E-2</v>
      </c>
      <c r="M83" s="28">
        <v>42164</v>
      </c>
      <c r="N83">
        <v>43.46</v>
      </c>
      <c r="O83" s="3">
        <f t="shared" si="14"/>
        <v>2.0666979802724361E-2</v>
      </c>
      <c r="Q83" s="28">
        <v>41386</v>
      </c>
      <c r="R83">
        <v>58.36</v>
      </c>
      <c r="S83" s="3">
        <f t="shared" si="15"/>
        <v>4.9829105954308339E-2</v>
      </c>
      <c r="U83" s="28">
        <v>41386</v>
      </c>
      <c r="V83">
        <v>204.83</v>
      </c>
      <c r="W83" s="3">
        <f t="shared" si="16"/>
        <v>2.2017809961836221E-3</v>
      </c>
      <c r="Y83" s="28">
        <v>41648</v>
      </c>
      <c r="Z83">
        <v>94.5</v>
      </c>
      <c r="AA83" s="3">
        <f t="shared" si="17"/>
        <v>0</v>
      </c>
      <c r="AC83" s="28">
        <v>41393</v>
      </c>
      <c r="AD83">
        <v>11.41</v>
      </c>
      <c r="AE83" s="3">
        <f t="shared" si="18"/>
        <v>-7.9096045197740161E-2</v>
      </c>
      <c r="AG83" s="28">
        <v>41386</v>
      </c>
      <c r="AH83">
        <v>29.4</v>
      </c>
      <c r="AI83" s="3">
        <f t="shared" si="19"/>
        <v>-8.7660148347943334E-3</v>
      </c>
      <c r="AK83" s="28">
        <v>42835</v>
      </c>
      <c r="AL83">
        <v>11</v>
      </c>
      <c r="AM83" s="3">
        <f t="shared" si="20"/>
        <v>4.7619047619047672E-2</v>
      </c>
      <c r="AO83" s="28">
        <v>41386</v>
      </c>
      <c r="AP83" s="29">
        <v>18605.55</v>
      </c>
      <c r="AQ83" s="3">
        <f t="shared" si="21"/>
        <v>-1.3772589112569511E-3</v>
      </c>
    </row>
    <row r="84" spans="1:43" x14ac:dyDescent="0.25">
      <c r="A84" s="28">
        <v>41390</v>
      </c>
      <c r="B84">
        <v>25.27</v>
      </c>
      <c r="C84" s="3">
        <f t="shared" si="11"/>
        <v>-9.0196078431372673E-3</v>
      </c>
      <c r="E84" s="28">
        <v>41387</v>
      </c>
      <c r="F84">
        <v>192.95</v>
      </c>
      <c r="G84" s="3">
        <f t="shared" si="12"/>
        <v>-1.0871816110996635E-3</v>
      </c>
      <c r="I84" s="28">
        <v>41519</v>
      </c>
      <c r="J84">
        <v>128.21</v>
      </c>
      <c r="K84" s="3">
        <f t="shared" si="13"/>
        <v>-3.1280695126558289E-2</v>
      </c>
      <c r="M84" s="28">
        <v>42165</v>
      </c>
      <c r="N84">
        <v>44.04</v>
      </c>
      <c r="O84" s="3">
        <f t="shared" si="14"/>
        <v>1.3345605154164719E-2</v>
      </c>
      <c r="Q84" s="28">
        <v>41387</v>
      </c>
      <c r="R84">
        <v>58.52</v>
      </c>
      <c r="S84" s="3">
        <f t="shared" si="15"/>
        <v>2.7416038382455099E-3</v>
      </c>
      <c r="U84" s="28">
        <v>41387</v>
      </c>
      <c r="V84">
        <v>203.23</v>
      </c>
      <c r="W84" s="3">
        <f t="shared" si="16"/>
        <v>-7.8113557584339466E-3</v>
      </c>
      <c r="Y84" s="28">
        <v>41649</v>
      </c>
      <c r="Z84">
        <v>96</v>
      </c>
      <c r="AA84" s="3">
        <f t="shared" si="17"/>
        <v>1.5873015873015817E-2</v>
      </c>
      <c r="AC84" s="28">
        <v>41394</v>
      </c>
      <c r="AD84">
        <v>11.5</v>
      </c>
      <c r="AE84" s="3">
        <f t="shared" si="18"/>
        <v>7.8878177037686736E-3</v>
      </c>
      <c r="AG84" s="28">
        <v>41387</v>
      </c>
      <c r="AH84">
        <v>29.48</v>
      </c>
      <c r="AI84" s="3">
        <f t="shared" si="19"/>
        <v>2.7210884353741083E-3</v>
      </c>
      <c r="AK84" s="28">
        <v>42836</v>
      </c>
      <c r="AL84">
        <v>11.99</v>
      </c>
      <c r="AM84" s="3">
        <f t="shared" si="20"/>
        <v>9.000000000000008E-2</v>
      </c>
      <c r="AO84" s="28">
        <v>41387</v>
      </c>
      <c r="AP84" s="29">
        <v>18647.29</v>
      </c>
      <c r="AQ84" s="3">
        <f t="shared" si="21"/>
        <v>2.2434166149347678E-3</v>
      </c>
    </row>
    <row r="85" spans="1:43" x14ac:dyDescent="0.25">
      <c r="A85" s="28">
        <v>41393</v>
      </c>
      <c r="B85">
        <v>25.2</v>
      </c>
      <c r="C85" s="3">
        <f t="shared" si="11"/>
        <v>-2.7700831024930483E-3</v>
      </c>
      <c r="E85" s="28">
        <v>41388</v>
      </c>
      <c r="F85">
        <v>193.01</v>
      </c>
      <c r="G85" s="3">
        <f t="shared" si="12"/>
        <v>3.1096138896091752E-4</v>
      </c>
      <c r="I85" s="28">
        <v>41520</v>
      </c>
      <c r="J85">
        <v>124.04</v>
      </c>
      <c r="K85" s="3">
        <f t="shared" si="13"/>
        <v>-3.2524764058965761E-2</v>
      </c>
      <c r="M85" s="28">
        <v>42166</v>
      </c>
      <c r="N85">
        <v>44.52</v>
      </c>
      <c r="O85" s="3">
        <f t="shared" si="14"/>
        <v>1.0899182561308063E-2</v>
      </c>
      <c r="Q85" s="28">
        <v>41388</v>
      </c>
      <c r="R85">
        <v>58.38</v>
      </c>
      <c r="S85" s="3">
        <f t="shared" si="15"/>
        <v>-2.3923444976076125E-3</v>
      </c>
      <c r="U85" s="28">
        <v>41388</v>
      </c>
      <c r="V85">
        <v>203.53</v>
      </c>
      <c r="W85" s="3">
        <f t="shared" si="16"/>
        <v>1.4761600157457977E-3</v>
      </c>
      <c r="Y85" s="28">
        <v>41652</v>
      </c>
      <c r="Z85">
        <v>95.01</v>
      </c>
      <c r="AA85" s="3">
        <f t="shared" si="17"/>
        <v>-1.0312499999999947E-2</v>
      </c>
      <c r="AC85" s="28">
        <v>41396</v>
      </c>
      <c r="AD85">
        <v>11.22</v>
      </c>
      <c r="AE85" s="3">
        <f t="shared" si="18"/>
        <v>-2.4347826086956514E-2</v>
      </c>
      <c r="AG85" s="28">
        <v>41388</v>
      </c>
      <c r="AH85">
        <v>29.82</v>
      </c>
      <c r="AI85" s="3">
        <f t="shared" si="19"/>
        <v>1.1533242876526462E-2</v>
      </c>
      <c r="AK85" s="28">
        <v>42837</v>
      </c>
      <c r="AL85">
        <v>12.5</v>
      </c>
      <c r="AM85" s="3">
        <f t="shared" si="20"/>
        <v>4.2535446205171024E-2</v>
      </c>
      <c r="AO85" s="28">
        <v>41388</v>
      </c>
      <c r="AP85" s="29">
        <v>18779.66</v>
      </c>
      <c r="AQ85" s="3">
        <f t="shared" si="21"/>
        <v>7.0986186196493328E-3</v>
      </c>
    </row>
    <row r="86" spans="1:43" x14ac:dyDescent="0.25">
      <c r="A86" s="28">
        <v>41394</v>
      </c>
      <c r="B86">
        <v>25.8</v>
      </c>
      <c r="C86" s="3">
        <f t="shared" si="11"/>
        <v>2.3809523809523947E-2</v>
      </c>
      <c r="E86" s="28">
        <v>41389</v>
      </c>
      <c r="F86">
        <v>193.81</v>
      </c>
      <c r="G86" s="3">
        <f t="shared" si="12"/>
        <v>4.1448629604683429E-3</v>
      </c>
      <c r="I86" s="28">
        <v>41521</v>
      </c>
      <c r="J86">
        <v>118.18</v>
      </c>
      <c r="K86" s="3">
        <f t="shared" si="13"/>
        <v>-4.7242824895195046E-2</v>
      </c>
      <c r="M86" s="28">
        <v>42167</v>
      </c>
      <c r="N86">
        <v>46.21</v>
      </c>
      <c r="O86" s="3">
        <f t="shared" si="14"/>
        <v>3.7960467205750081E-2</v>
      </c>
      <c r="Q86" s="28">
        <v>41389</v>
      </c>
      <c r="R86">
        <v>58.01</v>
      </c>
      <c r="S86" s="3">
        <f t="shared" si="15"/>
        <v>-6.3377869133265374E-3</v>
      </c>
      <c r="U86" s="28">
        <v>41389</v>
      </c>
      <c r="V86">
        <v>202.55</v>
      </c>
      <c r="W86" s="3">
        <f t="shared" si="16"/>
        <v>-4.8150149855057389E-3</v>
      </c>
      <c r="Y86" s="28">
        <v>41654</v>
      </c>
      <c r="Z86">
        <v>95</v>
      </c>
      <c r="AA86" s="3">
        <f t="shared" si="17"/>
        <v>-1.0525207872857933E-4</v>
      </c>
      <c r="AC86" s="28">
        <v>41397</v>
      </c>
      <c r="AD86">
        <v>12.19</v>
      </c>
      <c r="AE86" s="3">
        <f t="shared" si="18"/>
        <v>8.6452762923351134E-2</v>
      </c>
      <c r="AG86" s="28">
        <v>41389</v>
      </c>
      <c r="AH86">
        <v>30.16</v>
      </c>
      <c r="AI86" s="3">
        <f t="shared" si="19"/>
        <v>1.1401743796110031E-2</v>
      </c>
      <c r="AK86" s="28">
        <v>42838</v>
      </c>
      <c r="AL86">
        <v>12.24</v>
      </c>
      <c r="AM86" s="3">
        <f t="shared" si="20"/>
        <v>-2.079999999999993E-2</v>
      </c>
      <c r="AO86" s="28">
        <v>41389</v>
      </c>
      <c r="AP86" s="29">
        <v>18885.599999999999</v>
      </c>
      <c r="AQ86" s="3">
        <f t="shared" si="21"/>
        <v>5.6412096917621835E-3</v>
      </c>
    </row>
    <row r="87" spans="1:43" x14ac:dyDescent="0.25">
      <c r="A87" s="28">
        <v>41396</v>
      </c>
      <c r="B87">
        <v>26</v>
      </c>
      <c r="C87" s="3">
        <f t="shared" si="11"/>
        <v>7.7519379844961378E-3</v>
      </c>
      <c r="E87" s="28">
        <v>41390</v>
      </c>
      <c r="F87">
        <v>193.01</v>
      </c>
      <c r="G87" s="3">
        <f t="shared" si="12"/>
        <v>-4.1277539858625145E-3</v>
      </c>
      <c r="I87" s="28">
        <v>41523</v>
      </c>
      <c r="J87">
        <v>112.65</v>
      </c>
      <c r="K87" s="3">
        <f t="shared" si="13"/>
        <v>-4.6793027585039781E-2</v>
      </c>
      <c r="M87" s="28">
        <v>42170</v>
      </c>
      <c r="N87">
        <v>48.52</v>
      </c>
      <c r="O87" s="3">
        <f t="shared" si="14"/>
        <v>4.9989179831205321E-2</v>
      </c>
      <c r="Q87" s="28">
        <v>41390</v>
      </c>
      <c r="R87">
        <v>57.14</v>
      </c>
      <c r="S87" s="3">
        <f t="shared" si="15"/>
        <v>-1.4997414238924311E-2</v>
      </c>
      <c r="U87" s="28">
        <v>41390</v>
      </c>
      <c r="V87">
        <v>202.68</v>
      </c>
      <c r="W87" s="3">
        <f t="shared" si="16"/>
        <v>6.4181683534925149E-4</v>
      </c>
      <c r="Y87" s="28">
        <v>41655</v>
      </c>
      <c r="Z87">
        <v>95</v>
      </c>
      <c r="AA87" s="3">
        <f t="shared" si="17"/>
        <v>0</v>
      </c>
      <c r="AC87" s="28">
        <v>41401</v>
      </c>
      <c r="AD87">
        <v>11.3</v>
      </c>
      <c r="AE87" s="3">
        <f t="shared" si="18"/>
        <v>-7.3010664479081111E-2</v>
      </c>
      <c r="AG87" s="28">
        <v>41390</v>
      </c>
      <c r="AH87">
        <v>31.66</v>
      </c>
      <c r="AI87" s="3">
        <f t="shared" si="19"/>
        <v>4.9734748010610064E-2</v>
      </c>
      <c r="AK87" s="28">
        <v>42842</v>
      </c>
      <c r="AL87">
        <v>11.24</v>
      </c>
      <c r="AM87" s="3">
        <f t="shared" si="20"/>
        <v>-8.1699346405228801E-2</v>
      </c>
      <c r="AO87" s="28">
        <v>41390</v>
      </c>
      <c r="AP87" s="29">
        <v>18917.71</v>
      </c>
      <c r="AQ87" s="3">
        <f t="shared" si="21"/>
        <v>1.7002372177743474E-3</v>
      </c>
    </row>
    <row r="88" spans="1:43" x14ac:dyDescent="0.25">
      <c r="A88" s="28">
        <v>41397</v>
      </c>
      <c r="B88">
        <v>26.25</v>
      </c>
      <c r="C88" s="3">
        <f t="shared" si="11"/>
        <v>9.6153846153845812E-3</v>
      </c>
      <c r="E88" s="28">
        <v>41393</v>
      </c>
      <c r="F88">
        <v>192.45</v>
      </c>
      <c r="G88" s="3">
        <f t="shared" si="12"/>
        <v>-2.9014040723278622E-3</v>
      </c>
      <c r="I88" s="28">
        <v>41526</v>
      </c>
      <c r="J88">
        <v>107.55</v>
      </c>
      <c r="K88" s="3">
        <f t="shared" si="13"/>
        <v>-4.5272969374167804E-2</v>
      </c>
      <c r="M88" s="28">
        <v>42171</v>
      </c>
      <c r="N88">
        <v>48.75</v>
      </c>
      <c r="O88" s="3">
        <f t="shared" si="14"/>
        <v>4.7403132728771613E-3</v>
      </c>
      <c r="Q88" s="28">
        <v>41393</v>
      </c>
      <c r="R88">
        <v>56.69</v>
      </c>
      <c r="S88" s="3">
        <f t="shared" si="15"/>
        <v>-7.8753937696884879E-3</v>
      </c>
      <c r="U88" s="28">
        <v>41393</v>
      </c>
      <c r="V88">
        <v>202.56</v>
      </c>
      <c r="W88" s="3">
        <f t="shared" si="16"/>
        <v>-5.9206631142694199E-4</v>
      </c>
      <c r="Y88" s="28">
        <v>41656</v>
      </c>
      <c r="Z88">
        <v>96.5</v>
      </c>
      <c r="AA88" s="3">
        <f t="shared" si="17"/>
        <v>1.5789473684210575E-2</v>
      </c>
      <c r="AC88" s="28">
        <v>41402</v>
      </c>
      <c r="AD88">
        <v>11.5</v>
      </c>
      <c r="AE88" s="3">
        <f t="shared" si="18"/>
        <v>1.7699115044247815E-2</v>
      </c>
      <c r="AG88" s="28">
        <v>41393</v>
      </c>
      <c r="AH88">
        <v>33.24</v>
      </c>
      <c r="AI88" s="3">
        <f t="shared" si="19"/>
        <v>4.9905243209096728E-2</v>
      </c>
      <c r="AK88" s="28">
        <v>42858</v>
      </c>
      <c r="AL88">
        <v>12.19</v>
      </c>
      <c r="AM88" s="3">
        <f t="shared" si="20"/>
        <v>8.4519572953736688E-2</v>
      </c>
      <c r="AO88" s="28">
        <v>41393</v>
      </c>
      <c r="AP88" s="29">
        <v>18822.849999999999</v>
      </c>
      <c r="AQ88" s="3">
        <f t="shared" si="21"/>
        <v>-5.014348988328976E-3</v>
      </c>
    </row>
    <row r="89" spans="1:43" x14ac:dyDescent="0.25">
      <c r="A89" s="28">
        <v>41400</v>
      </c>
      <c r="B89">
        <v>26</v>
      </c>
      <c r="C89" s="3">
        <f t="shared" si="11"/>
        <v>-9.52380952380949E-3</v>
      </c>
      <c r="E89" s="28">
        <v>41394</v>
      </c>
      <c r="F89">
        <v>192.65</v>
      </c>
      <c r="G89" s="3">
        <f t="shared" si="12"/>
        <v>1.0392309690829826E-3</v>
      </c>
      <c r="I89" s="28">
        <v>41527</v>
      </c>
      <c r="J89">
        <v>112.92</v>
      </c>
      <c r="K89" s="3">
        <f t="shared" si="13"/>
        <v>4.9930264993026441E-2</v>
      </c>
      <c r="M89" s="28">
        <v>42172</v>
      </c>
      <c r="N89">
        <v>48.32</v>
      </c>
      <c r="O89" s="3">
        <f t="shared" si="14"/>
        <v>-8.8205128205127714E-3</v>
      </c>
      <c r="Q89" s="28">
        <v>41394</v>
      </c>
      <c r="R89">
        <v>56.25</v>
      </c>
      <c r="S89" s="3">
        <f t="shared" si="15"/>
        <v>-7.7615099664843923E-3</v>
      </c>
      <c r="U89" s="28">
        <v>41394</v>
      </c>
      <c r="V89">
        <v>204</v>
      </c>
      <c r="W89" s="3">
        <f t="shared" si="16"/>
        <v>7.1090047393365108E-3</v>
      </c>
      <c r="Y89" s="28">
        <v>41659</v>
      </c>
      <c r="Z89">
        <v>96.5</v>
      </c>
      <c r="AA89" s="3">
        <f t="shared" si="17"/>
        <v>0</v>
      </c>
      <c r="AC89" s="28">
        <v>41403</v>
      </c>
      <c r="AD89">
        <v>12.5</v>
      </c>
      <c r="AE89" s="3">
        <f t="shared" si="18"/>
        <v>8.6956521739130377E-2</v>
      </c>
      <c r="AG89" s="28">
        <v>41394</v>
      </c>
      <c r="AH89">
        <v>34.130000000000003</v>
      </c>
      <c r="AI89" s="3">
        <f t="shared" si="19"/>
        <v>2.6774969915764224E-2</v>
      </c>
      <c r="AK89" s="28">
        <v>42859</v>
      </c>
      <c r="AL89">
        <v>12.49</v>
      </c>
      <c r="AM89" s="3">
        <f t="shared" si="20"/>
        <v>2.4610336341263306E-2</v>
      </c>
      <c r="AO89" s="28">
        <v>41394</v>
      </c>
      <c r="AP89" s="29">
        <v>18982.419999999998</v>
      </c>
      <c r="AQ89" s="3">
        <f t="shared" si="21"/>
        <v>8.4774622334025107E-3</v>
      </c>
    </row>
    <row r="90" spans="1:43" x14ac:dyDescent="0.25">
      <c r="A90" s="28">
        <v>41401</v>
      </c>
      <c r="B90">
        <v>26.25</v>
      </c>
      <c r="C90" s="3">
        <f t="shared" si="11"/>
        <v>9.6153846153845812E-3</v>
      </c>
      <c r="E90" s="28">
        <v>41396</v>
      </c>
      <c r="F90">
        <v>191.74</v>
      </c>
      <c r="G90" s="3">
        <f t="shared" si="12"/>
        <v>-4.7235920062288494E-3</v>
      </c>
      <c r="I90" s="28">
        <v>41528</v>
      </c>
      <c r="J90">
        <v>108</v>
      </c>
      <c r="K90" s="3">
        <f t="shared" si="13"/>
        <v>-4.3570669500531345E-2</v>
      </c>
      <c r="M90" s="28">
        <v>42173</v>
      </c>
      <c r="N90">
        <v>48.13</v>
      </c>
      <c r="O90" s="3">
        <f t="shared" si="14"/>
        <v>-3.9321192052980125E-3</v>
      </c>
      <c r="Q90" s="28">
        <v>41396</v>
      </c>
      <c r="R90">
        <v>57.19</v>
      </c>
      <c r="S90" s="3">
        <f t="shared" si="15"/>
        <v>1.6711111111111121E-2</v>
      </c>
      <c r="U90" s="28">
        <v>41396</v>
      </c>
      <c r="V90">
        <v>203.92</v>
      </c>
      <c r="W90" s="3">
        <f t="shared" si="16"/>
        <v>-3.9215686274518546E-4</v>
      </c>
      <c r="Y90" s="28">
        <v>41660</v>
      </c>
      <c r="Z90">
        <v>96.5</v>
      </c>
      <c r="AA90" s="3">
        <f t="shared" si="17"/>
        <v>0</v>
      </c>
      <c r="AC90" s="28">
        <v>41404</v>
      </c>
      <c r="AD90">
        <v>12.85</v>
      </c>
      <c r="AE90" s="3">
        <f t="shared" si="18"/>
        <v>2.8000000000000025E-2</v>
      </c>
      <c r="AG90" s="28">
        <v>41396</v>
      </c>
      <c r="AH90">
        <v>35.01</v>
      </c>
      <c r="AI90" s="3">
        <f t="shared" si="19"/>
        <v>2.5783767946088387E-2</v>
      </c>
      <c r="AK90" s="28">
        <v>42860</v>
      </c>
      <c r="AL90">
        <v>11.5</v>
      </c>
      <c r="AM90" s="3">
        <f t="shared" si="20"/>
        <v>-7.9263410728582895E-2</v>
      </c>
      <c r="AO90" s="28">
        <v>41396</v>
      </c>
      <c r="AP90" s="29">
        <v>19034.53</v>
      </c>
      <c r="AQ90" s="3">
        <f t="shared" si="21"/>
        <v>2.7451715850772551E-3</v>
      </c>
    </row>
    <row r="91" spans="1:43" x14ac:dyDescent="0.25">
      <c r="A91" s="28">
        <v>41402</v>
      </c>
      <c r="B91">
        <v>26.74</v>
      </c>
      <c r="C91" s="3">
        <f t="shared" si="11"/>
        <v>1.8666666666666609E-2</v>
      </c>
      <c r="E91" s="28">
        <v>41397</v>
      </c>
      <c r="F91">
        <v>192.65</v>
      </c>
      <c r="G91" s="3">
        <f t="shared" si="12"/>
        <v>4.7460102221759115E-3</v>
      </c>
      <c r="I91" s="28">
        <v>41530</v>
      </c>
      <c r="J91">
        <v>105</v>
      </c>
      <c r="K91" s="3">
        <f t="shared" si="13"/>
        <v>-2.777777777777779E-2</v>
      </c>
      <c r="M91" s="28">
        <v>42174</v>
      </c>
      <c r="N91">
        <v>46.76</v>
      </c>
      <c r="O91" s="3">
        <f t="shared" si="14"/>
        <v>-2.8464575109079626E-2</v>
      </c>
      <c r="Q91" s="28">
        <v>41397</v>
      </c>
      <c r="R91">
        <v>57.71</v>
      </c>
      <c r="S91" s="3">
        <f t="shared" si="15"/>
        <v>9.0924986885820847E-3</v>
      </c>
      <c r="U91" s="28">
        <v>41397</v>
      </c>
      <c r="V91">
        <v>204.74</v>
      </c>
      <c r="W91" s="3">
        <f t="shared" si="16"/>
        <v>4.0211847783444554E-3</v>
      </c>
      <c r="Y91" s="28">
        <v>41661</v>
      </c>
      <c r="Z91">
        <v>95.5</v>
      </c>
      <c r="AA91" s="3">
        <f t="shared" si="17"/>
        <v>-1.0362694300518172E-2</v>
      </c>
      <c r="AC91" s="28">
        <v>41407</v>
      </c>
      <c r="AD91">
        <v>13</v>
      </c>
      <c r="AE91" s="3">
        <f t="shared" si="18"/>
        <v>1.1673151750972721E-2</v>
      </c>
      <c r="AG91" s="28">
        <v>41397</v>
      </c>
      <c r="AH91">
        <v>36.01</v>
      </c>
      <c r="AI91" s="3">
        <f t="shared" si="19"/>
        <v>2.8563267637817802E-2</v>
      </c>
      <c r="AK91" s="28">
        <v>42863</v>
      </c>
      <c r="AL91">
        <v>11.25</v>
      </c>
      <c r="AM91" s="3">
        <f t="shared" si="20"/>
        <v>-2.1739130434782594E-2</v>
      </c>
      <c r="AO91" s="28">
        <v>41397</v>
      </c>
      <c r="AP91" s="29">
        <v>19226.63</v>
      </c>
      <c r="AQ91" s="3">
        <f t="shared" si="21"/>
        <v>1.0092185097294371E-2</v>
      </c>
    </row>
    <row r="92" spans="1:43" x14ac:dyDescent="0.25">
      <c r="A92" s="28">
        <v>41403</v>
      </c>
      <c r="B92">
        <v>26.9</v>
      </c>
      <c r="C92" s="3">
        <f t="shared" si="11"/>
        <v>5.9835452505609954E-3</v>
      </c>
      <c r="E92" s="28">
        <v>41400</v>
      </c>
      <c r="F92">
        <v>193.36</v>
      </c>
      <c r="G92" s="3">
        <f t="shared" si="12"/>
        <v>3.6854399169479191E-3</v>
      </c>
      <c r="I92" s="28">
        <v>41533</v>
      </c>
      <c r="J92">
        <v>99.75</v>
      </c>
      <c r="K92" s="3">
        <f t="shared" si="13"/>
        <v>-5.0000000000000044E-2</v>
      </c>
      <c r="M92" s="28">
        <v>42177</v>
      </c>
      <c r="N92">
        <v>45.11</v>
      </c>
      <c r="O92" s="3">
        <f t="shared" si="14"/>
        <v>-3.5286569717707383E-2</v>
      </c>
      <c r="Q92" s="28">
        <v>41400</v>
      </c>
      <c r="R92">
        <v>58.11</v>
      </c>
      <c r="S92" s="3">
        <f t="shared" si="15"/>
        <v>6.9312077629526403E-3</v>
      </c>
      <c r="U92" s="28">
        <v>41400</v>
      </c>
      <c r="V92">
        <v>204.46</v>
      </c>
      <c r="W92" s="3">
        <f t="shared" si="16"/>
        <v>-1.3675881605939022E-3</v>
      </c>
      <c r="Y92" s="28">
        <v>41662</v>
      </c>
      <c r="Z92">
        <v>95.67</v>
      </c>
      <c r="AA92" s="3">
        <f t="shared" si="17"/>
        <v>1.780104712041819E-3</v>
      </c>
      <c r="AC92" s="28">
        <v>41408</v>
      </c>
      <c r="AD92">
        <v>12.61</v>
      </c>
      <c r="AE92" s="3">
        <f t="shared" si="18"/>
        <v>-3.0000000000000027E-2</v>
      </c>
      <c r="AG92" s="28">
        <v>41400</v>
      </c>
      <c r="AH92">
        <v>36.51</v>
      </c>
      <c r="AI92" s="3">
        <f t="shared" si="19"/>
        <v>1.3885031935573444E-2</v>
      </c>
      <c r="AK92" s="28">
        <v>42872</v>
      </c>
      <c r="AL92">
        <v>11</v>
      </c>
      <c r="AM92" s="3">
        <f t="shared" si="20"/>
        <v>-2.2222222222222254E-2</v>
      </c>
      <c r="AO92" s="28">
        <v>41400</v>
      </c>
      <c r="AP92" s="29">
        <v>19256.7</v>
      </c>
      <c r="AQ92" s="3">
        <f t="shared" si="21"/>
        <v>1.5639766303299218E-3</v>
      </c>
    </row>
    <row r="93" spans="1:43" x14ac:dyDescent="0.25">
      <c r="A93" s="28">
        <v>41404</v>
      </c>
      <c r="B93">
        <v>26.27</v>
      </c>
      <c r="C93" s="3">
        <f t="shared" si="11"/>
        <v>-2.3420074349442377E-2</v>
      </c>
      <c r="E93" s="28">
        <v>41401</v>
      </c>
      <c r="F93">
        <v>192.12</v>
      </c>
      <c r="G93" s="3">
        <f t="shared" si="12"/>
        <v>-6.4129085643359618E-3</v>
      </c>
      <c r="I93" s="28">
        <v>41534</v>
      </c>
      <c r="J93">
        <v>104.73</v>
      </c>
      <c r="K93" s="3">
        <f t="shared" si="13"/>
        <v>4.9924812030075261E-2</v>
      </c>
      <c r="M93" s="28">
        <v>42178</v>
      </c>
      <c r="N93">
        <v>45.24</v>
      </c>
      <c r="O93" s="3">
        <f t="shared" si="14"/>
        <v>2.8818443804035088E-3</v>
      </c>
      <c r="Q93" s="28">
        <v>41401</v>
      </c>
      <c r="R93">
        <v>57.95</v>
      </c>
      <c r="S93" s="3">
        <f t="shared" si="15"/>
        <v>-2.7533987265530024E-3</v>
      </c>
      <c r="U93" s="28">
        <v>41401</v>
      </c>
      <c r="V93">
        <v>205.41</v>
      </c>
      <c r="W93" s="3">
        <f t="shared" si="16"/>
        <v>4.6463856010954263E-3</v>
      </c>
      <c r="Y93" s="28">
        <v>41663</v>
      </c>
      <c r="Z93">
        <v>95.5</v>
      </c>
      <c r="AA93" s="3">
        <f t="shared" si="17"/>
        <v>-1.776941569980206E-3</v>
      </c>
      <c r="AC93" s="28">
        <v>41409</v>
      </c>
      <c r="AD93">
        <v>12.61</v>
      </c>
      <c r="AE93" s="3">
        <f t="shared" si="18"/>
        <v>0</v>
      </c>
      <c r="AG93" s="28">
        <v>41401</v>
      </c>
      <c r="AH93">
        <v>35.78</v>
      </c>
      <c r="AI93" s="3">
        <f t="shared" si="19"/>
        <v>-1.9994522048753627E-2</v>
      </c>
      <c r="AK93" s="28">
        <v>42873</v>
      </c>
      <c r="AL93">
        <v>11</v>
      </c>
      <c r="AM93" s="3">
        <f t="shared" si="20"/>
        <v>0</v>
      </c>
      <c r="AO93" s="28">
        <v>41401</v>
      </c>
      <c r="AP93" s="29">
        <v>19262.740000000002</v>
      </c>
      <c r="AQ93" s="3">
        <f t="shared" si="21"/>
        <v>3.1365706481389921E-4</v>
      </c>
    </row>
    <row r="94" spans="1:43" x14ac:dyDescent="0.25">
      <c r="A94" s="28">
        <v>41407</v>
      </c>
      <c r="B94">
        <v>26.17</v>
      </c>
      <c r="C94" s="3">
        <f t="shared" si="11"/>
        <v>-3.806623524933328E-3</v>
      </c>
      <c r="E94" s="28">
        <v>41402</v>
      </c>
      <c r="F94">
        <v>192.59</v>
      </c>
      <c r="G94" s="3">
        <f t="shared" si="12"/>
        <v>2.4463876743701096E-3</v>
      </c>
      <c r="I94" s="28">
        <v>41535</v>
      </c>
      <c r="J94">
        <v>108.5</v>
      </c>
      <c r="K94" s="3">
        <f t="shared" si="13"/>
        <v>3.599732645851228E-2</v>
      </c>
      <c r="M94" s="28">
        <v>42179</v>
      </c>
      <c r="N94">
        <v>46.69</v>
      </c>
      <c r="O94" s="3">
        <f t="shared" si="14"/>
        <v>3.2051282051281937E-2</v>
      </c>
      <c r="Q94" s="28">
        <v>41402</v>
      </c>
      <c r="R94">
        <v>58.77</v>
      </c>
      <c r="S94" s="3">
        <f t="shared" si="15"/>
        <v>1.4150129421915514E-2</v>
      </c>
      <c r="U94" s="28">
        <v>41402</v>
      </c>
      <c r="V94">
        <v>209.1</v>
      </c>
      <c r="W94" s="3">
        <f t="shared" si="16"/>
        <v>1.7964071856287456E-2</v>
      </c>
      <c r="Y94" s="28">
        <v>41666</v>
      </c>
      <c r="Z94">
        <v>95</v>
      </c>
      <c r="AA94" s="3">
        <f t="shared" si="17"/>
        <v>-5.2356020942407877E-3</v>
      </c>
      <c r="AC94" s="28">
        <v>41410</v>
      </c>
      <c r="AD94">
        <v>12.5</v>
      </c>
      <c r="AE94" s="3">
        <f t="shared" si="18"/>
        <v>-8.7232355273592077E-3</v>
      </c>
      <c r="AG94" s="28">
        <v>41402</v>
      </c>
      <c r="AH94">
        <v>35.479999999999997</v>
      </c>
      <c r="AI94" s="3">
        <f t="shared" si="19"/>
        <v>-8.3845723868083422E-3</v>
      </c>
      <c r="AK94" s="28">
        <v>42874</v>
      </c>
      <c r="AL94">
        <v>10</v>
      </c>
      <c r="AM94" s="3">
        <f t="shared" si="20"/>
        <v>-9.0909090909090939E-2</v>
      </c>
      <c r="AO94" s="28">
        <v>41402</v>
      </c>
      <c r="AP94" s="29">
        <v>19472.55</v>
      </c>
      <c r="AQ94" s="3">
        <f t="shared" si="21"/>
        <v>1.0892012247478711E-2</v>
      </c>
    </row>
    <row r="95" spans="1:43" ht="15.75" thickBot="1" x14ac:dyDescent="0.3">
      <c r="A95" s="28">
        <v>41408</v>
      </c>
      <c r="B95">
        <v>26.44</v>
      </c>
      <c r="C95" s="3">
        <f t="shared" si="11"/>
        <v>1.0317157050057313E-2</v>
      </c>
      <c r="E95" s="28">
        <v>41403</v>
      </c>
      <c r="F95">
        <v>192.37</v>
      </c>
      <c r="G95" s="3">
        <f t="shared" si="12"/>
        <v>-1.1423230697336084E-3</v>
      </c>
      <c r="I95" s="28">
        <v>41536</v>
      </c>
      <c r="J95">
        <v>110</v>
      </c>
      <c r="K95" s="3">
        <f t="shared" si="13"/>
        <v>1.3824884792626779E-2</v>
      </c>
      <c r="M95" s="28">
        <v>42180</v>
      </c>
      <c r="N95">
        <v>46.68</v>
      </c>
      <c r="O95" s="3">
        <f t="shared" si="14"/>
        <v>-2.1417862497319362E-4</v>
      </c>
      <c r="Q95" s="28">
        <v>41403</v>
      </c>
      <c r="R95">
        <v>60.04</v>
      </c>
      <c r="S95" s="3">
        <f t="shared" si="15"/>
        <v>2.160966479496329E-2</v>
      </c>
      <c r="U95" s="28">
        <v>41403</v>
      </c>
      <c r="V95">
        <v>209.19</v>
      </c>
      <c r="W95" s="3">
        <f>V95/V94-1</f>
        <v>4.3041606886662365E-4</v>
      </c>
      <c r="Y95" s="28">
        <v>41667</v>
      </c>
      <c r="Z95">
        <v>96.58</v>
      </c>
      <c r="AA95" s="3">
        <f t="shared" si="17"/>
        <v>1.6631578947368331E-2</v>
      </c>
      <c r="AC95" s="28">
        <v>41411</v>
      </c>
      <c r="AD95">
        <v>13</v>
      </c>
      <c r="AE95" s="3">
        <f t="shared" si="18"/>
        <v>4.0000000000000036E-2</v>
      </c>
      <c r="AG95" s="28">
        <v>41403</v>
      </c>
      <c r="AH95">
        <v>35.5</v>
      </c>
      <c r="AI95" s="3">
        <f t="shared" si="19"/>
        <v>5.6369785794818661E-4</v>
      </c>
      <c r="AK95" s="28">
        <v>42877</v>
      </c>
      <c r="AL95">
        <v>10</v>
      </c>
      <c r="AM95" s="4">
        <f t="shared" si="20"/>
        <v>0</v>
      </c>
      <c r="AO95" s="28">
        <v>41403</v>
      </c>
      <c r="AP95" s="29">
        <v>19661.46</v>
      </c>
      <c r="AQ95" s="3">
        <f t="shared" si="21"/>
        <v>9.7013488218029575E-3</v>
      </c>
    </row>
    <row r="96" spans="1:43" ht="15.75" thickBot="1" x14ac:dyDescent="0.3">
      <c r="A96" s="28">
        <v>41409</v>
      </c>
      <c r="B96">
        <v>26.25</v>
      </c>
      <c r="C96" s="3">
        <f t="shared" si="11"/>
        <v>-7.1860816944024908E-3</v>
      </c>
      <c r="E96" s="28">
        <v>41404</v>
      </c>
      <c r="F96">
        <v>193.52</v>
      </c>
      <c r="G96" s="3">
        <f t="shared" si="12"/>
        <v>5.978063107553222E-3</v>
      </c>
      <c r="I96" s="28">
        <v>41537</v>
      </c>
      <c r="J96">
        <v>104.5</v>
      </c>
      <c r="K96" s="3">
        <f t="shared" si="13"/>
        <v>-5.0000000000000044E-2</v>
      </c>
      <c r="M96" s="28">
        <v>42181</v>
      </c>
      <c r="N96">
        <v>46.03</v>
      </c>
      <c r="O96" s="3">
        <f t="shared" si="14"/>
        <v>-1.3924592973436178E-2</v>
      </c>
      <c r="Q96" s="28">
        <v>41404</v>
      </c>
      <c r="R96">
        <v>59.94</v>
      </c>
      <c r="S96" s="3">
        <f t="shared" si="15"/>
        <v>-1.6655562958027836E-3</v>
      </c>
      <c r="U96" s="28">
        <v>41404</v>
      </c>
      <c r="V96">
        <v>211.63</v>
      </c>
      <c r="W96" s="3">
        <f t="shared" si="16"/>
        <v>1.1664037477890909E-2</v>
      </c>
      <c r="Y96" s="28">
        <v>41669</v>
      </c>
      <c r="Z96">
        <v>97</v>
      </c>
      <c r="AA96" s="3">
        <f t="shared" si="17"/>
        <v>4.3487264443984319E-3</v>
      </c>
      <c r="AC96" s="28">
        <v>41414</v>
      </c>
      <c r="AD96">
        <v>13</v>
      </c>
      <c r="AE96" s="3">
        <f t="shared" si="18"/>
        <v>0</v>
      </c>
      <c r="AG96" s="28">
        <v>41404</v>
      </c>
      <c r="AH96">
        <v>35.92</v>
      </c>
      <c r="AI96" s="3">
        <f t="shared" si="19"/>
        <v>1.1830985915493031E-2</v>
      </c>
      <c r="AK96" s="28">
        <v>42879</v>
      </c>
      <c r="AL96">
        <v>10.08</v>
      </c>
      <c r="AM96" s="4">
        <f t="shared" si="20"/>
        <v>8.0000000000000071E-3</v>
      </c>
      <c r="AO96" s="28">
        <v>41404</v>
      </c>
      <c r="AP96" s="29">
        <v>19916.27</v>
      </c>
      <c r="AQ96" s="3">
        <f t="shared" si="21"/>
        <v>1.2959871749097074E-2</v>
      </c>
    </row>
    <row r="97" spans="1:43" ht="15.75" thickBot="1" x14ac:dyDescent="0.3">
      <c r="A97" s="28">
        <v>41410</v>
      </c>
      <c r="B97">
        <v>26.5</v>
      </c>
      <c r="C97" s="3">
        <f t="shared" si="11"/>
        <v>9.52380952380949E-3</v>
      </c>
      <c r="E97" s="28">
        <v>41407</v>
      </c>
      <c r="F97">
        <v>194.68</v>
      </c>
      <c r="G97" s="3">
        <f t="shared" si="12"/>
        <v>5.9942124844976075E-3</v>
      </c>
      <c r="I97" s="28">
        <v>41540</v>
      </c>
      <c r="J97">
        <v>104.5</v>
      </c>
      <c r="K97" s="3">
        <f t="shared" si="13"/>
        <v>0</v>
      </c>
      <c r="M97" s="28">
        <v>42184</v>
      </c>
      <c r="N97">
        <v>46.01</v>
      </c>
      <c r="O97" s="3">
        <f t="shared" si="14"/>
        <v>-4.344992396263514E-4</v>
      </c>
      <c r="Q97" s="28">
        <v>41407</v>
      </c>
      <c r="R97">
        <v>61.19</v>
      </c>
      <c r="S97" s="3">
        <f t="shared" si="15"/>
        <v>2.0854187520854106E-2</v>
      </c>
      <c r="U97" s="28">
        <v>41407</v>
      </c>
      <c r="V97">
        <v>214.58</v>
      </c>
      <c r="W97" s="3">
        <f>V97/V96-1</f>
        <v>1.3939422577139426E-2</v>
      </c>
      <c r="Y97" s="28">
        <v>41676</v>
      </c>
      <c r="Z97">
        <v>98.2</v>
      </c>
      <c r="AA97" s="3">
        <f t="shared" si="17"/>
        <v>1.2371134020618513E-2</v>
      </c>
      <c r="AC97" s="28">
        <v>41415</v>
      </c>
      <c r="AD97">
        <v>13.5</v>
      </c>
      <c r="AE97" s="3">
        <f t="shared" si="18"/>
        <v>3.8461538461538547E-2</v>
      </c>
      <c r="AG97" s="28">
        <v>41407</v>
      </c>
      <c r="AH97">
        <v>36.119999999999997</v>
      </c>
      <c r="AI97" s="3">
        <f t="shared" si="19"/>
        <v>5.5679287305121505E-3</v>
      </c>
      <c r="AK97" s="28">
        <v>42886</v>
      </c>
      <c r="AL97">
        <v>10.08</v>
      </c>
      <c r="AM97" s="4">
        <f t="shared" si="20"/>
        <v>0</v>
      </c>
      <c r="AO97" s="28">
        <v>41407</v>
      </c>
      <c r="AP97" s="29">
        <v>20244.82</v>
      </c>
      <c r="AQ97" s="3">
        <f t="shared" si="21"/>
        <v>1.6496562860415009E-2</v>
      </c>
    </row>
    <row r="98" spans="1:43" ht="15.75" thickBot="1" x14ac:dyDescent="0.3">
      <c r="A98" s="28">
        <v>41411</v>
      </c>
      <c r="B98">
        <v>27.04</v>
      </c>
      <c r="C98" s="3">
        <f t="shared" si="11"/>
        <v>2.0377358490565989E-2</v>
      </c>
      <c r="E98" s="28">
        <v>41408</v>
      </c>
      <c r="F98">
        <v>191.54</v>
      </c>
      <c r="G98" s="3">
        <f t="shared" si="12"/>
        <v>-1.6129032258064613E-2</v>
      </c>
      <c r="I98" s="28">
        <v>41541</v>
      </c>
      <c r="J98">
        <v>99.3</v>
      </c>
      <c r="K98" s="3">
        <f t="shared" si="13"/>
        <v>-4.9760765550239228E-2</v>
      </c>
      <c r="M98" s="28">
        <v>42185</v>
      </c>
      <c r="N98">
        <v>46.07</v>
      </c>
      <c r="O98" s="3">
        <f t="shared" si="14"/>
        <v>1.304064333840449E-3</v>
      </c>
      <c r="Q98" s="28">
        <v>41408</v>
      </c>
      <c r="R98">
        <v>59.57</v>
      </c>
      <c r="S98" s="3">
        <f t="shared" si="15"/>
        <v>-2.6474914201666921E-2</v>
      </c>
      <c r="U98" s="28">
        <v>41408</v>
      </c>
      <c r="V98">
        <v>217.34</v>
      </c>
      <c r="W98" s="3">
        <f t="shared" ref="W98:W161" si="22">V98/V97-1</f>
        <v>1.2862335725603469E-2</v>
      </c>
      <c r="Y98" s="28">
        <v>41680</v>
      </c>
      <c r="Z98">
        <v>98.2</v>
      </c>
      <c r="AA98" s="3">
        <f t="shared" si="17"/>
        <v>0</v>
      </c>
      <c r="AC98" s="28">
        <v>41416</v>
      </c>
      <c r="AD98">
        <v>13.5</v>
      </c>
      <c r="AE98" s="3">
        <f t="shared" si="18"/>
        <v>0</v>
      </c>
      <c r="AG98" s="28">
        <v>41408</v>
      </c>
      <c r="AH98">
        <v>36.64</v>
      </c>
      <c r="AI98" s="3">
        <f t="shared" si="19"/>
        <v>1.439645625692143E-2</v>
      </c>
      <c r="AK98" s="28">
        <v>42894</v>
      </c>
      <c r="AL98">
        <v>10.08</v>
      </c>
      <c r="AM98" s="4">
        <f t="shared" si="20"/>
        <v>0</v>
      </c>
      <c r="AO98" s="28">
        <v>41408</v>
      </c>
      <c r="AP98" s="29">
        <v>20472.38</v>
      </c>
      <c r="AQ98" s="3">
        <f t="shared" si="21"/>
        <v>1.1240406187854601E-2</v>
      </c>
    </row>
    <row r="99" spans="1:43" ht="15.75" thickBot="1" x14ac:dyDescent="0.3">
      <c r="A99" s="28">
        <v>41414</v>
      </c>
      <c r="B99">
        <v>27.84</v>
      </c>
      <c r="C99" s="3">
        <f t="shared" si="11"/>
        <v>2.9585798816567976E-2</v>
      </c>
      <c r="E99" s="28">
        <v>41409</v>
      </c>
      <c r="F99">
        <v>187.92</v>
      </c>
      <c r="G99" s="3">
        <f t="shared" si="12"/>
        <v>-1.8899446590790459E-2</v>
      </c>
      <c r="I99" s="28">
        <v>41542</v>
      </c>
      <c r="J99">
        <v>104.25</v>
      </c>
      <c r="K99" s="3">
        <f t="shared" si="13"/>
        <v>4.9848942598187396E-2</v>
      </c>
      <c r="M99" s="28">
        <v>42186</v>
      </c>
      <c r="N99">
        <v>48.24</v>
      </c>
      <c r="O99" s="3">
        <f t="shared" si="14"/>
        <v>4.7102235728239572E-2</v>
      </c>
      <c r="Q99" s="28">
        <v>41409</v>
      </c>
      <c r="R99">
        <v>58.65</v>
      </c>
      <c r="S99" s="3">
        <f t="shared" si="15"/>
        <v>-1.5444015444015524E-2</v>
      </c>
      <c r="U99" s="28">
        <v>41409</v>
      </c>
      <c r="V99">
        <v>211.71</v>
      </c>
      <c r="W99" s="3">
        <f t="shared" si="22"/>
        <v>-2.5904113370755488E-2</v>
      </c>
      <c r="Y99" s="28">
        <v>41682</v>
      </c>
      <c r="Z99">
        <v>94</v>
      </c>
      <c r="AA99" s="3">
        <f t="shared" si="17"/>
        <v>-4.2769857433808567E-2</v>
      </c>
      <c r="AC99" s="28">
        <v>41417</v>
      </c>
      <c r="AD99">
        <v>13</v>
      </c>
      <c r="AE99" s="3">
        <f t="shared" si="18"/>
        <v>-3.703703703703709E-2</v>
      </c>
      <c r="AG99" s="28">
        <v>41409</v>
      </c>
      <c r="AH99">
        <v>38.47</v>
      </c>
      <c r="AI99" s="3">
        <f t="shared" si="19"/>
        <v>4.9945414847161418E-2</v>
      </c>
      <c r="AK99" s="28">
        <v>42895</v>
      </c>
      <c r="AL99">
        <v>10</v>
      </c>
      <c r="AM99" s="4">
        <f t="shared" si="20"/>
        <v>-7.9365079365079083E-3</v>
      </c>
      <c r="AO99" s="28">
        <v>41409</v>
      </c>
      <c r="AP99" s="29">
        <v>20566.689999999999</v>
      </c>
      <c r="AQ99" s="3">
        <f t="shared" si="21"/>
        <v>4.6066944830058798E-3</v>
      </c>
    </row>
    <row r="100" spans="1:43" ht="15.75" thickBot="1" x14ac:dyDescent="0.3">
      <c r="A100" s="28">
        <v>41415</v>
      </c>
      <c r="B100">
        <v>28.36</v>
      </c>
      <c r="C100" s="3">
        <f t="shared" si="11"/>
        <v>1.867816091954011E-2</v>
      </c>
      <c r="E100" s="28">
        <v>41410</v>
      </c>
      <c r="F100">
        <v>186.84</v>
      </c>
      <c r="G100" s="3">
        <f t="shared" si="12"/>
        <v>-5.7471264367815467E-3</v>
      </c>
      <c r="I100" s="28">
        <v>41543</v>
      </c>
      <c r="J100">
        <v>100</v>
      </c>
      <c r="K100" s="3">
        <f t="shared" si="13"/>
        <v>-4.0767386091127067E-2</v>
      </c>
      <c r="M100" s="28">
        <v>42187</v>
      </c>
      <c r="N100">
        <v>50.02</v>
      </c>
      <c r="O100" s="3">
        <f t="shared" si="14"/>
        <v>3.6898839137645023E-2</v>
      </c>
      <c r="Q100" s="28">
        <v>41410</v>
      </c>
      <c r="R100">
        <v>59.01</v>
      </c>
      <c r="S100" s="3">
        <f t="shared" si="15"/>
        <v>6.1381074168798122E-3</v>
      </c>
      <c r="U100" s="28">
        <v>41410</v>
      </c>
      <c r="V100">
        <v>210.23</v>
      </c>
      <c r="W100" s="3">
        <f t="shared" si="22"/>
        <v>-6.9906948183837692E-3</v>
      </c>
      <c r="Y100" s="28">
        <v>41683</v>
      </c>
      <c r="Z100">
        <v>94</v>
      </c>
      <c r="AA100" s="3">
        <f t="shared" si="17"/>
        <v>0</v>
      </c>
      <c r="AC100" s="28">
        <v>41418</v>
      </c>
      <c r="AD100">
        <v>13.32</v>
      </c>
      <c r="AE100" s="3">
        <f t="shared" si="18"/>
        <v>2.4615384615384706E-2</v>
      </c>
      <c r="AG100" s="28">
        <v>41410</v>
      </c>
      <c r="AH100">
        <v>39.299999999999997</v>
      </c>
      <c r="AI100" s="3">
        <f t="shared" si="19"/>
        <v>2.157525344424216E-2</v>
      </c>
      <c r="AK100" s="28">
        <v>42901</v>
      </c>
      <c r="AL100">
        <v>10.99</v>
      </c>
      <c r="AM100" s="4">
        <f t="shared" si="20"/>
        <v>9.8999999999999977E-2</v>
      </c>
      <c r="AO100" s="28">
        <v>41410</v>
      </c>
      <c r="AP100" s="29">
        <v>20416.599999999999</v>
      </c>
      <c r="AQ100" s="3">
        <f t="shared" si="21"/>
        <v>-7.2977226768138337E-3</v>
      </c>
    </row>
    <row r="101" spans="1:43" ht="15.75" thickBot="1" x14ac:dyDescent="0.3">
      <c r="A101" s="28">
        <v>41416</v>
      </c>
      <c r="B101">
        <v>28.48</v>
      </c>
      <c r="C101" s="3">
        <f t="shared" si="11"/>
        <v>4.2313117066290484E-3</v>
      </c>
      <c r="E101" s="28">
        <v>41411</v>
      </c>
      <c r="F101">
        <v>186.32</v>
      </c>
      <c r="G101" s="3">
        <f t="shared" si="12"/>
        <v>-2.7831299507600216E-3</v>
      </c>
      <c r="I101" s="28">
        <v>41561</v>
      </c>
      <c r="J101">
        <v>95</v>
      </c>
      <c r="K101" s="3">
        <f t="shared" si="13"/>
        <v>-5.0000000000000044E-2</v>
      </c>
      <c r="M101" s="28">
        <v>42188</v>
      </c>
      <c r="N101">
        <v>50.05</v>
      </c>
      <c r="O101" s="3">
        <f t="shared" si="14"/>
        <v>5.9976009596152124E-4</v>
      </c>
      <c r="Q101" s="28">
        <v>41411</v>
      </c>
      <c r="R101">
        <v>59.92</v>
      </c>
      <c r="S101" s="3">
        <f t="shared" si="15"/>
        <v>1.542111506524324E-2</v>
      </c>
      <c r="U101" s="28">
        <v>41411</v>
      </c>
      <c r="V101">
        <v>210.15</v>
      </c>
      <c r="W101" s="3">
        <f t="shared" si="22"/>
        <v>-3.8053560386230867E-4</v>
      </c>
      <c r="Y101" s="28">
        <v>41684</v>
      </c>
      <c r="Z101">
        <v>94</v>
      </c>
      <c r="AA101" s="3">
        <f t="shared" si="17"/>
        <v>0</v>
      </c>
      <c r="AC101" s="28">
        <v>41421</v>
      </c>
      <c r="AD101">
        <v>13</v>
      </c>
      <c r="AE101" s="3">
        <f t="shared" si="18"/>
        <v>-2.4024024024024038E-2</v>
      </c>
      <c r="AG101" s="28">
        <v>41411</v>
      </c>
      <c r="AH101">
        <v>39.96</v>
      </c>
      <c r="AI101" s="3">
        <f t="shared" si="19"/>
        <v>1.6793893129771087E-2</v>
      </c>
      <c r="AK101" s="28">
        <v>42905</v>
      </c>
      <c r="AL101">
        <v>10</v>
      </c>
      <c r="AM101" s="4">
        <f t="shared" si="20"/>
        <v>-9.0081892629663374E-2</v>
      </c>
      <c r="AO101" s="28">
        <v>41411</v>
      </c>
      <c r="AP101" s="29">
        <v>20537.03</v>
      </c>
      <c r="AQ101" s="3">
        <f t="shared" si="21"/>
        <v>5.898631505735441E-3</v>
      </c>
    </row>
    <row r="102" spans="1:43" ht="15.75" thickBot="1" x14ac:dyDescent="0.3">
      <c r="A102" s="28">
        <v>41417</v>
      </c>
      <c r="B102">
        <v>28.63</v>
      </c>
      <c r="C102" s="3">
        <f t="shared" si="11"/>
        <v>5.2668539325841923E-3</v>
      </c>
      <c r="E102" s="28">
        <v>41414</v>
      </c>
      <c r="F102">
        <v>187.65</v>
      </c>
      <c r="G102" s="3">
        <f t="shared" si="12"/>
        <v>7.1382567625590809E-3</v>
      </c>
      <c r="I102" s="28">
        <v>41570</v>
      </c>
      <c r="J102">
        <v>95</v>
      </c>
      <c r="K102" s="3">
        <f t="shared" si="13"/>
        <v>0</v>
      </c>
      <c r="M102" s="28">
        <v>42191</v>
      </c>
      <c r="N102">
        <v>49.72</v>
      </c>
      <c r="O102" s="3">
        <f t="shared" ref="O102:O107" si="23">N102/N101-1</f>
        <v>-6.59340659340657E-3</v>
      </c>
      <c r="Q102" s="28">
        <v>41414</v>
      </c>
      <c r="R102">
        <v>59.87</v>
      </c>
      <c r="S102" s="3">
        <f t="shared" si="15"/>
        <v>-8.3444592790393735E-4</v>
      </c>
      <c r="U102" s="28">
        <v>41414</v>
      </c>
      <c r="V102">
        <v>220.65</v>
      </c>
      <c r="W102" s="3">
        <f t="shared" si="22"/>
        <v>4.9964311206281309E-2</v>
      </c>
      <c r="Y102" s="28">
        <v>41687</v>
      </c>
      <c r="Z102">
        <v>94</v>
      </c>
      <c r="AA102" s="3">
        <f t="shared" si="17"/>
        <v>0</v>
      </c>
      <c r="AC102" s="28">
        <v>41423</v>
      </c>
      <c r="AD102">
        <v>13.25</v>
      </c>
      <c r="AE102" s="3">
        <f t="shared" si="18"/>
        <v>1.9230769230769162E-2</v>
      </c>
      <c r="AG102" s="28">
        <v>41414</v>
      </c>
      <c r="AH102">
        <v>39.92</v>
      </c>
      <c r="AI102" s="3">
        <f t="shared" si="19"/>
        <v>-1.0010010010009784E-3</v>
      </c>
      <c r="AK102" s="28">
        <v>42906</v>
      </c>
      <c r="AL102">
        <v>10</v>
      </c>
      <c r="AM102" s="4">
        <f t="shared" si="20"/>
        <v>0</v>
      </c>
      <c r="AO102" s="28">
        <v>41414</v>
      </c>
      <c r="AP102" s="29">
        <v>20814.14</v>
      </c>
      <c r="AQ102" s="3">
        <f t="shared" si="21"/>
        <v>1.3493187671245632E-2</v>
      </c>
    </row>
    <row r="103" spans="1:43" ht="15.75" thickBot="1" x14ac:dyDescent="0.3">
      <c r="A103" s="28">
        <v>41418</v>
      </c>
      <c r="B103">
        <v>29.22</v>
      </c>
      <c r="C103" s="3">
        <f t="shared" si="11"/>
        <v>2.0607754104086551E-2</v>
      </c>
      <c r="E103" s="28">
        <v>41415</v>
      </c>
      <c r="F103">
        <v>191.38</v>
      </c>
      <c r="G103" s="3">
        <f t="shared" si="12"/>
        <v>1.9877431388222622E-2</v>
      </c>
      <c r="I103" s="28">
        <v>41571</v>
      </c>
      <c r="J103">
        <v>99.75</v>
      </c>
      <c r="K103" s="3">
        <f t="shared" si="13"/>
        <v>5.0000000000000044E-2</v>
      </c>
      <c r="M103" s="28">
        <v>42192</v>
      </c>
      <c r="N103">
        <v>51.01</v>
      </c>
      <c r="O103" s="3">
        <f t="shared" si="23"/>
        <v>2.5945293644408673E-2</v>
      </c>
      <c r="Q103" s="28">
        <v>41415</v>
      </c>
      <c r="R103">
        <v>60.49</v>
      </c>
      <c r="S103" s="3">
        <f t="shared" si="15"/>
        <v>1.0355770836813161E-2</v>
      </c>
      <c r="U103" s="28">
        <v>41415</v>
      </c>
      <c r="V103">
        <v>231.18</v>
      </c>
      <c r="W103" s="3">
        <f t="shared" si="22"/>
        <v>4.7722637661454792E-2</v>
      </c>
      <c r="Y103" s="28">
        <v>41688</v>
      </c>
      <c r="Z103">
        <v>96.75</v>
      </c>
      <c r="AA103" s="3">
        <f t="shared" si="17"/>
        <v>2.9255319148936199E-2</v>
      </c>
      <c r="AC103" s="28">
        <v>41424</v>
      </c>
      <c r="AD103">
        <v>13.44</v>
      </c>
      <c r="AE103" s="3">
        <f t="shared" si="18"/>
        <v>1.4339622641509342E-2</v>
      </c>
      <c r="AG103" s="28">
        <v>41415</v>
      </c>
      <c r="AH103">
        <v>39.18</v>
      </c>
      <c r="AI103" s="3">
        <f t="shared" si="19"/>
        <v>-1.8537074148296639E-2</v>
      </c>
      <c r="AK103" s="28">
        <v>42908</v>
      </c>
      <c r="AL103">
        <v>11</v>
      </c>
      <c r="AM103" s="4">
        <f t="shared" si="20"/>
        <v>0.10000000000000009</v>
      </c>
      <c r="AO103" s="28">
        <v>41415</v>
      </c>
      <c r="AP103" s="29">
        <v>21168</v>
      </c>
      <c r="AQ103" s="3">
        <f t="shared" si="21"/>
        <v>1.7000942628424776E-2</v>
      </c>
    </row>
    <row r="104" spans="1:43" ht="15.75" thickBot="1" x14ac:dyDescent="0.3">
      <c r="A104" s="28">
        <v>41421</v>
      </c>
      <c r="B104">
        <v>28.18</v>
      </c>
      <c r="C104" s="3">
        <f t="shared" si="11"/>
        <v>-3.5592060232717326E-2</v>
      </c>
      <c r="E104" s="28">
        <v>41416</v>
      </c>
      <c r="F104">
        <v>194.35</v>
      </c>
      <c r="G104" s="3">
        <f t="shared" si="12"/>
        <v>1.5518862995088201E-2</v>
      </c>
      <c r="I104" s="28">
        <v>41572</v>
      </c>
      <c r="J104">
        <v>96</v>
      </c>
      <c r="K104" s="3">
        <f t="shared" si="13"/>
        <v>-3.7593984962406068E-2</v>
      </c>
      <c r="M104" s="28">
        <v>42193</v>
      </c>
      <c r="N104">
        <v>51.97</v>
      </c>
      <c r="O104" s="3">
        <f t="shared" si="23"/>
        <v>1.8819839247206538E-2</v>
      </c>
      <c r="Q104" s="28">
        <v>41416</v>
      </c>
      <c r="R104">
        <v>59.97</v>
      </c>
      <c r="S104" s="3">
        <f t="shared" si="15"/>
        <v>-8.5964622251611944E-3</v>
      </c>
      <c r="U104" s="28">
        <v>41416</v>
      </c>
      <c r="V104">
        <v>233.08</v>
      </c>
      <c r="W104" s="3">
        <f t="shared" si="22"/>
        <v>8.2187040401417999E-3</v>
      </c>
      <c r="Y104" s="28">
        <v>41689</v>
      </c>
      <c r="Z104">
        <v>96.75</v>
      </c>
      <c r="AA104" s="3">
        <f t="shared" si="17"/>
        <v>0</v>
      </c>
      <c r="AC104" s="28">
        <v>41425</v>
      </c>
      <c r="AD104">
        <v>13.51</v>
      </c>
      <c r="AE104" s="3">
        <f t="shared" si="18"/>
        <v>5.2083333333332593E-3</v>
      </c>
      <c r="AG104" s="28">
        <v>41416</v>
      </c>
      <c r="AH104">
        <v>39</v>
      </c>
      <c r="AI104" s="3">
        <f t="shared" si="19"/>
        <v>-4.5941807044410643E-3</v>
      </c>
      <c r="AK104" s="28">
        <v>42915</v>
      </c>
      <c r="AL104">
        <v>12</v>
      </c>
      <c r="AM104" s="4">
        <f t="shared" si="20"/>
        <v>9.0909090909090828E-2</v>
      </c>
      <c r="AO104" s="28">
        <v>41416</v>
      </c>
      <c r="AP104" s="29">
        <v>21458.9</v>
      </c>
      <c r="AQ104" s="3">
        <f t="shared" si="21"/>
        <v>1.3742441421012996E-2</v>
      </c>
    </row>
    <row r="105" spans="1:43" ht="15.75" thickBot="1" x14ac:dyDescent="0.3">
      <c r="A105" s="28">
        <v>41422</v>
      </c>
      <c r="B105">
        <v>29.01</v>
      </c>
      <c r="C105" s="3">
        <f t="shared" si="11"/>
        <v>2.9453513129879427E-2</v>
      </c>
      <c r="E105" s="28">
        <v>41417</v>
      </c>
      <c r="F105">
        <v>195.19</v>
      </c>
      <c r="G105" s="3">
        <f t="shared" si="12"/>
        <v>4.3220993053769696E-3</v>
      </c>
      <c r="I105" s="28">
        <v>41576</v>
      </c>
      <c r="J105">
        <v>99.9</v>
      </c>
      <c r="K105" s="3">
        <f t="shared" si="13"/>
        <v>4.0625000000000133E-2</v>
      </c>
      <c r="M105" s="28">
        <v>42194</v>
      </c>
      <c r="N105">
        <v>51.28</v>
      </c>
      <c r="O105" s="3">
        <f t="shared" si="23"/>
        <v>-1.3276890513757911E-2</v>
      </c>
      <c r="Q105" s="28">
        <v>41417</v>
      </c>
      <c r="R105">
        <v>59.61</v>
      </c>
      <c r="S105" s="3">
        <f t="shared" si="15"/>
        <v>-6.0030015007503934E-3</v>
      </c>
      <c r="U105" s="28">
        <v>41417</v>
      </c>
      <c r="V105">
        <v>229.56</v>
      </c>
      <c r="W105" s="3">
        <f t="shared" si="22"/>
        <v>-1.5102110863222995E-2</v>
      </c>
      <c r="Y105" s="28">
        <v>41690</v>
      </c>
      <c r="Z105">
        <v>96.75</v>
      </c>
      <c r="AA105" s="3">
        <f t="shared" si="17"/>
        <v>0</v>
      </c>
      <c r="AC105" s="28">
        <v>41428</v>
      </c>
      <c r="AD105">
        <v>13.75</v>
      </c>
      <c r="AE105" s="3">
        <f t="shared" si="18"/>
        <v>1.7764618800888199E-2</v>
      </c>
      <c r="AG105" s="28">
        <v>41417</v>
      </c>
      <c r="AH105">
        <v>37.74</v>
      </c>
      <c r="AI105" s="3">
        <f t="shared" si="19"/>
        <v>-3.230769230769226E-2</v>
      </c>
      <c r="AK105" s="28">
        <v>42916</v>
      </c>
      <c r="AL105">
        <v>12.25</v>
      </c>
      <c r="AM105" s="4">
        <f t="shared" si="20"/>
        <v>2.0833333333333259E-2</v>
      </c>
      <c r="AO105" s="28">
        <v>41417</v>
      </c>
      <c r="AP105" s="29">
        <v>21342.65</v>
      </c>
      <c r="AQ105" s="3">
        <f t="shared" si="21"/>
        <v>-5.4173326684965328E-3</v>
      </c>
    </row>
    <row r="106" spans="1:43" ht="15.75" thickBot="1" x14ac:dyDescent="0.3">
      <c r="A106" s="28">
        <v>41423</v>
      </c>
      <c r="B106">
        <v>28.85</v>
      </c>
      <c r="C106" s="3">
        <f t="shared" si="11"/>
        <v>-5.515339538090358E-3</v>
      </c>
      <c r="E106" s="28">
        <v>41418</v>
      </c>
      <c r="F106">
        <v>196.15</v>
      </c>
      <c r="G106" s="3">
        <f t="shared" si="12"/>
        <v>4.9182847481941128E-3</v>
      </c>
      <c r="I106" s="28">
        <v>41577</v>
      </c>
      <c r="J106">
        <v>95.1</v>
      </c>
      <c r="K106" s="3">
        <f t="shared" si="13"/>
        <v>-4.8048048048048186E-2</v>
      </c>
      <c r="M106" s="28">
        <v>42195</v>
      </c>
      <c r="N106">
        <v>50</v>
      </c>
      <c r="O106" s="3">
        <f t="shared" si="23"/>
        <v>-2.4960998439937598E-2</v>
      </c>
      <c r="Q106" s="28">
        <v>41418</v>
      </c>
      <c r="R106">
        <v>58.53</v>
      </c>
      <c r="S106" s="3">
        <f t="shared" si="15"/>
        <v>-1.8117765475591296E-2</v>
      </c>
      <c r="U106" s="28">
        <v>41418</v>
      </c>
      <c r="V106">
        <v>231.03</v>
      </c>
      <c r="W106" s="3">
        <f t="shared" si="22"/>
        <v>6.4035546262415366E-3</v>
      </c>
      <c r="Y106" s="28">
        <v>41691</v>
      </c>
      <c r="Z106">
        <v>93.5</v>
      </c>
      <c r="AA106" s="3">
        <f t="shared" si="17"/>
        <v>-3.3591731266149893E-2</v>
      </c>
      <c r="AC106" s="28">
        <v>41429</v>
      </c>
      <c r="AD106">
        <v>13.75</v>
      </c>
      <c r="AE106" s="3">
        <f t="shared" si="18"/>
        <v>0</v>
      </c>
      <c r="AG106" s="28">
        <v>41418</v>
      </c>
      <c r="AH106">
        <v>37.590000000000003</v>
      </c>
      <c r="AI106" s="3">
        <f t="shared" si="19"/>
        <v>-3.9745627980921627E-3</v>
      </c>
      <c r="AK106" s="28">
        <v>42920</v>
      </c>
      <c r="AL106">
        <v>11.25</v>
      </c>
      <c r="AM106" s="4">
        <f t="shared" si="20"/>
        <v>-8.1632653061224469E-2</v>
      </c>
      <c r="AO106" s="28">
        <v>41418</v>
      </c>
      <c r="AP106" s="29">
        <v>21283.77</v>
      </c>
      <c r="AQ106" s="3">
        <f t="shared" si="21"/>
        <v>-2.7587951824165069E-3</v>
      </c>
    </row>
    <row r="107" spans="1:43" ht="15.75" thickBot="1" x14ac:dyDescent="0.3">
      <c r="A107" s="28">
        <v>41424</v>
      </c>
      <c r="B107">
        <v>29.54</v>
      </c>
      <c r="C107" s="3">
        <f t="shared" si="11"/>
        <v>2.3916811091854395E-2</v>
      </c>
      <c r="E107" s="28">
        <v>41421</v>
      </c>
      <c r="F107">
        <v>193.65</v>
      </c>
      <c r="G107" s="3">
        <f t="shared" si="12"/>
        <v>-1.2745347947998975E-2</v>
      </c>
      <c r="I107" s="28">
        <v>41590</v>
      </c>
      <c r="J107">
        <v>90.36</v>
      </c>
      <c r="K107" s="3">
        <f t="shared" si="13"/>
        <v>-4.9842271293375373E-2</v>
      </c>
      <c r="M107" s="28">
        <v>42198</v>
      </c>
      <c r="N107">
        <v>51.51</v>
      </c>
      <c r="O107" s="3">
        <f t="shared" si="23"/>
        <v>3.0200000000000005E-2</v>
      </c>
      <c r="Q107" s="28">
        <v>41421</v>
      </c>
      <c r="R107">
        <v>57.8</v>
      </c>
      <c r="S107" s="3">
        <f t="shared" si="15"/>
        <v>-1.2472236459935115E-2</v>
      </c>
      <c r="U107" s="28">
        <v>41421</v>
      </c>
      <c r="V107">
        <v>231.12</v>
      </c>
      <c r="W107" s="3">
        <f t="shared" si="22"/>
        <v>3.8955979742882896E-4</v>
      </c>
      <c r="Y107" s="28">
        <v>41694</v>
      </c>
      <c r="Z107">
        <v>95.5</v>
      </c>
      <c r="AA107" s="3">
        <f t="shared" si="17"/>
        <v>2.1390374331550888E-2</v>
      </c>
      <c r="AC107" s="28">
        <v>41432</v>
      </c>
      <c r="AD107">
        <v>14.1</v>
      </c>
      <c r="AE107" s="3">
        <f t="shared" si="18"/>
        <v>2.5454545454545396E-2</v>
      </c>
      <c r="AG107" s="28">
        <v>41421</v>
      </c>
      <c r="AH107">
        <v>37</v>
      </c>
      <c r="AI107" s="3">
        <f t="shared" si="19"/>
        <v>-1.569566374035658E-2</v>
      </c>
      <c r="AK107" s="28">
        <v>42922</v>
      </c>
      <c r="AL107">
        <v>10.3</v>
      </c>
      <c r="AM107" s="4">
        <f t="shared" si="20"/>
        <v>-8.4444444444444433E-2</v>
      </c>
      <c r="AO107" s="28">
        <v>41421</v>
      </c>
      <c r="AP107" s="29">
        <v>20958.86</v>
      </c>
      <c r="AQ107" s="3">
        <f t="shared" si="21"/>
        <v>-1.5265622584720639E-2</v>
      </c>
    </row>
    <row r="108" spans="1:43" ht="15.75" thickBot="1" x14ac:dyDescent="0.3">
      <c r="A108" s="28">
        <v>41425</v>
      </c>
      <c r="B108">
        <v>30</v>
      </c>
      <c r="C108" s="3">
        <f t="shared" si="11"/>
        <v>1.5572105619499066E-2</v>
      </c>
      <c r="E108" s="28">
        <v>41422</v>
      </c>
      <c r="F108">
        <v>195.2</v>
      </c>
      <c r="G108" s="3">
        <f t="shared" si="12"/>
        <v>8.0041311644718505E-3</v>
      </c>
      <c r="I108" s="28">
        <v>41607</v>
      </c>
      <c r="J108">
        <v>90.36</v>
      </c>
      <c r="K108" s="3">
        <f t="shared" si="13"/>
        <v>0</v>
      </c>
      <c r="M108" s="28">
        <v>42199</v>
      </c>
      <c r="N108">
        <v>50.34</v>
      </c>
      <c r="O108" s="3">
        <f t="shared" si="14"/>
        <v>-2.2714036109493185E-2</v>
      </c>
      <c r="Q108" s="28">
        <v>41422</v>
      </c>
      <c r="R108">
        <v>59.11</v>
      </c>
      <c r="S108" s="3">
        <f t="shared" si="15"/>
        <v>2.2664359861591654E-2</v>
      </c>
      <c r="U108" s="28">
        <v>41422</v>
      </c>
      <c r="V108">
        <v>242.26</v>
      </c>
      <c r="W108" s="3">
        <f t="shared" si="22"/>
        <v>4.8200069228106601E-2</v>
      </c>
      <c r="Y108" s="28">
        <v>41696</v>
      </c>
      <c r="Z108">
        <v>96.99</v>
      </c>
      <c r="AA108" s="3">
        <f t="shared" si="17"/>
        <v>1.5602094240837694E-2</v>
      </c>
      <c r="AC108" s="28">
        <v>41436</v>
      </c>
      <c r="AD108">
        <v>14.6</v>
      </c>
      <c r="AE108" s="3">
        <f t="shared" si="18"/>
        <v>3.5460992907801359E-2</v>
      </c>
      <c r="AG108" s="28">
        <v>41422</v>
      </c>
      <c r="AH108">
        <v>37.25</v>
      </c>
      <c r="AI108" s="3">
        <f t="shared" si="19"/>
        <v>6.7567567567567988E-3</v>
      </c>
      <c r="AK108" s="28">
        <v>42923</v>
      </c>
      <c r="AL108">
        <v>10.25</v>
      </c>
      <c r="AM108" s="4">
        <f t="shared" si="20"/>
        <v>-4.8543689320389438E-3</v>
      </c>
      <c r="AO108" s="28">
        <v>41422</v>
      </c>
      <c r="AP108" s="29">
        <v>21501.72</v>
      </c>
      <c r="AQ108" s="3">
        <f t="shared" si="21"/>
        <v>2.5901217909752861E-2</v>
      </c>
    </row>
    <row r="109" spans="1:43" ht="15.75" thickBot="1" x14ac:dyDescent="0.3">
      <c r="A109" s="28">
        <v>41428</v>
      </c>
      <c r="B109">
        <v>30.7</v>
      </c>
      <c r="C109" s="3">
        <f t="shared" si="11"/>
        <v>2.3333333333333206E-2</v>
      </c>
      <c r="E109" s="28">
        <v>41423</v>
      </c>
      <c r="F109">
        <v>194.26</v>
      </c>
      <c r="G109" s="3">
        <f t="shared" si="12"/>
        <v>-4.8155737704917989E-3</v>
      </c>
      <c r="I109" s="28">
        <v>41610</v>
      </c>
      <c r="J109">
        <v>94.87</v>
      </c>
      <c r="K109" s="3">
        <f t="shared" si="13"/>
        <v>4.9911465250110698E-2</v>
      </c>
      <c r="M109" s="28">
        <v>42200</v>
      </c>
      <c r="N109">
        <v>50.66</v>
      </c>
      <c r="O109" s="3">
        <f t="shared" si="14"/>
        <v>6.3567739372267784E-3</v>
      </c>
      <c r="Q109" s="28">
        <v>41423</v>
      </c>
      <c r="R109">
        <v>58.08</v>
      </c>
      <c r="S109" s="3">
        <f t="shared" si="15"/>
        <v>-1.742513957029268E-2</v>
      </c>
      <c r="U109" s="28">
        <v>41423</v>
      </c>
      <c r="V109">
        <v>238.84</v>
      </c>
      <c r="W109" s="3">
        <f t="shared" si="22"/>
        <v>-1.4117064311070737E-2</v>
      </c>
      <c r="Y109" s="28">
        <v>41697</v>
      </c>
      <c r="Z109">
        <v>98</v>
      </c>
      <c r="AA109" s="3">
        <f t="shared" si="17"/>
        <v>1.0413444685019035E-2</v>
      </c>
      <c r="AC109" s="28">
        <v>41437</v>
      </c>
      <c r="AD109">
        <v>14.6</v>
      </c>
      <c r="AE109" s="3">
        <f t="shared" si="18"/>
        <v>0</v>
      </c>
      <c r="AG109" s="28">
        <v>41423</v>
      </c>
      <c r="AH109">
        <v>38.57</v>
      </c>
      <c r="AI109" s="3">
        <f t="shared" si="19"/>
        <v>3.5436241610738328E-2</v>
      </c>
      <c r="AK109" s="28">
        <v>42936</v>
      </c>
      <c r="AL109">
        <v>10</v>
      </c>
      <c r="AM109" s="4">
        <f t="shared" si="20"/>
        <v>-2.4390243902439046E-2</v>
      </c>
      <c r="AO109" s="28">
        <v>41423</v>
      </c>
      <c r="AP109" s="29">
        <v>21441.119999999999</v>
      </c>
      <c r="AQ109" s="3">
        <f t="shared" si="21"/>
        <v>-2.8183791808283898E-3</v>
      </c>
    </row>
    <row r="110" spans="1:43" ht="15.75" thickBot="1" x14ac:dyDescent="0.3">
      <c r="A110" s="28">
        <v>41429</v>
      </c>
      <c r="B110">
        <v>30.26</v>
      </c>
      <c r="C110" s="3">
        <f t="shared" si="11"/>
        <v>-1.433224755700313E-2</v>
      </c>
      <c r="E110" s="28">
        <v>41424</v>
      </c>
      <c r="F110">
        <v>194.28</v>
      </c>
      <c r="G110" s="3">
        <f t="shared" si="12"/>
        <v>1.0295480284150393E-4</v>
      </c>
      <c r="I110" s="28">
        <v>41611</v>
      </c>
      <c r="J110">
        <v>99.61</v>
      </c>
      <c r="K110" s="3">
        <f t="shared" si="13"/>
        <v>4.9963107410140095E-2</v>
      </c>
      <c r="M110" s="28">
        <v>42201</v>
      </c>
      <c r="N110">
        <v>50.12</v>
      </c>
      <c r="O110" s="3">
        <f t="shared" si="14"/>
        <v>-1.065929727595738E-2</v>
      </c>
      <c r="Q110" s="28">
        <v>41424</v>
      </c>
      <c r="R110">
        <v>58.53</v>
      </c>
      <c r="S110" s="3">
        <f t="shared" si="15"/>
        <v>7.7479338842976198E-3</v>
      </c>
      <c r="U110" s="28">
        <v>41424</v>
      </c>
      <c r="V110">
        <v>241.98</v>
      </c>
      <c r="W110" s="3">
        <f t="shared" si="22"/>
        <v>1.3146876570088617E-2</v>
      </c>
      <c r="Y110" s="28">
        <v>41698</v>
      </c>
      <c r="Z110">
        <v>98.01</v>
      </c>
      <c r="AA110" s="3">
        <f t="shared" si="17"/>
        <v>1.0204081632658735E-4</v>
      </c>
      <c r="AC110" s="28">
        <v>41438</v>
      </c>
      <c r="AD110">
        <v>14.6</v>
      </c>
      <c r="AE110" s="3">
        <f t="shared" si="18"/>
        <v>0</v>
      </c>
      <c r="AG110" s="28">
        <v>41424</v>
      </c>
      <c r="AH110">
        <v>39.26</v>
      </c>
      <c r="AI110" s="3">
        <f t="shared" si="19"/>
        <v>1.7889551464868925E-2</v>
      </c>
      <c r="AK110" s="28">
        <v>42944</v>
      </c>
      <c r="AL110">
        <v>10.14</v>
      </c>
      <c r="AM110" s="4">
        <f t="shared" si="20"/>
        <v>1.4000000000000012E-2</v>
      </c>
      <c r="AO110" s="28">
        <v>41424</v>
      </c>
      <c r="AP110" s="29">
        <v>21590.66</v>
      </c>
      <c r="AQ110" s="3">
        <f t="shared" si="21"/>
        <v>6.9744490959426919E-3</v>
      </c>
    </row>
    <row r="111" spans="1:43" ht="15.75" thickBot="1" x14ac:dyDescent="0.3">
      <c r="A111" s="28">
        <v>41430</v>
      </c>
      <c r="B111">
        <v>30.51</v>
      </c>
      <c r="C111" s="3">
        <f t="shared" si="11"/>
        <v>8.2617316589557177E-3</v>
      </c>
      <c r="E111" s="28">
        <v>41425</v>
      </c>
      <c r="F111">
        <v>193.7</v>
      </c>
      <c r="G111" s="3">
        <f t="shared" si="12"/>
        <v>-2.9853819229977985E-3</v>
      </c>
      <c r="I111" s="28">
        <v>41612</v>
      </c>
      <c r="J111">
        <v>104.58</v>
      </c>
      <c r="K111" s="3">
        <f t="shared" si="13"/>
        <v>4.9894588896697067E-2</v>
      </c>
      <c r="M111" s="28">
        <v>42207</v>
      </c>
      <c r="N111">
        <v>52.62</v>
      </c>
      <c r="O111" s="3">
        <f t="shared" si="14"/>
        <v>4.9880287310454907E-2</v>
      </c>
      <c r="Q111" s="28">
        <v>41425</v>
      </c>
      <c r="R111">
        <v>59.46</v>
      </c>
      <c r="S111" s="3">
        <f t="shared" si="15"/>
        <v>1.5889287544848862E-2</v>
      </c>
      <c r="U111" s="28">
        <v>41425</v>
      </c>
      <c r="V111">
        <v>243.58</v>
      </c>
      <c r="W111" s="3">
        <f t="shared" si="22"/>
        <v>6.6121167038599715E-3</v>
      </c>
      <c r="Y111" s="28">
        <v>41702</v>
      </c>
      <c r="Z111">
        <v>98.01</v>
      </c>
      <c r="AA111" s="3">
        <f t="shared" si="17"/>
        <v>0</v>
      </c>
      <c r="AC111" s="28">
        <v>41439</v>
      </c>
      <c r="AD111">
        <v>14.01</v>
      </c>
      <c r="AE111" s="3">
        <f t="shared" si="18"/>
        <v>-4.0410958904109617E-2</v>
      </c>
      <c r="AG111" s="28">
        <v>41425</v>
      </c>
      <c r="AH111">
        <v>39.25</v>
      </c>
      <c r="AI111" s="3">
        <f t="shared" si="19"/>
        <v>-2.5471217524197787E-4</v>
      </c>
      <c r="AK111" s="28">
        <v>42950</v>
      </c>
      <c r="AL111">
        <v>11</v>
      </c>
      <c r="AM111" s="4">
        <f t="shared" si="20"/>
        <v>8.4812623274161725E-2</v>
      </c>
      <c r="AO111" s="28">
        <v>41425</v>
      </c>
      <c r="AP111" s="29">
        <v>21823.05</v>
      </c>
      <c r="AQ111" s="3">
        <f t="shared" si="21"/>
        <v>1.0763450492018212E-2</v>
      </c>
    </row>
    <row r="112" spans="1:43" ht="15.75" thickBot="1" x14ac:dyDescent="0.3">
      <c r="A112" s="28">
        <v>41431</v>
      </c>
      <c r="B112">
        <v>30.85</v>
      </c>
      <c r="C112" s="3">
        <f t="shared" si="11"/>
        <v>1.1143887250081974E-2</v>
      </c>
      <c r="E112" s="28">
        <v>41428</v>
      </c>
      <c r="F112">
        <v>196.3</v>
      </c>
      <c r="G112" s="3">
        <f t="shared" si="12"/>
        <v>1.3422818791946511E-2</v>
      </c>
      <c r="I112" s="28">
        <v>41613</v>
      </c>
      <c r="J112">
        <v>109</v>
      </c>
      <c r="K112" s="3">
        <f t="shared" si="13"/>
        <v>4.2264295276343455E-2</v>
      </c>
      <c r="M112" s="28">
        <v>42208</v>
      </c>
      <c r="N112">
        <v>55.25</v>
      </c>
      <c r="O112" s="3">
        <f t="shared" si="14"/>
        <v>4.9980995819080221E-2</v>
      </c>
      <c r="Q112" s="28">
        <v>41428</v>
      </c>
      <c r="R112">
        <v>60.95</v>
      </c>
      <c r="S112" s="3">
        <f t="shared" si="15"/>
        <v>2.50588631012445E-2</v>
      </c>
      <c r="U112" s="28">
        <v>41428</v>
      </c>
      <c r="V112">
        <v>251.13</v>
      </c>
      <c r="W112" s="3">
        <f t="shared" si="22"/>
        <v>3.0995976681172488E-2</v>
      </c>
      <c r="Y112" s="28">
        <v>41703</v>
      </c>
      <c r="Z112">
        <v>93.2</v>
      </c>
      <c r="AA112" s="3">
        <f t="shared" si="17"/>
        <v>-4.9076624834200611E-2</v>
      </c>
      <c r="AC112" s="28">
        <v>41442</v>
      </c>
      <c r="AD112">
        <v>14.53</v>
      </c>
      <c r="AE112" s="3">
        <f t="shared" si="18"/>
        <v>3.7116345467523182E-2</v>
      </c>
      <c r="AG112" s="28">
        <v>41428</v>
      </c>
      <c r="AH112">
        <v>39.01</v>
      </c>
      <c r="AI112" s="3">
        <f t="shared" si="19"/>
        <v>-6.1146496815287499E-3</v>
      </c>
      <c r="AK112" s="28">
        <v>42955</v>
      </c>
      <c r="AL112">
        <v>11</v>
      </c>
      <c r="AM112" s="4">
        <f t="shared" si="20"/>
        <v>0</v>
      </c>
      <c r="AO112" s="28">
        <v>41428</v>
      </c>
      <c r="AP112" s="29">
        <v>22080.85</v>
      </c>
      <c r="AQ112" s="3">
        <f t="shared" si="21"/>
        <v>1.1813197513637963E-2</v>
      </c>
    </row>
    <row r="113" spans="1:43" ht="15.75" thickBot="1" x14ac:dyDescent="0.3">
      <c r="A113" s="28">
        <v>41432</v>
      </c>
      <c r="B113">
        <v>30.89</v>
      </c>
      <c r="C113" s="3">
        <f t="shared" si="11"/>
        <v>1.2965964343598646E-3</v>
      </c>
      <c r="E113" s="28">
        <v>41429</v>
      </c>
      <c r="F113">
        <v>197.03</v>
      </c>
      <c r="G113" s="3">
        <f t="shared" si="12"/>
        <v>3.7187977585328991E-3</v>
      </c>
      <c r="I113" s="28">
        <v>41614</v>
      </c>
      <c r="J113">
        <v>110.5</v>
      </c>
      <c r="K113" s="3">
        <f t="shared" si="13"/>
        <v>1.3761467889908285E-2</v>
      </c>
      <c r="M113" s="28">
        <v>42209</v>
      </c>
      <c r="N113">
        <v>56.44</v>
      </c>
      <c r="O113" s="3">
        <f t="shared" si="14"/>
        <v>2.1538461538461506E-2</v>
      </c>
      <c r="Q113" s="28">
        <v>41429</v>
      </c>
      <c r="R113">
        <v>62.14</v>
      </c>
      <c r="S113" s="3">
        <f t="shared" si="15"/>
        <v>1.9524200164068972E-2</v>
      </c>
      <c r="U113" s="28">
        <v>41429</v>
      </c>
      <c r="V113">
        <v>253.96</v>
      </c>
      <c r="W113" s="3">
        <f t="shared" si="22"/>
        <v>1.1269063831481851E-2</v>
      </c>
      <c r="Y113" s="28">
        <v>41708</v>
      </c>
      <c r="Z113">
        <v>93</v>
      </c>
      <c r="AA113" s="3">
        <f t="shared" si="17"/>
        <v>-2.1459227467811592E-3</v>
      </c>
      <c r="AC113" s="28">
        <v>41443</v>
      </c>
      <c r="AD113">
        <v>13.71</v>
      </c>
      <c r="AE113" s="3">
        <f t="shared" si="18"/>
        <v>-5.6434962147281387E-2</v>
      </c>
      <c r="AG113" s="28">
        <v>41429</v>
      </c>
      <c r="AH113">
        <v>39.799999999999997</v>
      </c>
      <c r="AI113" s="3">
        <f t="shared" si="19"/>
        <v>2.0251217636503505E-2</v>
      </c>
      <c r="AK113" s="28">
        <v>42970</v>
      </c>
      <c r="AL113">
        <v>11.5</v>
      </c>
      <c r="AM113" s="4">
        <f t="shared" si="20"/>
        <v>4.5454545454545414E-2</v>
      </c>
      <c r="AO113" s="28">
        <v>41429</v>
      </c>
      <c r="AP113" s="29">
        <v>22274.51</v>
      </c>
      <c r="AQ113" s="3">
        <f t="shared" si="21"/>
        <v>8.7704957010259488E-3</v>
      </c>
    </row>
    <row r="114" spans="1:43" ht="15.75" thickBot="1" x14ac:dyDescent="0.3">
      <c r="A114" s="28">
        <v>41435</v>
      </c>
      <c r="B114">
        <v>30.05</v>
      </c>
      <c r="C114" s="3">
        <f t="shared" si="11"/>
        <v>-2.7193266429265117E-2</v>
      </c>
      <c r="E114" s="28">
        <v>41430</v>
      </c>
      <c r="F114">
        <v>195.22</v>
      </c>
      <c r="G114" s="3">
        <f t="shared" si="12"/>
        <v>-9.1864183119322318E-3</v>
      </c>
      <c r="I114" s="28">
        <v>41618</v>
      </c>
      <c r="J114">
        <v>108.5</v>
      </c>
      <c r="K114" s="3">
        <f t="shared" si="13"/>
        <v>-1.8099547511312264E-2</v>
      </c>
      <c r="M114" s="28">
        <v>42212</v>
      </c>
      <c r="N114">
        <v>56.12</v>
      </c>
      <c r="O114" s="3">
        <f t="shared" si="14"/>
        <v>-5.6697377746279809E-3</v>
      </c>
      <c r="Q114" s="28">
        <v>41430</v>
      </c>
      <c r="R114">
        <v>61.11</v>
      </c>
      <c r="S114" s="3">
        <f t="shared" si="15"/>
        <v>-1.6575474734470519E-2</v>
      </c>
      <c r="U114" s="28">
        <v>41430</v>
      </c>
      <c r="V114">
        <v>245.44</v>
      </c>
      <c r="W114" s="3">
        <f t="shared" si="22"/>
        <v>-3.3548590329185779E-2</v>
      </c>
      <c r="Y114" s="28">
        <v>41709</v>
      </c>
      <c r="Z114">
        <v>92</v>
      </c>
      <c r="AA114" s="3">
        <f t="shared" si="17"/>
        <v>-1.0752688172043001E-2</v>
      </c>
      <c r="AC114" s="28">
        <v>41444</v>
      </c>
      <c r="AD114">
        <v>14.48</v>
      </c>
      <c r="AE114" s="3">
        <f t="shared" si="18"/>
        <v>5.6163384390955473E-2</v>
      </c>
      <c r="AG114" s="28">
        <v>41430</v>
      </c>
      <c r="AH114">
        <v>39.06</v>
      </c>
      <c r="AI114" s="3">
        <f t="shared" si="19"/>
        <v>-1.8592964824120428E-2</v>
      </c>
      <c r="AK114" s="28">
        <v>42972</v>
      </c>
      <c r="AL114">
        <v>11.5</v>
      </c>
      <c r="AM114" s="4">
        <f t="shared" si="20"/>
        <v>0</v>
      </c>
      <c r="AO114" s="28">
        <v>41430</v>
      </c>
      <c r="AP114" s="29">
        <v>22092.42</v>
      </c>
      <c r="AQ114" s="3">
        <f t="shared" si="21"/>
        <v>-8.174815068883623E-3</v>
      </c>
    </row>
    <row r="115" spans="1:43" ht="15.75" thickBot="1" x14ac:dyDescent="0.3">
      <c r="A115" s="28">
        <v>41436</v>
      </c>
      <c r="B115">
        <v>30.5</v>
      </c>
      <c r="C115" s="3">
        <f t="shared" si="11"/>
        <v>1.4975041597337757E-2</v>
      </c>
      <c r="E115" s="28">
        <v>41431</v>
      </c>
      <c r="F115">
        <v>196.08</v>
      </c>
      <c r="G115" s="3">
        <f t="shared" si="12"/>
        <v>4.405286343612369E-3</v>
      </c>
      <c r="I115" s="28">
        <v>41621</v>
      </c>
      <c r="J115">
        <v>111</v>
      </c>
      <c r="K115" s="3">
        <f t="shared" si="13"/>
        <v>2.3041474654377891E-2</v>
      </c>
      <c r="M115" s="28">
        <v>42213</v>
      </c>
      <c r="N115">
        <v>58.92</v>
      </c>
      <c r="O115" s="3">
        <f t="shared" si="14"/>
        <v>4.9893086243763429E-2</v>
      </c>
      <c r="Q115" s="28">
        <v>41431</v>
      </c>
      <c r="R115">
        <v>60.39</v>
      </c>
      <c r="S115" s="3">
        <f t="shared" si="15"/>
        <v>-1.178203240058906E-2</v>
      </c>
      <c r="U115" s="28">
        <v>41431</v>
      </c>
      <c r="V115">
        <v>244.96</v>
      </c>
      <c r="W115" s="3">
        <f t="shared" si="22"/>
        <v>-1.9556714471968828E-3</v>
      </c>
      <c r="Y115" s="28">
        <v>41710</v>
      </c>
      <c r="Z115">
        <v>94</v>
      </c>
      <c r="AA115" s="3">
        <f t="shared" si="17"/>
        <v>2.1739130434782705E-2</v>
      </c>
      <c r="AC115" s="28">
        <v>41445</v>
      </c>
      <c r="AD115">
        <v>14.47</v>
      </c>
      <c r="AE115" s="3">
        <f t="shared" si="18"/>
        <v>-6.906077348066697E-4</v>
      </c>
      <c r="AG115" s="28">
        <v>41431</v>
      </c>
      <c r="AH115">
        <v>40.17</v>
      </c>
      <c r="AI115" s="3">
        <f t="shared" si="19"/>
        <v>2.8417818740399392E-2</v>
      </c>
      <c r="AK115" s="28">
        <v>42976</v>
      </c>
      <c r="AL115">
        <v>10.5</v>
      </c>
      <c r="AM115" s="4">
        <f t="shared" si="20"/>
        <v>-8.6956521739130488E-2</v>
      </c>
      <c r="AO115" s="28">
        <v>41431</v>
      </c>
      <c r="AP115" s="29">
        <v>22276.7</v>
      </c>
      <c r="AQ115" s="3">
        <f t="shared" si="21"/>
        <v>8.3413224988482249E-3</v>
      </c>
    </row>
    <row r="116" spans="1:43" ht="15.75" thickBot="1" x14ac:dyDescent="0.3">
      <c r="A116" s="28">
        <v>41437</v>
      </c>
      <c r="B116">
        <v>30.5</v>
      </c>
      <c r="C116" s="3">
        <f t="shared" si="11"/>
        <v>0</v>
      </c>
      <c r="E116" s="28">
        <v>41432</v>
      </c>
      <c r="F116">
        <v>197.07</v>
      </c>
      <c r="G116" s="3">
        <f t="shared" si="12"/>
        <v>5.0489596083229671E-3</v>
      </c>
      <c r="I116" s="28">
        <v>41624</v>
      </c>
      <c r="J116">
        <v>106.01</v>
      </c>
      <c r="K116" s="3">
        <f t="shared" si="13"/>
        <v>-4.495495495495494E-2</v>
      </c>
      <c r="M116" s="28">
        <v>42214</v>
      </c>
      <c r="N116">
        <v>61.86</v>
      </c>
      <c r="O116" s="3">
        <f t="shared" si="14"/>
        <v>4.989816700611005E-2</v>
      </c>
      <c r="Q116" s="28">
        <v>41432</v>
      </c>
      <c r="R116">
        <v>60.18</v>
      </c>
      <c r="S116" s="3">
        <f t="shared" si="15"/>
        <v>-3.4773969200199151E-3</v>
      </c>
      <c r="U116" s="28">
        <v>41432</v>
      </c>
      <c r="V116">
        <v>245.01</v>
      </c>
      <c r="W116" s="3">
        <f t="shared" si="22"/>
        <v>2.0411495754402154E-4</v>
      </c>
      <c r="Y116" s="28">
        <v>41712</v>
      </c>
      <c r="Z116">
        <v>95.5</v>
      </c>
      <c r="AA116" s="3">
        <f t="shared" si="17"/>
        <v>1.5957446808510634E-2</v>
      </c>
      <c r="AC116" s="28">
        <v>41446</v>
      </c>
      <c r="AD116">
        <v>13.75</v>
      </c>
      <c r="AE116" s="3">
        <f t="shared" si="18"/>
        <v>-4.9758120248790672E-2</v>
      </c>
      <c r="AG116" s="28">
        <v>41432</v>
      </c>
      <c r="AH116">
        <v>40.43</v>
      </c>
      <c r="AI116" s="3">
        <f t="shared" si="19"/>
        <v>6.4724919093850364E-3</v>
      </c>
      <c r="AK116" s="28">
        <v>42977</v>
      </c>
      <c r="AL116">
        <v>9.5</v>
      </c>
      <c r="AM116" s="4">
        <f t="shared" si="20"/>
        <v>-9.5238095238095233E-2</v>
      </c>
      <c r="AO116" s="28">
        <v>41432</v>
      </c>
      <c r="AP116" s="29">
        <v>22358.959999999999</v>
      </c>
      <c r="AQ116" s="3">
        <f t="shared" si="21"/>
        <v>3.692647474715649E-3</v>
      </c>
    </row>
    <row r="117" spans="1:43" ht="15.75" thickBot="1" x14ac:dyDescent="0.3">
      <c r="A117" s="28">
        <v>41438</v>
      </c>
      <c r="B117">
        <v>31.25</v>
      </c>
      <c r="C117" s="3">
        <f t="shared" si="11"/>
        <v>2.4590163934426146E-2</v>
      </c>
      <c r="E117" s="28">
        <v>41435</v>
      </c>
      <c r="F117">
        <v>195.43</v>
      </c>
      <c r="G117" s="3">
        <f t="shared" si="12"/>
        <v>-8.3219160704317563E-3</v>
      </c>
      <c r="I117" s="28">
        <v>41634</v>
      </c>
      <c r="J117">
        <v>111.31</v>
      </c>
      <c r="K117" s="3">
        <f t="shared" si="13"/>
        <v>4.9995283463824203E-2</v>
      </c>
      <c r="M117" s="28">
        <v>42215</v>
      </c>
      <c r="N117">
        <v>62.81</v>
      </c>
      <c r="O117" s="3">
        <f t="shared" si="14"/>
        <v>1.5357258325250589E-2</v>
      </c>
      <c r="Q117" s="28">
        <v>41435</v>
      </c>
      <c r="R117">
        <v>58.99</v>
      </c>
      <c r="S117" s="3">
        <f t="shared" si="15"/>
        <v>-1.9774011299435013E-2</v>
      </c>
      <c r="U117" s="28">
        <v>41435</v>
      </c>
      <c r="V117">
        <v>241.92</v>
      </c>
      <c r="W117" s="3">
        <f t="shared" si="22"/>
        <v>-1.261173013346395E-2</v>
      </c>
      <c r="Y117" s="28">
        <v>41722</v>
      </c>
      <c r="Z117">
        <v>99.9</v>
      </c>
      <c r="AA117" s="3">
        <f t="shared" si="17"/>
        <v>4.6073298429319509E-2</v>
      </c>
      <c r="AC117" s="28">
        <v>41449</v>
      </c>
      <c r="AD117">
        <v>13.12</v>
      </c>
      <c r="AE117" s="3">
        <f t="shared" si="18"/>
        <v>-4.5818181818181869E-2</v>
      </c>
      <c r="AG117" s="28">
        <v>41435</v>
      </c>
      <c r="AH117">
        <v>40.799999999999997</v>
      </c>
      <c r="AI117" s="3">
        <f t="shared" si="19"/>
        <v>9.1516200840959794E-3</v>
      </c>
      <c r="AK117" s="28">
        <v>42978</v>
      </c>
      <c r="AL117">
        <v>10.5</v>
      </c>
      <c r="AM117" s="4">
        <f t="shared" si="20"/>
        <v>0.10526315789473695</v>
      </c>
      <c r="AO117" s="28">
        <v>41435</v>
      </c>
      <c r="AP117" s="29">
        <v>22150.74</v>
      </c>
      <c r="AQ117" s="3">
        <f t="shared" si="21"/>
        <v>-9.3125977236865332E-3</v>
      </c>
    </row>
    <row r="118" spans="1:43" ht="15.75" thickBot="1" x14ac:dyDescent="0.3">
      <c r="A118" s="28">
        <v>41439</v>
      </c>
      <c r="B118">
        <v>31.44</v>
      </c>
      <c r="C118" s="3">
        <f t="shared" si="11"/>
        <v>6.0800000000000853E-3</v>
      </c>
      <c r="E118" s="28">
        <v>41436</v>
      </c>
      <c r="F118">
        <v>194.81</v>
      </c>
      <c r="G118" s="3">
        <f t="shared" si="12"/>
        <v>-3.1724914291562101E-3</v>
      </c>
      <c r="I118" s="28">
        <v>41635</v>
      </c>
      <c r="J118">
        <v>113.06</v>
      </c>
      <c r="K118" s="3">
        <f t="shared" si="13"/>
        <v>1.5721857874404721E-2</v>
      </c>
      <c r="M118" s="28">
        <v>42216</v>
      </c>
      <c r="N118">
        <v>61.78</v>
      </c>
      <c r="O118" s="3">
        <f t="shared" si="14"/>
        <v>-1.6398662633338668E-2</v>
      </c>
      <c r="Q118" s="28">
        <v>41436</v>
      </c>
      <c r="R118">
        <v>59.48</v>
      </c>
      <c r="S118" s="3">
        <f t="shared" si="15"/>
        <v>8.3064926258686889E-3</v>
      </c>
      <c r="U118" s="28">
        <v>41436</v>
      </c>
      <c r="V118">
        <v>244.19</v>
      </c>
      <c r="W118" s="3">
        <f t="shared" si="22"/>
        <v>9.3832671957672087E-3</v>
      </c>
      <c r="Y118" s="28">
        <v>41725</v>
      </c>
      <c r="Z118">
        <v>99.9</v>
      </c>
      <c r="AA118" s="3">
        <f t="shared" si="17"/>
        <v>0</v>
      </c>
      <c r="AC118" s="28">
        <v>41450</v>
      </c>
      <c r="AD118">
        <v>13.95</v>
      </c>
      <c r="AE118" s="3">
        <f t="shared" si="18"/>
        <v>6.3262195121951192E-2</v>
      </c>
      <c r="AG118" s="28">
        <v>41436</v>
      </c>
      <c r="AH118">
        <v>40.19</v>
      </c>
      <c r="AI118" s="3">
        <f t="shared" si="19"/>
        <v>-1.495098039215681E-2</v>
      </c>
      <c r="AK118" s="28">
        <v>42983</v>
      </c>
      <c r="AL118">
        <v>10.5</v>
      </c>
      <c r="AM118" s="4">
        <f t="shared" si="20"/>
        <v>0</v>
      </c>
      <c r="AO118" s="28">
        <v>41436</v>
      </c>
      <c r="AP118" s="29">
        <v>22209.07</v>
      </c>
      <c r="AQ118" s="3">
        <f t="shared" si="21"/>
        <v>2.6333206023816391E-3</v>
      </c>
    </row>
    <row r="119" spans="1:43" ht="15.75" thickBot="1" x14ac:dyDescent="0.3">
      <c r="A119" s="28">
        <v>41442</v>
      </c>
      <c r="B119">
        <v>31.24</v>
      </c>
      <c r="C119" s="3">
        <f t="shared" si="11"/>
        <v>-6.3613231552164251E-3</v>
      </c>
      <c r="E119" s="28">
        <v>41437</v>
      </c>
      <c r="F119">
        <v>198.2</v>
      </c>
      <c r="G119" s="3">
        <f t="shared" si="12"/>
        <v>1.7401570761254481E-2</v>
      </c>
      <c r="I119" s="28">
        <v>41638</v>
      </c>
      <c r="J119">
        <v>113.99</v>
      </c>
      <c r="K119" s="3">
        <f t="shared" si="13"/>
        <v>8.2257208561824502E-3</v>
      </c>
      <c r="M119" s="28">
        <v>42219</v>
      </c>
      <c r="N119">
        <v>59.79</v>
      </c>
      <c r="O119" s="3">
        <f t="shared" si="14"/>
        <v>-3.2211071544189118E-2</v>
      </c>
      <c r="Q119" s="28">
        <v>41437</v>
      </c>
      <c r="R119">
        <v>58.8</v>
      </c>
      <c r="S119" s="3">
        <f t="shared" si="15"/>
        <v>-1.143241425689312E-2</v>
      </c>
      <c r="U119" s="28">
        <v>41437</v>
      </c>
      <c r="V119">
        <v>249.37</v>
      </c>
      <c r="W119" s="3">
        <f t="shared" si="22"/>
        <v>2.1212989884925593E-2</v>
      </c>
      <c r="Y119" s="28">
        <v>41726</v>
      </c>
      <c r="Z119">
        <v>95</v>
      </c>
      <c r="AA119" s="3">
        <f t="shared" si="17"/>
        <v>-4.9049049049049054E-2</v>
      </c>
      <c r="AC119" s="28">
        <v>41451</v>
      </c>
      <c r="AD119">
        <v>13.95</v>
      </c>
      <c r="AE119" s="3">
        <f t="shared" si="18"/>
        <v>0</v>
      </c>
      <c r="AG119" s="28">
        <v>41437</v>
      </c>
      <c r="AH119">
        <v>39.79</v>
      </c>
      <c r="AI119" s="3">
        <f t="shared" si="19"/>
        <v>-9.9527245583478363E-3</v>
      </c>
      <c r="AK119" s="28">
        <v>42985</v>
      </c>
      <c r="AL119">
        <v>10</v>
      </c>
      <c r="AM119" s="4">
        <f t="shared" si="20"/>
        <v>-4.7619047619047672E-2</v>
      </c>
      <c r="AO119" s="28">
        <v>41437</v>
      </c>
      <c r="AP119" s="29">
        <v>22324.57</v>
      </c>
      <c r="AQ119" s="3">
        <f t="shared" si="21"/>
        <v>5.2005779620667436E-3</v>
      </c>
    </row>
    <row r="120" spans="1:43" ht="15.75" thickBot="1" x14ac:dyDescent="0.3">
      <c r="A120" s="28">
        <v>41443</v>
      </c>
      <c r="B120">
        <v>31</v>
      </c>
      <c r="C120" s="3">
        <f t="shared" si="11"/>
        <v>-7.6824583866836882E-3</v>
      </c>
      <c r="E120" s="28">
        <v>41438</v>
      </c>
      <c r="F120">
        <v>200.5</v>
      </c>
      <c r="G120" s="3">
        <f t="shared" si="12"/>
        <v>1.1604439959636892E-2</v>
      </c>
      <c r="I120" s="28">
        <v>41639</v>
      </c>
      <c r="J120">
        <v>114</v>
      </c>
      <c r="K120" s="3">
        <f t="shared" si="13"/>
        <v>8.7726993595937941E-5</v>
      </c>
      <c r="M120" s="28">
        <v>42220</v>
      </c>
      <c r="N120">
        <v>62.77</v>
      </c>
      <c r="O120" s="3">
        <f t="shared" si="14"/>
        <v>4.9841110553604295E-2</v>
      </c>
      <c r="Q120" s="28">
        <v>41438</v>
      </c>
      <c r="R120">
        <v>61.74</v>
      </c>
      <c r="S120" s="3">
        <f t="shared" si="15"/>
        <v>5.0000000000000044E-2</v>
      </c>
      <c r="U120" s="28">
        <v>41438</v>
      </c>
      <c r="V120">
        <v>254.81</v>
      </c>
      <c r="W120" s="3">
        <f t="shared" si="22"/>
        <v>2.181497373380914E-2</v>
      </c>
      <c r="Y120" s="28">
        <v>41731</v>
      </c>
      <c r="Z120">
        <v>99.65</v>
      </c>
      <c r="AA120" s="3">
        <f t="shared" si="17"/>
        <v>4.8947368421052628E-2</v>
      </c>
      <c r="AC120" s="28">
        <v>41452</v>
      </c>
      <c r="AD120">
        <v>13.95</v>
      </c>
      <c r="AE120" s="4">
        <f t="shared" si="18"/>
        <v>0</v>
      </c>
      <c r="AG120" s="28">
        <v>41438</v>
      </c>
      <c r="AH120">
        <v>41.77</v>
      </c>
      <c r="AI120" s="3">
        <f t="shared" si="19"/>
        <v>4.9761246544357984E-2</v>
      </c>
      <c r="AK120" s="28">
        <v>42989</v>
      </c>
      <c r="AL120">
        <v>10.050000000000001</v>
      </c>
      <c r="AM120" s="4">
        <f t="shared" si="20"/>
        <v>5.0000000000001155E-3</v>
      </c>
      <c r="AO120" s="28">
        <v>41438</v>
      </c>
      <c r="AP120" s="29">
        <v>22757.72</v>
      </c>
      <c r="AQ120" s="3">
        <f t="shared" si="21"/>
        <v>1.9402389385327456E-2</v>
      </c>
    </row>
    <row r="121" spans="1:43" ht="15.75" thickBot="1" x14ac:dyDescent="0.3">
      <c r="A121" s="28">
        <v>41444</v>
      </c>
      <c r="B121">
        <v>30.8</v>
      </c>
      <c r="C121" s="3">
        <f t="shared" si="11"/>
        <v>-6.4516129032258229E-3</v>
      </c>
      <c r="E121" s="28">
        <v>41439</v>
      </c>
      <c r="F121">
        <v>196.03</v>
      </c>
      <c r="G121" s="3">
        <f t="shared" si="12"/>
        <v>-2.2294264339152159E-2</v>
      </c>
      <c r="I121" s="28">
        <v>41640</v>
      </c>
      <c r="J121">
        <v>111.6</v>
      </c>
      <c r="K121" s="3">
        <f t="shared" si="13"/>
        <v>-2.1052631578947434E-2</v>
      </c>
      <c r="M121" s="28">
        <v>42221</v>
      </c>
      <c r="N121">
        <v>65.900000000000006</v>
      </c>
      <c r="O121" s="3">
        <f t="shared" si="14"/>
        <v>4.9864584992830974E-2</v>
      </c>
      <c r="Q121" s="28">
        <v>41439</v>
      </c>
      <c r="R121">
        <v>62.94</v>
      </c>
      <c r="S121" s="3">
        <f t="shared" si="15"/>
        <v>1.9436345966958202E-2</v>
      </c>
      <c r="U121" s="28">
        <v>41439</v>
      </c>
      <c r="V121">
        <v>250.08</v>
      </c>
      <c r="W121" s="3">
        <f t="shared" si="22"/>
        <v>-1.8562850751540294E-2</v>
      </c>
      <c r="Y121" s="28">
        <v>41732</v>
      </c>
      <c r="Z121">
        <v>95</v>
      </c>
      <c r="AA121" s="3">
        <f t="shared" si="17"/>
        <v>-4.666332162568998E-2</v>
      </c>
      <c r="AC121" s="28">
        <v>41453</v>
      </c>
      <c r="AD121">
        <v>14.09</v>
      </c>
      <c r="AE121" s="4">
        <f t="shared" si="18"/>
        <v>1.003584229390686E-2</v>
      </c>
      <c r="AG121" s="28">
        <v>41439</v>
      </c>
      <c r="AH121">
        <v>43.83</v>
      </c>
      <c r="AI121" s="3">
        <f t="shared" si="19"/>
        <v>4.931769212353343E-2</v>
      </c>
      <c r="AK121" s="28">
        <v>42990</v>
      </c>
      <c r="AL121">
        <v>10.82</v>
      </c>
      <c r="AM121" s="4">
        <f t="shared" si="20"/>
        <v>7.6616915422885512E-2</v>
      </c>
      <c r="AO121" s="28">
        <v>41439</v>
      </c>
      <c r="AP121" s="29">
        <v>22541.64</v>
      </c>
      <c r="AQ121" s="3">
        <f t="shared" si="21"/>
        <v>-9.4948000063276305E-3</v>
      </c>
    </row>
    <row r="122" spans="1:43" ht="15.75" thickBot="1" x14ac:dyDescent="0.3">
      <c r="A122" s="28">
        <v>41445</v>
      </c>
      <c r="B122">
        <v>30.5</v>
      </c>
      <c r="C122" s="3">
        <f t="shared" si="11"/>
        <v>-9.7402597402597157E-3</v>
      </c>
      <c r="E122" s="28">
        <v>41442</v>
      </c>
      <c r="F122">
        <v>192.02</v>
      </c>
      <c r="G122" s="3">
        <f t="shared" si="12"/>
        <v>-2.0456052645003275E-2</v>
      </c>
      <c r="I122" s="28">
        <v>41641</v>
      </c>
      <c r="J122">
        <v>113</v>
      </c>
      <c r="K122" s="3">
        <f t="shared" si="13"/>
        <v>1.2544802867383575E-2</v>
      </c>
      <c r="M122" s="28">
        <v>42222</v>
      </c>
      <c r="N122">
        <v>67.3</v>
      </c>
      <c r="O122" s="3">
        <f t="shared" si="14"/>
        <v>2.1244309559939278E-2</v>
      </c>
      <c r="Q122" s="28">
        <v>41442</v>
      </c>
      <c r="R122">
        <v>61.38</v>
      </c>
      <c r="S122" s="3">
        <f t="shared" si="15"/>
        <v>-2.4785510009532774E-2</v>
      </c>
      <c r="U122" s="28">
        <v>41442</v>
      </c>
      <c r="V122">
        <v>243.05</v>
      </c>
      <c r="W122" s="3">
        <f t="shared" si="22"/>
        <v>-2.8111004478566848E-2</v>
      </c>
      <c r="Y122" s="28">
        <v>41737</v>
      </c>
      <c r="Z122">
        <v>95</v>
      </c>
      <c r="AA122" s="3">
        <f t="shared" si="17"/>
        <v>0</v>
      </c>
      <c r="AC122" s="28">
        <v>41458</v>
      </c>
      <c r="AD122">
        <v>14</v>
      </c>
      <c r="AE122" s="4">
        <f t="shared" si="18"/>
        <v>-6.3875088715400485E-3</v>
      </c>
      <c r="AG122" s="28">
        <v>41442</v>
      </c>
      <c r="AH122">
        <v>42.67</v>
      </c>
      <c r="AI122" s="3">
        <f t="shared" si="19"/>
        <v>-2.6465890942276915E-2</v>
      </c>
      <c r="AK122" s="28">
        <v>42991</v>
      </c>
      <c r="AL122">
        <v>10</v>
      </c>
      <c r="AM122" s="4">
        <f t="shared" si="20"/>
        <v>-7.578558225508325E-2</v>
      </c>
      <c r="AO122" s="28">
        <v>41442</v>
      </c>
      <c r="AP122" s="29">
        <v>22216.46</v>
      </c>
      <c r="AQ122" s="3">
        <f t="shared" si="21"/>
        <v>-1.4425747194968919E-2</v>
      </c>
    </row>
    <row r="123" spans="1:43" ht="15.75" thickBot="1" x14ac:dyDescent="0.3">
      <c r="A123" s="28">
        <v>41446</v>
      </c>
      <c r="B123">
        <v>30</v>
      </c>
      <c r="C123" s="3">
        <f t="shared" si="11"/>
        <v>-1.6393442622950838E-2</v>
      </c>
      <c r="E123" s="28">
        <v>41443</v>
      </c>
      <c r="F123">
        <v>190.89</v>
      </c>
      <c r="G123" s="3">
        <f t="shared" si="12"/>
        <v>-5.8848036662848546E-3</v>
      </c>
      <c r="I123" s="28">
        <v>41642</v>
      </c>
      <c r="J123">
        <v>110</v>
      </c>
      <c r="K123" s="3">
        <f t="shared" si="13"/>
        <v>-2.6548672566371723E-2</v>
      </c>
      <c r="M123" s="28">
        <v>42223</v>
      </c>
      <c r="N123">
        <v>65.55</v>
      </c>
      <c r="O123" s="3">
        <f t="shared" si="14"/>
        <v>-2.6002971768202099E-2</v>
      </c>
      <c r="Q123" s="28">
        <v>41443</v>
      </c>
      <c r="R123">
        <v>60.71</v>
      </c>
      <c r="S123" s="3">
        <f t="shared" si="15"/>
        <v>-1.0915607689801266E-2</v>
      </c>
      <c r="U123" s="28">
        <v>41443</v>
      </c>
      <c r="V123">
        <v>239.79</v>
      </c>
      <c r="W123" s="3">
        <f t="shared" si="22"/>
        <v>-1.3412878008640328E-2</v>
      </c>
      <c r="Y123" s="28">
        <v>41739</v>
      </c>
      <c r="Z123">
        <v>95</v>
      </c>
      <c r="AA123" s="3">
        <f t="shared" si="17"/>
        <v>0</v>
      </c>
      <c r="AC123" s="28">
        <v>41459</v>
      </c>
      <c r="AD123">
        <v>14</v>
      </c>
      <c r="AE123" s="4">
        <f t="shared" si="18"/>
        <v>0</v>
      </c>
      <c r="AG123" s="28">
        <v>41443</v>
      </c>
      <c r="AH123">
        <v>41.91</v>
      </c>
      <c r="AI123" s="3">
        <f t="shared" si="19"/>
        <v>-1.7811108507147955E-2</v>
      </c>
      <c r="AK123" s="28">
        <v>42992</v>
      </c>
      <c r="AL123">
        <v>10.01</v>
      </c>
      <c r="AM123" s="4">
        <f t="shared" si="20"/>
        <v>9.9999999999988987E-4</v>
      </c>
      <c r="AO123" s="28">
        <v>41443</v>
      </c>
      <c r="AP123" s="29">
        <v>21919.62</v>
      </c>
      <c r="AQ123" s="3">
        <f t="shared" si="21"/>
        <v>-1.3361264575904586E-2</v>
      </c>
    </row>
    <row r="124" spans="1:43" ht="15.75" thickBot="1" x14ac:dyDescent="0.3">
      <c r="A124" s="28">
        <v>41449</v>
      </c>
      <c r="B124">
        <v>29.5</v>
      </c>
      <c r="C124" s="3">
        <f t="shared" si="11"/>
        <v>-1.6666666666666718E-2</v>
      </c>
      <c r="E124" s="28">
        <v>41444</v>
      </c>
      <c r="F124">
        <v>193.09</v>
      </c>
      <c r="G124" s="3">
        <f t="shared" si="12"/>
        <v>1.152496202001152E-2</v>
      </c>
      <c r="I124" s="28">
        <v>41645</v>
      </c>
      <c r="J124">
        <v>110</v>
      </c>
      <c r="K124" s="3">
        <f t="shared" si="13"/>
        <v>0</v>
      </c>
      <c r="M124" s="28">
        <v>42226</v>
      </c>
      <c r="N124">
        <v>63.65</v>
      </c>
      <c r="O124" s="3">
        <f t="shared" si="14"/>
        <v>-2.8985507246376829E-2</v>
      </c>
      <c r="Q124" s="28">
        <v>41444</v>
      </c>
      <c r="R124">
        <v>61.42</v>
      </c>
      <c r="S124" s="3">
        <f t="shared" si="15"/>
        <v>1.1694943172459338E-2</v>
      </c>
      <c r="U124" s="28">
        <v>41444</v>
      </c>
      <c r="V124">
        <v>240.7</v>
      </c>
      <c r="W124" s="3">
        <f t="shared" si="22"/>
        <v>3.7949872805371765E-3</v>
      </c>
      <c r="Y124" s="28">
        <v>41740</v>
      </c>
      <c r="Z124">
        <v>96</v>
      </c>
      <c r="AA124" s="3">
        <f t="shared" si="17"/>
        <v>1.0526315789473717E-2</v>
      </c>
      <c r="AC124" s="28">
        <v>41460</v>
      </c>
      <c r="AD124">
        <v>14.12</v>
      </c>
      <c r="AE124" s="4">
        <f t="shared" si="18"/>
        <v>8.5714285714284522E-3</v>
      </c>
      <c r="AG124" s="28">
        <v>41444</v>
      </c>
      <c r="AH124">
        <v>42.04</v>
      </c>
      <c r="AI124" s="3">
        <f t="shared" si="19"/>
        <v>3.1018849916488733E-3</v>
      </c>
      <c r="AK124" s="28">
        <v>42998</v>
      </c>
      <c r="AL124">
        <v>10</v>
      </c>
      <c r="AM124" s="4">
        <f t="shared" si="20"/>
        <v>-9.9900099900096517E-4</v>
      </c>
      <c r="AO124" s="28">
        <v>41444</v>
      </c>
      <c r="AP124" s="29">
        <v>22135.72</v>
      </c>
      <c r="AQ124" s="3">
        <f t="shared" si="21"/>
        <v>9.8587475512805778E-3</v>
      </c>
    </row>
    <row r="125" spans="1:43" ht="15.75" thickBot="1" x14ac:dyDescent="0.3">
      <c r="A125" s="28">
        <v>41450</v>
      </c>
      <c r="B125">
        <v>29.5</v>
      </c>
      <c r="C125" s="3">
        <f t="shared" si="11"/>
        <v>0</v>
      </c>
      <c r="E125" s="28">
        <v>41445</v>
      </c>
      <c r="F125">
        <v>190.46</v>
      </c>
      <c r="G125" s="3">
        <f t="shared" si="12"/>
        <v>-1.3620591434046259E-2</v>
      </c>
      <c r="I125" s="28">
        <v>41646</v>
      </c>
      <c r="J125">
        <v>111</v>
      </c>
      <c r="K125" s="3">
        <f t="shared" si="13"/>
        <v>9.0909090909090384E-3</v>
      </c>
      <c r="M125" s="28">
        <v>42227</v>
      </c>
      <c r="N125">
        <v>66.83</v>
      </c>
      <c r="O125" s="3">
        <f t="shared" si="14"/>
        <v>4.9960722702278026E-2</v>
      </c>
      <c r="Q125" s="28">
        <v>41445</v>
      </c>
      <c r="R125">
        <v>61.11</v>
      </c>
      <c r="S125" s="3">
        <f t="shared" si="15"/>
        <v>-5.0472158905894293E-3</v>
      </c>
      <c r="U125" s="28">
        <v>41445</v>
      </c>
      <c r="V125">
        <v>238.56</v>
      </c>
      <c r="W125" s="3">
        <f t="shared" si="22"/>
        <v>-8.8907353552138968E-3</v>
      </c>
      <c r="Y125" s="28">
        <v>41743</v>
      </c>
      <c r="Z125">
        <v>100.78</v>
      </c>
      <c r="AA125" s="3">
        <f t="shared" si="17"/>
        <v>4.9791666666666679E-2</v>
      </c>
      <c r="AC125" s="28">
        <v>41463</v>
      </c>
      <c r="AD125">
        <v>14.5</v>
      </c>
      <c r="AE125" s="4">
        <f t="shared" si="18"/>
        <v>2.6912181303116123E-2</v>
      </c>
      <c r="AG125" s="28">
        <v>41445</v>
      </c>
      <c r="AH125">
        <v>40.89</v>
      </c>
      <c r="AI125" s="3">
        <f t="shared" si="19"/>
        <v>-2.7354900095147405E-2</v>
      </c>
      <c r="AK125" s="28">
        <v>42999</v>
      </c>
      <c r="AL125">
        <v>10</v>
      </c>
      <c r="AM125" s="4">
        <f t="shared" si="20"/>
        <v>0</v>
      </c>
      <c r="AO125" s="28">
        <v>41445</v>
      </c>
      <c r="AP125" s="29">
        <v>22015.040000000001</v>
      </c>
      <c r="AQ125" s="3">
        <f t="shared" si="21"/>
        <v>-5.4518217613883646E-3</v>
      </c>
    </row>
    <row r="126" spans="1:43" ht="15.75" thickBot="1" x14ac:dyDescent="0.3">
      <c r="A126" s="28">
        <v>41451</v>
      </c>
      <c r="B126">
        <v>29.35</v>
      </c>
      <c r="C126" s="3">
        <f t="shared" si="11"/>
        <v>-5.0847457627117842E-3</v>
      </c>
      <c r="E126" s="28">
        <v>41446</v>
      </c>
      <c r="F126">
        <v>186.59</v>
      </c>
      <c r="G126" s="3">
        <f t="shared" si="12"/>
        <v>-2.031922713430645E-2</v>
      </c>
      <c r="I126" s="28">
        <v>41647</v>
      </c>
      <c r="J126">
        <v>106.06</v>
      </c>
      <c r="K126" s="3">
        <f t="shared" si="13"/>
        <v>-4.4504504504504494E-2</v>
      </c>
      <c r="M126" s="28">
        <v>42228</v>
      </c>
      <c r="N126">
        <v>69.239999999999995</v>
      </c>
      <c r="O126" s="3">
        <f t="shared" si="14"/>
        <v>3.6061648960047821E-2</v>
      </c>
      <c r="Q126" s="28">
        <v>41446</v>
      </c>
      <c r="R126">
        <v>60.49</v>
      </c>
      <c r="S126" s="3">
        <f t="shared" si="15"/>
        <v>-1.0145639011618357E-2</v>
      </c>
      <c r="U126" s="28">
        <v>41446</v>
      </c>
      <c r="V126">
        <v>234.9</v>
      </c>
      <c r="W126" s="3">
        <f t="shared" si="22"/>
        <v>-1.5342052313883303E-2</v>
      </c>
      <c r="Y126" s="28">
        <v>41744</v>
      </c>
      <c r="Z126">
        <v>105.81</v>
      </c>
      <c r="AA126" s="3">
        <f t="shared" si="17"/>
        <v>4.9910696566779045E-2</v>
      </c>
      <c r="AC126" s="28">
        <v>41464</v>
      </c>
      <c r="AD126">
        <v>15.04</v>
      </c>
      <c r="AE126" s="4">
        <f t="shared" si="18"/>
        <v>3.7241379310344769E-2</v>
      </c>
      <c r="AG126" s="28">
        <v>41446</v>
      </c>
      <c r="AH126">
        <v>40.229999999999997</v>
      </c>
      <c r="AI126" s="3">
        <f t="shared" si="19"/>
        <v>-1.614086573734419E-2</v>
      </c>
      <c r="AK126" s="28">
        <v>43000</v>
      </c>
      <c r="AL126">
        <v>10</v>
      </c>
      <c r="AM126" s="4">
        <f t="shared" si="20"/>
        <v>0</v>
      </c>
      <c r="AO126" s="28">
        <v>41446</v>
      </c>
      <c r="AP126" s="29">
        <v>21698.35</v>
      </c>
      <c r="AQ126" s="3">
        <f t="shared" si="21"/>
        <v>-1.4385165777577646E-2</v>
      </c>
    </row>
    <row r="127" spans="1:43" ht="15.75" thickBot="1" x14ac:dyDescent="0.3">
      <c r="A127" s="28">
        <v>41452</v>
      </c>
      <c r="B127">
        <v>29.5</v>
      </c>
      <c r="C127" s="3">
        <f t="shared" si="11"/>
        <v>5.110732538330387E-3</v>
      </c>
      <c r="E127" s="28">
        <v>41449</v>
      </c>
      <c r="F127">
        <v>177.51</v>
      </c>
      <c r="G127" s="3">
        <f t="shared" si="12"/>
        <v>-4.8662843667935163E-2</v>
      </c>
      <c r="I127" s="28">
        <v>41648</v>
      </c>
      <c r="J127">
        <v>109</v>
      </c>
      <c r="K127" s="3">
        <f t="shared" si="13"/>
        <v>2.7720158400905026E-2</v>
      </c>
      <c r="M127" s="28">
        <v>42229</v>
      </c>
      <c r="N127">
        <v>67.709999999999994</v>
      </c>
      <c r="O127" s="3">
        <f t="shared" si="14"/>
        <v>-2.209705372616988E-2</v>
      </c>
      <c r="Q127" s="28">
        <v>41449</v>
      </c>
      <c r="R127">
        <v>58.36</v>
      </c>
      <c r="S127" s="3">
        <f t="shared" si="15"/>
        <v>-3.5212431806910249E-2</v>
      </c>
      <c r="U127" s="28">
        <v>41449</v>
      </c>
      <c r="V127">
        <v>229.3</v>
      </c>
      <c r="W127" s="3">
        <f t="shared" si="22"/>
        <v>-2.3839931885908827E-2</v>
      </c>
      <c r="Y127" s="28">
        <v>41745</v>
      </c>
      <c r="Z127">
        <v>111.1</v>
      </c>
      <c r="AA127" s="3">
        <f t="shared" si="17"/>
        <v>4.9995274548719326E-2</v>
      </c>
      <c r="AC127" s="28">
        <v>41465</v>
      </c>
      <c r="AD127">
        <v>15</v>
      </c>
      <c r="AE127" s="4">
        <f t="shared" si="18"/>
        <v>-2.6595744680850686E-3</v>
      </c>
      <c r="AG127" s="28">
        <v>41449</v>
      </c>
      <c r="AH127">
        <v>38.22</v>
      </c>
      <c r="AI127" s="3">
        <f t="shared" si="19"/>
        <v>-4.9962714392244534E-2</v>
      </c>
      <c r="AK127" s="28">
        <v>43004</v>
      </c>
      <c r="AL127">
        <v>10.95</v>
      </c>
      <c r="AM127" s="4">
        <f t="shared" si="20"/>
        <v>9.4999999999999973E-2</v>
      </c>
      <c r="AO127" s="28">
        <v>41449</v>
      </c>
      <c r="AP127" s="29">
        <v>21070.12</v>
      </c>
      <c r="AQ127" s="3">
        <f t="shared" si="21"/>
        <v>-2.8952892731474944E-2</v>
      </c>
    </row>
    <row r="128" spans="1:43" ht="15.75" thickBot="1" x14ac:dyDescent="0.3">
      <c r="A128" s="28">
        <v>41453</v>
      </c>
      <c r="B128">
        <v>29</v>
      </c>
      <c r="C128" s="3">
        <f t="shared" si="11"/>
        <v>-1.6949152542372836E-2</v>
      </c>
      <c r="E128" s="28">
        <v>41450</v>
      </c>
      <c r="F128">
        <v>170.9</v>
      </c>
      <c r="G128" s="3">
        <f t="shared" si="12"/>
        <v>-3.7237338741479276E-2</v>
      </c>
      <c r="I128" s="28">
        <v>41649</v>
      </c>
      <c r="J128">
        <v>106</v>
      </c>
      <c r="K128" s="3">
        <f t="shared" si="13"/>
        <v>-2.752293577981646E-2</v>
      </c>
      <c r="M128" s="28">
        <v>42233</v>
      </c>
      <c r="N128">
        <v>70.900000000000006</v>
      </c>
      <c r="O128" s="3">
        <f t="shared" si="14"/>
        <v>4.7112686456948882E-2</v>
      </c>
      <c r="Q128" s="28">
        <v>41450</v>
      </c>
      <c r="R128">
        <v>59.93</v>
      </c>
      <c r="S128" s="3">
        <f t="shared" si="15"/>
        <v>2.6901987662782734E-2</v>
      </c>
      <c r="U128" s="28">
        <v>41450</v>
      </c>
      <c r="V128">
        <v>232.22</v>
      </c>
      <c r="W128" s="3">
        <f t="shared" si="22"/>
        <v>1.2734409071085917E-2</v>
      </c>
      <c r="Y128" s="28">
        <v>41746</v>
      </c>
      <c r="Z128">
        <v>112</v>
      </c>
      <c r="AA128" s="3">
        <f t="shared" si="17"/>
        <v>8.1008100810080474E-3</v>
      </c>
      <c r="AC128" s="28">
        <v>41467</v>
      </c>
      <c r="AD128">
        <v>15.85</v>
      </c>
      <c r="AE128" s="4">
        <f t="shared" si="18"/>
        <v>5.6666666666666643E-2</v>
      </c>
      <c r="AG128" s="28">
        <v>41450</v>
      </c>
      <c r="AH128">
        <v>38.549999999999997</v>
      </c>
      <c r="AI128" s="3">
        <f t="shared" si="19"/>
        <v>8.6342229199372067E-3</v>
      </c>
      <c r="AK128" s="28">
        <v>43006</v>
      </c>
      <c r="AL128">
        <v>10.5</v>
      </c>
      <c r="AM128" s="4">
        <f t="shared" si="20"/>
        <v>-4.1095890410958846E-2</v>
      </c>
      <c r="AO128" s="28">
        <v>41450</v>
      </c>
      <c r="AP128" s="29">
        <v>21110.34</v>
      </c>
      <c r="AQ128" s="3">
        <f t="shared" si="21"/>
        <v>1.9088643064206767E-3</v>
      </c>
    </row>
    <row r="129" spans="1:43" ht="15.75" thickBot="1" x14ac:dyDescent="0.3">
      <c r="A129" s="28">
        <v>41456</v>
      </c>
      <c r="B129">
        <v>30.45</v>
      </c>
      <c r="C129" s="3">
        <f t="shared" si="11"/>
        <v>5.0000000000000044E-2</v>
      </c>
      <c r="E129" s="28">
        <v>41451</v>
      </c>
      <c r="F129">
        <v>170.96</v>
      </c>
      <c r="G129" s="3">
        <f t="shared" si="12"/>
        <v>3.5108250438864452E-4</v>
      </c>
      <c r="I129" s="28">
        <v>41652</v>
      </c>
      <c r="J129">
        <v>106</v>
      </c>
      <c r="K129" s="3">
        <f t="shared" si="13"/>
        <v>0</v>
      </c>
      <c r="M129" s="28">
        <v>42234</v>
      </c>
      <c r="N129">
        <v>70.67</v>
      </c>
      <c r="O129" s="3">
        <f t="shared" si="14"/>
        <v>-3.2440056417489815E-3</v>
      </c>
      <c r="Q129" s="28">
        <v>41451</v>
      </c>
      <c r="R129">
        <v>58.18</v>
      </c>
      <c r="S129" s="3">
        <f t="shared" si="15"/>
        <v>-2.9200734189888222E-2</v>
      </c>
      <c r="U129" s="28">
        <v>41451</v>
      </c>
      <c r="V129">
        <v>231.95</v>
      </c>
      <c r="W129" s="3">
        <f t="shared" si="22"/>
        <v>-1.1626905520627506E-3</v>
      </c>
      <c r="Y129" s="28">
        <v>41747</v>
      </c>
      <c r="Z129">
        <v>108.11</v>
      </c>
      <c r="AA129" s="3">
        <f t="shared" si="17"/>
        <v>-3.4732142857142878E-2</v>
      </c>
      <c r="AC129" s="28">
        <v>41470</v>
      </c>
      <c r="AD129">
        <v>15</v>
      </c>
      <c r="AE129" s="4">
        <f t="shared" si="18"/>
        <v>-5.362776025236593E-2</v>
      </c>
      <c r="AG129" s="28">
        <v>41451</v>
      </c>
      <c r="AH129">
        <v>38.4</v>
      </c>
      <c r="AI129" s="3">
        <f t="shared" si="19"/>
        <v>-3.8910505836575737E-3</v>
      </c>
      <c r="AK129" s="28">
        <v>43011</v>
      </c>
      <c r="AL129">
        <v>9.7200000000000006</v>
      </c>
      <c r="AM129" s="4">
        <f t="shared" si="20"/>
        <v>-7.4285714285714177E-2</v>
      </c>
      <c r="AO129" s="28">
        <v>41451</v>
      </c>
      <c r="AP129" s="29">
        <v>21002.57</v>
      </c>
      <c r="AQ129" s="3">
        <f t="shared" si="21"/>
        <v>-5.1050812066504303E-3</v>
      </c>
    </row>
    <row r="130" spans="1:43" ht="15.75" thickBot="1" x14ac:dyDescent="0.3">
      <c r="A130" s="28">
        <v>41457</v>
      </c>
      <c r="B130">
        <v>30.5</v>
      </c>
      <c r="C130" s="3">
        <f t="shared" si="11"/>
        <v>1.6420361247948545E-3</v>
      </c>
      <c r="E130" s="28">
        <v>41452</v>
      </c>
      <c r="F130">
        <v>173.04</v>
      </c>
      <c r="G130" s="3">
        <f t="shared" si="12"/>
        <v>1.216658867571363E-2</v>
      </c>
      <c r="I130" s="28">
        <v>41654</v>
      </c>
      <c r="J130">
        <v>107</v>
      </c>
      <c r="K130" s="3">
        <f t="shared" si="13"/>
        <v>9.4339622641510523E-3</v>
      </c>
      <c r="M130" s="28">
        <v>42235</v>
      </c>
      <c r="N130">
        <v>73.73</v>
      </c>
      <c r="O130" s="3">
        <f t="shared" si="14"/>
        <v>4.3299844346964766E-2</v>
      </c>
      <c r="Q130" s="28">
        <v>41452</v>
      </c>
      <c r="R130">
        <v>57.73</v>
      </c>
      <c r="S130" s="3">
        <f t="shared" si="15"/>
        <v>-7.7346167067721128E-3</v>
      </c>
      <c r="U130" s="28">
        <v>41452</v>
      </c>
      <c r="V130">
        <v>228.97</v>
      </c>
      <c r="W130" s="3">
        <f t="shared" si="22"/>
        <v>-1.2847596464755306E-2</v>
      </c>
      <c r="Y130" s="28">
        <v>41750</v>
      </c>
      <c r="Z130">
        <v>105</v>
      </c>
      <c r="AA130" s="3">
        <f t="shared" si="17"/>
        <v>-2.8766996577559878E-2</v>
      </c>
      <c r="AC130" s="28">
        <v>41472</v>
      </c>
      <c r="AD130">
        <v>14.5</v>
      </c>
      <c r="AE130" s="4">
        <f t="shared" si="18"/>
        <v>-3.3333333333333326E-2</v>
      </c>
      <c r="AG130" s="28">
        <v>41452</v>
      </c>
      <c r="AH130">
        <v>38.9</v>
      </c>
      <c r="AI130" s="3">
        <f t="shared" si="19"/>
        <v>1.3020833333333259E-2</v>
      </c>
      <c r="AK130" s="28">
        <v>43012</v>
      </c>
      <c r="AL130">
        <v>10.1</v>
      </c>
      <c r="AM130" s="4">
        <f t="shared" si="20"/>
        <v>3.9094650205761194E-2</v>
      </c>
      <c r="AO130" s="28">
        <v>41452</v>
      </c>
      <c r="AP130" s="29">
        <v>21015.34</v>
      </c>
      <c r="AQ130" s="3">
        <f t="shared" si="21"/>
        <v>6.080208279273247E-4</v>
      </c>
    </row>
    <row r="131" spans="1:43" ht="15.75" thickBot="1" x14ac:dyDescent="0.3">
      <c r="A131" s="28">
        <v>41458</v>
      </c>
      <c r="B131">
        <v>31.97</v>
      </c>
      <c r="C131" s="3">
        <f t="shared" si="11"/>
        <v>4.8196721311475343E-2</v>
      </c>
      <c r="E131" s="28">
        <v>41453</v>
      </c>
      <c r="F131">
        <v>172.55</v>
      </c>
      <c r="G131" s="3">
        <f t="shared" si="12"/>
        <v>-2.8317152103558563E-3</v>
      </c>
      <c r="I131" s="28">
        <v>41655</v>
      </c>
      <c r="J131">
        <v>105.1</v>
      </c>
      <c r="K131" s="3">
        <f t="shared" si="13"/>
        <v>-1.7757009345794494E-2</v>
      </c>
      <c r="M131" s="28">
        <v>42236</v>
      </c>
      <c r="N131">
        <v>70.05</v>
      </c>
      <c r="O131" s="3">
        <f t="shared" si="14"/>
        <v>-4.9911840499118454E-2</v>
      </c>
      <c r="Q131" s="28">
        <v>41453</v>
      </c>
      <c r="R131">
        <v>58.19</v>
      </c>
      <c r="S131" s="3">
        <f t="shared" si="15"/>
        <v>7.9681274900398336E-3</v>
      </c>
      <c r="U131" s="28">
        <v>41453</v>
      </c>
      <c r="V131">
        <v>228.75</v>
      </c>
      <c r="W131" s="3">
        <f t="shared" si="22"/>
        <v>-9.6082456216972645E-4</v>
      </c>
      <c r="Y131" s="28">
        <v>41751</v>
      </c>
      <c r="Z131">
        <v>107.5</v>
      </c>
      <c r="AA131" s="3">
        <f t="shared" si="17"/>
        <v>2.3809523809523725E-2</v>
      </c>
      <c r="AC131" s="28">
        <v>41473</v>
      </c>
      <c r="AD131">
        <v>15.05</v>
      </c>
      <c r="AE131" s="4">
        <f t="shared" si="18"/>
        <v>3.7931034482758585E-2</v>
      </c>
      <c r="AG131" s="28">
        <v>41453</v>
      </c>
      <c r="AH131">
        <v>38.5</v>
      </c>
      <c r="AI131" s="3">
        <f t="shared" si="19"/>
        <v>-1.0282776349614386E-2</v>
      </c>
      <c r="AK131" s="28">
        <v>43013</v>
      </c>
      <c r="AL131">
        <v>10</v>
      </c>
      <c r="AM131" s="4">
        <f t="shared" si="20"/>
        <v>-9.9009900990099098E-3</v>
      </c>
      <c r="AO131" s="28">
        <v>41453</v>
      </c>
      <c r="AP131" s="29">
        <v>21005.69</v>
      </c>
      <c r="AQ131" s="3">
        <f t="shared" si="21"/>
        <v>-4.5918838334291223E-4</v>
      </c>
    </row>
    <row r="132" spans="1:43" ht="15.75" thickBot="1" x14ac:dyDescent="0.3">
      <c r="A132" s="28">
        <v>41459</v>
      </c>
      <c r="B132">
        <v>32.5</v>
      </c>
      <c r="C132" s="3">
        <f t="shared" si="11"/>
        <v>1.6578041914294683E-2</v>
      </c>
      <c r="E132" s="28">
        <v>41456</v>
      </c>
      <c r="F132">
        <v>173.85</v>
      </c>
      <c r="G132" s="4">
        <f t="shared" si="12"/>
        <v>7.5340481019994243E-3</v>
      </c>
      <c r="I132" s="28">
        <v>41656</v>
      </c>
      <c r="J132">
        <v>108.99</v>
      </c>
      <c r="K132" s="3">
        <f t="shared" si="13"/>
        <v>3.7012369172216841E-2</v>
      </c>
      <c r="M132" s="28">
        <v>42237</v>
      </c>
      <c r="N132">
        <v>66.64</v>
      </c>
      <c r="O132" s="3">
        <f t="shared" si="14"/>
        <v>-4.8679514632405385E-2</v>
      </c>
      <c r="Q132" s="28">
        <v>41456</v>
      </c>
      <c r="R132">
        <v>60.48</v>
      </c>
      <c r="S132" s="3">
        <f t="shared" si="15"/>
        <v>3.9353840866128253E-2</v>
      </c>
      <c r="U132" s="28">
        <v>41456</v>
      </c>
      <c r="V132">
        <v>229.95</v>
      </c>
      <c r="W132" s="3">
        <f t="shared" si="22"/>
        <v>5.2459016393442415E-3</v>
      </c>
      <c r="Y132" s="28">
        <v>41752</v>
      </c>
      <c r="Z132">
        <v>108.01</v>
      </c>
      <c r="AA132" s="3">
        <f t="shared" si="17"/>
        <v>4.7441860465116115E-3</v>
      </c>
      <c r="AC132" s="28">
        <v>41474</v>
      </c>
      <c r="AD132">
        <v>15</v>
      </c>
      <c r="AE132" s="4">
        <f t="shared" si="18"/>
        <v>-3.3222591362126463E-3</v>
      </c>
      <c r="AG132" s="28">
        <v>41456</v>
      </c>
      <c r="AH132">
        <v>38.700000000000003</v>
      </c>
      <c r="AI132" s="3">
        <f t="shared" si="19"/>
        <v>5.1948051948051965E-3</v>
      </c>
      <c r="AK132" s="28">
        <v>43018</v>
      </c>
      <c r="AL132">
        <v>10</v>
      </c>
      <c r="AM132" s="4">
        <f t="shared" si="20"/>
        <v>0</v>
      </c>
      <c r="AO132" s="28">
        <v>41456</v>
      </c>
      <c r="AP132" s="29">
        <v>21363.16</v>
      </c>
      <c r="AQ132" s="3">
        <f t="shared" si="21"/>
        <v>1.7017769947095251E-2</v>
      </c>
    </row>
    <row r="133" spans="1:43" ht="15.75" thickBot="1" x14ac:dyDescent="0.3">
      <c r="A133" s="28">
        <v>41460</v>
      </c>
      <c r="B133">
        <v>34</v>
      </c>
      <c r="C133" s="3">
        <f t="shared" si="11"/>
        <v>4.6153846153846212E-2</v>
      </c>
      <c r="E133" s="28">
        <v>41457</v>
      </c>
      <c r="F133">
        <v>176.11</v>
      </c>
      <c r="G133" s="4">
        <f t="shared" si="12"/>
        <v>1.299971239574349E-2</v>
      </c>
      <c r="I133" s="28">
        <v>41659</v>
      </c>
      <c r="J133">
        <v>109.96</v>
      </c>
      <c r="K133" s="3">
        <f t="shared" si="13"/>
        <v>8.8998990733095695E-3</v>
      </c>
      <c r="M133" s="28">
        <v>42240</v>
      </c>
      <c r="N133">
        <v>63.31</v>
      </c>
      <c r="O133" s="3">
        <f t="shared" si="14"/>
        <v>-4.9969987995198029E-2</v>
      </c>
      <c r="Q133" s="28">
        <v>41457</v>
      </c>
      <c r="R133">
        <v>62.81</v>
      </c>
      <c r="S133" s="3">
        <f t="shared" si="15"/>
        <v>3.8525132275132323E-2</v>
      </c>
      <c r="U133" s="28">
        <v>41457</v>
      </c>
      <c r="V133">
        <v>230.89</v>
      </c>
      <c r="W133" s="3">
        <f t="shared" si="22"/>
        <v>4.0878451837356167E-3</v>
      </c>
      <c r="Y133" s="28">
        <v>41753</v>
      </c>
      <c r="Z133">
        <v>107.5</v>
      </c>
      <c r="AA133" s="3">
        <f t="shared" si="17"/>
        <v>-4.7217850199056111E-3</v>
      </c>
      <c r="AC133" s="28">
        <v>41477</v>
      </c>
      <c r="AD133">
        <v>15.25</v>
      </c>
      <c r="AE133" s="4">
        <f t="shared" si="18"/>
        <v>1.6666666666666607E-2</v>
      </c>
      <c r="AG133" s="28">
        <v>41457</v>
      </c>
      <c r="AH133">
        <v>39.1</v>
      </c>
      <c r="AI133" s="4">
        <f t="shared" si="19"/>
        <v>1.0335917312661369E-2</v>
      </c>
      <c r="AK133" s="28">
        <v>43019</v>
      </c>
      <c r="AL133">
        <v>10</v>
      </c>
      <c r="AM133" s="4">
        <f t="shared" si="20"/>
        <v>0</v>
      </c>
      <c r="AO133" s="28">
        <v>41457</v>
      </c>
      <c r="AP133" s="29">
        <v>21644.17</v>
      </c>
      <c r="AQ133" s="3">
        <f t="shared" si="21"/>
        <v>1.315395287963006E-2</v>
      </c>
    </row>
    <row r="134" spans="1:43" ht="15.75" thickBot="1" x14ac:dyDescent="0.3">
      <c r="A134" s="28">
        <v>41463</v>
      </c>
      <c r="B134">
        <v>34.25</v>
      </c>
      <c r="C134" s="3">
        <f t="shared" si="11"/>
        <v>7.3529411764705621E-3</v>
      </c>
      <c r="E134" s="28">
        <v>41458</v>
      </c>
      <c r="F134">
        <v>178</v>
      </c>
      <c r="G134" s="4">
        <f t="shared" si="12"/>
        <v>1.0731928908068733E-2</v>
      </c>
      <c r="I134" s="28">
        <v>41660</v>
      </c>
      <c r="J134">
        <v>112.85</v>
      </c>
      <c r="K134" s="3">
        <f t="shared" si="13"/>
        <v>2.628228446707892E-2</v>
      </c>
      <c r="M134" s="28">
        <v>42241</v>
      </c>
      <c r="N134">
        <v>66.47</v>
      </c>
      <c r="O134" s="3">
        <f t="shared" si="14"/>
        <v>4.9913125888485066E-2</v>
      </c>
      <c r="Q134" s="28">
        <v>41458</v>
      </c>
      <c r="R134">
        <v>62.48</v>
      </c>
      <c r="S134" s="3">
        <f t="shared" si="15"/>
        <v>-5.2539404553415547E-3</v>
      </c>
      <c r="U134" s="28">
        <v>41458</v>
      </c>
      <c r="V134">
        <v>229.47</v>
      </c>
      <c r="W134" s="3">
        <f t="shared" si="22"/>
        <v>-6.1501147732686556E-3</v>
      </c>
      <c r="Y134" s="28">
        <v>41754</v>
      </c>
      <c r="Z134">
        <v>110.96</v>
      </c>
      <c r="AA134" s="3">
        <f t="shared" si="17"/>
        <v>3.218604651162793E-2</v>
      </c>
      <c r="AC134" s="28">
        <v>41478</v>
      </c>
      <c r="AD134">
        <v>15.2</v>
      </c>
      <c r="AE134" s="4">
        <f t="shared" si="18"/>
        <v>-3.2786885245902342E-3</v>
      </c>
      <c r="AG134" s="28">
        <v>41458</v>
      </c>
      <c r="AH134">
        <v>39.5</v>
      </c>
      <c r="AI134" s="4">
        <f t="shared" si="19"/>
        <v>1.0230179028132946E-2</v>
      </c>
      <c r="AK134" s="28">
        <v>43026</v>
      </c>
      <c r="AL134">
        <v>9.01</v>
      </c>
      <c r="AM134" s="4">
        <f t="shared" si="20"/>
        <v>-9.8999999999999977E-2</v>
      </c>
      <c r="AO134" s="28">
        <v>41458</v>
      </c>
      <c r="AP134" s="29">
        <v>21802.86</v>
      </c>
      <c r="AQ134" s="3">
        <f t="shared" si="21"/>
        <v>7.3317664756837875E-3</v>
      </c>
    </row>
    <row r="135" spans="1:43" ht="15.75" thickBot="1" x14ac:dyDescent="0.3">
      <c r="A135" s="28">
        <v>41464</v>
      </c>
      <c r="B135">
        <v>35.049999999999997</v>
      </c>
      <c r="C135" s="3">
        <f t="shared" si="11"/>
        <v>2.3357664233576658E-2</v>
      </c>
      <c r="E135" s="28">
        <v>41459</v>
      </c>
      <c r="F135">
        <v>186.9</v>
      </c>
      <c r="G135" s="4">
        <f t="shared" si="12"/>
        <v>5.0000000000000044E-2</v>
      </c>
      <c r="I135" s="28">
        <v>41661</v>
      </c>
      <c r="J135">
        <v>118.49</v>
      </c>
      <c r="K135" s="3">
        <f t="shared" si="13"/>
        <v>4.9977846699158279E-2</v>
      </c>
      <c r="M135" s="28">
        <v>42242</v>
      </c>
      <c r="N135">
        <v>69.790000000000006</v>
      </c>
      <c r="O135" s="3">
        <f t="shared" si="14"/>
        <v>4.9947344666767091E-2</v>
      </c>
      <c r="Q135" s="28">
        <v>41459</v>
      </c>
      <c r="R135">
        <v>63.51</v>
      </c>
      <c r="S135" s="3">
        <f t="shared" si="15"/>
        <v>1.6485275288092183E-2</v>
      </c>
      <c r="U135" s="28">
        <v>41459</v>
      </c>
      <c r="V135">
        <v>230.06</v>
      </c>
      <c r="W135" s="3">
        <f t="shared" si="22"/>
        <v>2.5711421972371973E-3</v>
      </c>
      <c r="Y135" s="28">
        <v>41757</v>
      </c>
      <c r="Z135">
        <v>108.94</v>
      </c>
      <c r="AA135" s="3">
        <f t="shared" si="17"/>
        <v>-1.8204758471521254E-2</v>
      </c>
      <c r="AC135" s="28">
        <v>41479</v>
      </c>
      <c r="AD135">
        <v>15.5</v>
      </c>
      <c r="AE135" s="4">
        <f t="shared" si="18"/>
        <v>1.9736842105263275E-2</v>
      </c>
      <c r="AG135" s="28">
        <v>41459</v>
      </c>
      <c r="AH135">
        <v>39.76</v>
      </c>
      <c r="AI135" s="4">
        <f t="shared" si="19"/>
        <v>6.5822784810125601E-3</v>
      </c>
      <c r="AK135" s="28">
        <v>43027</v>
      </c>
      <c r="AL135">
        <v>10</v>
      </c>
      <c r="AM135" s="4">
        <f t="shared" si="20"/>
        <v>0.10987791342952269</v>
      </c>
      <c r="AO135" s="28">
        <v>41459</v>
      </c>
      <c r="AP135" s="29">
        <v>21966.959999999999</v>
      </c>
      <c r="AQ135" s="3">
        <f t="shared" si="21"/>
        <v>7.526535509561505E-3</v>
      </c>
    </row>
    <row r="136" spans="1:43" ht="15.75" thickBot="1" x14ac:dyDescent="0.3">
      <c r="A136" s="28">
        <v>41465</v>
      </c>
      <c r="B136">
        <v>34.5</v>
      </c>
      <c r="C136" s="3">
        <f t="shared" ref="C136:C199" si="24">B136/B135-1</f>
        <v>-1.5691868758915706E-2</v>
      </c>
      <c r="E136" s="28">
        <v>41460</v>
      </c>
      <c r="F136">
        <v>191.71</v>
      </c>
      <c r="G136" s="4">
        <f t="shared" ref="G136:G199" si="25">F136/F135-1</f>
        <v>2.5735687533440244E-2</v>
      </c>
      <c r="I136" s="28">
        <v>41662</v>
      </c>
      <c r="J136">
        <v>124.41</v>
      </c>
      <c r="K136" s="3">
        <f t="shared" ref="K136:K199" si="26">J136/J135-1</f>
        <v>4.9962022111570636E-2</v>
      </c>
      <c r="M136" s="28">
        <v>42243</v>
      </c>
      <c r="N136">
        <v>71.290000000000006</v>
      </c>
      <c r="O136" s="3">
        <f t="shared" ref="O136:O199" si="27">N136/N135-1</f>
        <v>2.1493050580312367E-2</v>
      </c>
      <c r="Q136" s="28">
        <v>41460</v>
      </c>
      <c r="R136">
        <v>64.42</v>
      </c>
      <c r="S136" s="3">
        <f t="shared" ref="S136:S199" si="28">R136/R135-1</f>
        <v>1.4328452212250209E-2</v>
      </c>
      <c r="U136" s="28">
        <v>41460</v>
      </c>
      <c r="V136">
        <v>231.03</v>
      </c>
      <c r="W136" s="3">
        <f t="shared" si="22"/>
        <v>4.2162914022427778E-3</v>
      </c>
      <c r="Y136" s="28">
        <v>41758</v>
      </c>
      <c r="Z136">
        <v>106</v>
      </c>
      <c r="AA136" s="3">
        <f t="shared" ref="AA136:AA199" si="29">Z136/Z135-1</f>
        <v>-2.6987332476592574E-2</v>
      </c>
      <c r="AC136" s="28">
        <v>41480</v>
      </c>
      <c r="AD136">
        <v>15</v>
      </c>
      <c r="AE136" s="4">
        <f t="shared" ref="AE136:AE199" si="30">AD136/AD135-1</f>
        <v>-3.2258064516129004E-2</v>
      </c>
      <c r="AG136" s="28">
        <v>41460</v>
      </c>
      <c r="AH136">
        <v>41.74</v>
      </c>
      <c r="AI136" s="4">
        <f t="shared" ref="AI136:AI199" si="31">AH136/AH135-1</f>
        <v>4.9798792756539312E-2</v>
      </c>
      <c r="AK136" s="28">
        <v>43031</v>
      </c>
      <c r="AL136">
        <v>9.99</v>
      </c>
      <c r="AM136" s="4">
        <f t="shared" ref="AM136:AM199" si="32">AL136/AL135-1</f>
        <v>-1.0000000000000009E-3</v>
      </c>
      <c r="AO136" s="28">
        <v>41460</v>
      </c>
      <c r="AP136" s="29">
        <v>22178.34</v>
      </c>
      <c r="AQ136" s="3">
        <f t="shared" ref="AQ136:AQ199" si="33">AP136/AP135-1</f>
        <v>9.6226332637743273E-3</v>
      </c>
    </row>
    <row r="137" spans="1:43" ht="15.75" thickBot="1" x14ac:dyDescent="0.3">
      <c r="A137" s="28">
        <v>41466</v>
      </c>
      <c r="B137">
        <v>33.61</v>
      </c>
      <c r="C137" s="3">
        <f t="shared" si="24"/>
        <v>-2.5797101449275384E-2</v>
      </c>
      <c r="E137" s="28">
        <v>41463</v>
      </c>
      <c r="F137">
        <v>195.71</v>
      </c>
      <c r="G137" s="4">
        <f t="shared" si="25"/>
        <v>2.0864847947420495E-2</v>
      </c>
      <c r="I137" s="28">
        <v>41663</v>
      </c>
      <c r="J137">
        <v>128.5</v>
      </c>
      <c r="K137" s="3">
        <f t="shared" si="26"/>
        <v>3.2875170806205389E-2</v>
      </c>
      <c r="M137" s="28">
        <v>42244</v>
      </c>
      <c r="N137">
        <v>70.84</v>
      </c>
      <c r="O137" s="3">
        <f t="shared" si="27"/>
        <v>-6.3122457567681423E-3</v>
      </c>
      <c r="Q137" s="28">
        <v>41463</v>
      </c>
      <c r="R137">
        <v>65.989999999999995</v>
      </c>
      <c r="S137" s="3">
        <f t="shared" si="28"/>
        <v>2.4371313256752458E-2</v>
      </c>
      <c r="U137" s="28">
        <v>41463</v>
      </c>
      <c r="V137">
        <v>231.64</v>
      </c>
      <c r="W137" s="3">
        <f t="shared" si="22"/>
        <v>2.6403497381290997E-3</v>
      </c>
      <c r="Y137" s="28">
        <v>41767</v>
      </c>
      <c r="Z137">
        <v>106</v>
      </c>
      <c r="AA137" s="3">
        <f t="shared" si="29"/>
        <v>0</v>
      </c>
      <c r="AC137" s="28">
        <v>41481</v>
      </c>
      <c r="AD137">
        <v>15.49</v>
      </c>
      <c r="AE137" s="4">
        <f t="shared" si="30"/>
        <v>3.2666666666666622E-2</v>
      </c>
      <c r="AG137" s="28">
        <v>41463</v>
      </c>
      <c r="AH137">
        <v>42.75</v>
      </c>
      <c r="AI137" s="4">
        <f t="shared" si="31"/>
        <v>2.4197412553905062E-2</v>
      </c>
      <c r="AK137" s="28">
        <v>43033</v>
      </c>
      <c r="AL137">
        <v>10.49</v>
      </c>
      <c r="AM137" s="4">
        <f t="shared" si="32"/>
        <v>5.0050050050050032E-2</v>
      </c>
      <c r="AO137" s="28">
        <v>41463</v>
      </c>
      <c r="AP137" s="29">
        <v>22365.72</v>
      </c>
      <c r="AQ137" s="3">
        <f t="shared" si="33"/>
        <v>8.448783813396421E-3</v>
      </c>
    </row>
    <row r="138" spans="1:43" ht="15.75" thickBot="1" x14ac:dyDescent="0.3">
      <c r="A138" s="28">
        <v>41467</v>
      </c>
      <c r="B138">
        <v>34.700000000000003</v>
      </c>
      <c r="C138" s="3">
        <f t="shared" si="24"/>
        <v>3.2430824159476401E-2</v>
      </c>
      <c r="E138" s="28">
        <v>41464</v>
      </c>
      <c r="F138">
        <v>197.08</v>
      </c>
      <c r="G138" s="4">
        <f t="shared" si="25"/>
        <v>7.0001532880281658E-3</v>
      </c>
      <c r="I138" s="28">
        <v>41666</v>
      </c>
      <c r="J138">
        <v>122.87</v>
      </c>
      <c r="K138" s="3">
        <f t="shared" si="26"/>
        <v>-4.3813229571984413E-2</v>
      </c>
      <c r="M138" s="28">
        <v>42247</v>
      </c>
      <c r="N138">
        <v>74.38</v>
      </c>
      <c r="O138" s="3">
        <f t="shared" si="27"/>
        <v>4.9971767363071518E-2</v>
      </c>
      <c r="Q138" s="28">
        <v>41464</v>
      </c>
      <c r="R138">
        <v>69.28</v>
      </c>
      <c r="S138" s="3">
        <f t="shared" si="28"/>
        <v>4.9856038793756774E-2</v>
      </c>
      <c r="U138" s="28">
        <v>41464</v>
      </c>
      <c r="V138">
        <v>232.83</v>
      </c>
      <c r="W138" s="3">
        <f t="shared" si="22"/>
        <v>5.1372819892938626E-3</v>
      </c>
      <c r="Y138" s="28">
        <v>41771</v>
      </c>
      <c r="Z138">
        <v>107.1</v>
      </c>
      <c r="AA138" s="3">
        <f t="shared" si="29"/>
        <v>1.037735849056598E-2</v>
      </c>
      <c r="AC138" s="28">
        <v>41484</v>
      </c>
      <c r="AD138">
        <v>15.99</v>
      </c>
      <c r="AE138" s="4">
        <f t="shared" si="30"/>
        <v>3.2278889606197625E-2</v>
      </c>
      <c r="AG138" s="28">
        <v>41464</v>
      </c>
      <c r="AH138">
        <v>42.9</v>
      </c>
      <c r="AI138" s="4">
        <f t="shared" si="31"/>
        <v>3.5087719298245723E-3</v>
      </c>
      <c r="AK138" s="28">
        <v>43034</v>
      </c>
      <c r="AL138">
        <v>10.49</v>
      </c>
      <c r="AM138" s="4">
        <f t="shared" si="32"/>
        <v>0</v>
      </c>
      <c r="AO138" s="28">
        <v>41464</v>
      </c>
      <c r="AP138" s="29">
        <v>22721.22</v>
      </c>
      <c r="AQ138" s="3">
        <f t="shared" si="33"/>
        <v>1.5894860527628785E-2</v>
      </c>
    </row>
    <row r="139" spans="1:43" ht="15.75" thickBot="1" x14ac:dyDescent="0.3">
      <c r="A139" s="28">
        <v>41470</v>
      </c>
      <c r="B139">
        <v>34.4</v>
      </c>
      <c r="C139" s="3">
        <f t="shared" si="24"/>
        <v>-8.6455331412105263E-3</v>
      </c>
      <c r="E139" s="28">
        <v>41465</v>
      </c>
      <c r="F139">
        <v>206.93</v>
      </c>
      <c r="G139" s="4">
        <f t="shared" si="25"/>
        <v>4.9979703673635134E-2</v>
      </c>
      <c r="I139" s="28">
        <v>41667</v>
      </c>
      <c r="J139">
        <v>129.01</v>
      </c>
      <c r="K139" s="3">
        <f t="shared" si="26"/>
        <v>4.9971514608936118E-2</v>
      </c>
      <c r="M139" s="28">
        <v>42248</v>
      </c>
      <c r="N139">
        <v>78.09</v>
      </c>
      <c r="O139" s="3">
        <f t="shared" si="27"/>
        <v>4.9878999731110651E-2</v>
      </c>
      <c r="Q139" s="28">
        <v>41465</v>
      </c>
      <c r="R139">
        <v>70.010000000000005</v>
      </c>
      <c r="S139" s="3">
        <f t="shared" si="28"/>
        <v>1.0536951501154856E-2</v>
      </c>
      <c r="U139" s="28">
        <v>41465</v>
      </c>
      <c r="V139">
        <v>238.88</v>
      </c>
      <c r="W139" s="3">
        <f t="shared" si="22"/>
        <v>2.5984623974573573E-2</v>
      </c>
      <c r="Y139" s="28">
        <v>41772</v>
      </c>
      <c r="Z139">
        <v>107.99</v>
      </c>
      <c r="AA139" s="3">
        <f t="shared" si="29"/>
        <v>8.3099906629318099E-3</v>
      </c>
      <c r="AC139" s="28">
        <v>41485</v>
      </c>
      <c r="AD139">
        <v>15.99</v>
      </c>
      <c r="AE139" s="4">
        <f t="shared" si="30"/>
        <v>0</v>
      </c>
      <c r="AG139" s="28">
        <v>41465</v>
      </c>
      <c r="AH139">
        <v>41.77</v>
      </c>
      <c r="AI139" s="4">
        <f t="shared" si="31"/>
        <v>-2.6340326340326237E-2</v>
      </c>
      <c r="AK139" s="28">
        <v>43040</v>
      </c>
      <c r="AL139">
        <v>10.95</v>
      </c>
      <c r="AM139" s="4">
        <f t="shared" si="32"/>
        <v>4.385128693994278E-2</v>
      </c>
      <c r="AO139" s="28">
        <v>41465</v>
      </c>
      <c r="AP139" s="29">
        <v>22984.94</v>
      </c>
      <c r="AQ139" s="3">
        <f t="shared" si="33"/>
        <v>1.160677111528341E-2</v>
      </c>
    </row>
    <row r="140" spans="1:43" ht="15.75" thickBot="1" x14ac:dyDescent="0.3">
      <c r="A140" s="28">
        <v>41471</v>
      </c>
      <c r="B140">
        <v>35.06</v>
      </c>
      <c r="C140" s="3">
        <f>B140/B139-1</f>
        <v>1.918604651162803E-2</v>
      </c>
      <c r="E140" s="28">
        <v>41466</v>
      </c>
      <c r="F140">
        <v>212.43</v>
      </c>
      <c r="G140" s="4">
        <f t="shared" si="25"/>
        <v>2.6579036389117183E-2</v>
      </c>
      <c r="I140" s="28">
        <v>41669</v>
      </c>
      <c r="J140">
        <v>130</v>
      </c>
      <c r="K140" s="3">
        <f t="shared" si="26"/>
        <v>7.6738237345943539E-3</v>
      </c>
      <c r="M140" s="28">
        <v>42249</v>
      </c>
      <c r="N140">
        <v>76.66</v>
      </c>
      <c r="O140" s="3">
        <f t="shared" si="27"/>
        <v>-1.8312203867332677E-2</v>
      </c>
      <c r="Q140" s="28">
        <v>41466</v>
      </c>
      <c r="R140">
        <v>68.5</v>
      </c>
      <c r="S140" s="3">
        <f t="shared" si="28"/>
        <v>-2.1568347378945973E-2</v>
      </c>
      <c r="U140" s="28">
        <v>41466</v>
      </c>
      <c r="V140">
        <v>237.52</v>
      </c>
      <c r="W140" s="3">
        <f t="shared" si="22"/>
        <v>-5.6932350971198309E-3</v>
      </c>
      <c r="Y140" s="28">
        <v>41773</v>
      </c>
      <c r="Z140">
        <v>107.99</v>
      </c>
      <c r="AA140" s="3">
        <f t="shared" si="29"/>
        <v>0</v>
      </c>
      <c r="AC140" s="28">
        <v>41486</v>
      </c>
      <c r="AD140">
        <v>15.6</v>
      </c>
      <c r="AE140" s="4">
        <f t="shared" si="30"/>
        <v>-2.4390243902439046E-2</v>
      </c>
      <c r="AG140" s="28">
        <v>41466</v>
      </c>
      <c r="AH140">
        <v>41.35</v>
      </c>
      <c r="AI140" s="4">
        <f t="shared" si="31"/>
        <v>-1.0055063442662271E-2</v>
      </c>
      <c r="AK140" s="28">
        <v>43041</v>
      </c>
      <c r="AL140">
        <v>11</v>
      </c>
      <c r="AM140" s="4">
        <f t="shared" si="32"/>
        <v>4.5662100456622667E-3</v>
      </c>
      <c r="AO140" s="28">
        <v>41466</v>
      </c>
      <c r="AP140" s="29">
        <v>22745.64</v>
      </c>
      <c r="AQ140" s="3">
        <f t="shared" si="33"/>
        <v>-1.0411164875783863E-2</v>
      </c>
    </row>
    <row r="141" spans="1:43" ht="15.75" thickBot="1" x14ac:dyDescent="0.3">
      <c r="A141" s="28">
        <v>41472</v>
      </c>
      <c r="B141">
        <v>34.28</v>
      </c>
      <c r="C141" s="3">
        <f>B141/B140-1</f>
        <v>-2.2247575584711909E-2</v>
      </c>
      <c r="E141" s="28">
        <v>41467</v>
      </c>
      <c r="F141">
        <v>223.05</v>
      </c>
      <c r="G141" s="4">
        <f t="shared" si="25"/>
        <v>4.9992938850444979E-2</v>
      </c>
      <c r="I141" s="28">
        <v>41670</v>
      </c>
      <c r="J141">
        <v>134</v>
      </c>
      <c r="K141" s="3">
        <f t="shared" si="26"/>
        <v>3.076923076923066E-2</v>
      </c>
      <c r="M141" s="28">
        <v>42250</v>
      </c>
      <c r="N141">
        <v>76.52</v>
      </c>
      <c r="O141" s="3">
        <f t="shared" si="27"/>
        <v>-1.8262457605009441E-3</v>
      </c>
      <c r="Q141" s="28">
        <v>41467</v>
      </c>
      <c r="R141">
        <v>69</v>
      </c>
      <c r="S141" s="3">
        <f t="shared" si="28"/>
        <v>7.2992700729928028E-3</v>
      </c>
      <c r="U141" s="28">
        <v>41467</v>
      </c>
      <c r="V141">
        <v>240.31</v>
      </c>
      <c r="W141" s="3">
        <f t="shared" si="22"/>
        <v>1.1746379252273398E-2</v>
      </c>
      <c r="Y141" s="28">
        <v>41774</v>
      </c>
      <c r="Z141">
        <v>108</v>
      </c>
      <c r="AA141" s="3">
        <f t="shared" si="29"/>
        <v>9.2601166774786137E-5</v>
      </c>
      <c r="AC141" s="28">
        <v>41487</v>
      </c>
      <c r="AD141">
        <v>16.2</v>
      </c>
      <c r="AE141" s="4">
        <f t="shared" si="30"/>
        <v>3.8461538461538547E-2</v>
      </c>
      <c r="AG141" s="28">
        <v>41467</v>
      </c>
      <c r="AH141">
        <v>41.48</v>
      </c>
      <c r="AI141" s="4">
        <f t="shared" si="31"/>
        <v>3.1438935912937449E-3</v>
      </c>
      <c r="AK141" s="28">
        <v>43042</v>
      </c>
      <c r="AL141">
        <v>10</v>
      </c>
      <c r="AM141" s="4">
        <f t="shared" si="32"/>
        <v>-9.0909090909090939E-2</v>
      </c>
      <c r="AO141" s="28">
        <v>41467</v>
      </c>
      <c r="AP141" s="29">
        <v>23037.32</v>
      </c>
      <c r="AQ141" s="3">
        <f t="shared" si="33"/>
        <v>1.2823556514567125E-2</v>
      </c>
    </row>
    <row r="142" spans="1:43" ht="15.75" thickBot="1" x14ac:dyDescent="0.3">
      <c r="A142" s="28">
        <v>41473</v>
      </c>
      <c r="B142">
        <v>34.6</v>
      </c>
      <c r="C142" s="3">
        <f>B142/B141-1</f>
        <v>9.334889148191472E-3</v>
      </c>
      <c r="E142" s="28">
        <v>41470</v>
      </c>
      <c r="F142">
        <v>233.37</v>
      </c>
      <c r="G142" s="4">
        <f t="shared" si="25"/>
        <v>4.6267652992602493E-2</v>
      </c>
      <c r="I142" s="28">
        <v>41673</v>
      </c>
      <c r="J142">
        <v>139</v>
      </c>
      <c r="K142" s="3">
        <f t="shared" si="26"/>
        <v>3.7313432835820892E-2</v>
      </c>
      <c r="M142" s="28">
        <v>42251</v>
      </c>
      <c r="N142">
        <v>75.930000000000007</v>
      </c>
      <c r="O142" s="3">
        <f t="shared" si="27"/>
        <v>-7.7104025091477846E-3</v>
      </c>
      <c r="Q142" s="28">
        <v>41470</v>
      </c>
      <c r="R142">
        <v>68.03</v>
      </c>
      <c r="S142" s="3">
        <f t="shared" si="28"/>
        <v>-1.4057971014492687E-2</v>
      </c>
      <c r="U142" s="28">
        <v>41470</v>
      </c>
      <c r="V142">
        <v>240.17</v>
      </c>
      <c r="W142" s="3">
        <f t="shared" si="22"/>
        <v>-5.8258083309070674E-4</v>
      </c>
      <c r="Y142" s="28">
        <v>41778</v>
      </c>
      <c r="Z142">
        <v>108</v>
      </c>
      <c r="AA142" s="3">
        <f t="shared" si="29"/>
        <v>0</v>
      </c>
      <c r="AC142" s="28">
        <v>41491</v>
      </c>
      <c r="AD142">
        <v>15.89</v>
      </c>
      <c r="AE142" s="4">
        <f t="shared" si="30"/>
        <v>-1.913580246913571E-2</v>
      </c>
      <c r="AG142" s="28">
        <v>41470</v>
      </c>
      <c r="AH142">
        <v>42</v>
      </c>
      <c r="AI142" s="4">
        <f t="shared" si="31"/>
        <v>1.2536162005786E-2</v>
      </c>
      <c r="AK142" s="28">
        <v>43046</v>
      </c>
      <c r="AL142">
        <v>9.1</v>
      </c>
      <c r="AM142" s="4">
        <f t="shared" si="32"/>
        <v>-9.000000000000008E-2</v>
      </c>
      <c r="AO142" s="28">
        <v>41470</v>
      </c>
      <c r="AP142" s="29">
        <v>23172.35</v>
      </c>
      <c r="AQ142" s="3">
        <f t="shared" si="33"/>
        <v>5.8613588733411603E-3</v>
      </c>
    </row>
    <row r="143" spans="1:43" ht="15.75" thickBot="1" x14ac:dyDescent="0.3">
      <c r="A143" s="28">
        <v>41474</v>
      </c>
      <c r="B143">
        <v>35.1</v>
      </c>
      <c r="C143" s="3">
        <f>B143/B142-1</f>
        <v>1.4450867052023142E-2</v>
      </c>
      <c r="E143" s="28">
        <v>41471</v>
      </c>
      <c r="F143">
        <v>236.09</v>
      </c>
      <c r="G143" s="4">
        <f t="shared" si="25"/>
        <v>1.1655311308222949E-2</v>
      </c>
      <c r="I143" s="28">
        <v>41674</v>
      </c>
      <c r="J143">
        <v>135</v>
      </c>
      <c r="K143" s="3">
        <f t="shared" si="26"/>
        <v>-2.877697841726623E-2</v>
      </c>
      <c r="M143" s="28">
        <v>42254</v>
      </c>
      <c r="N143">
        <v>74.17</v>
      </c>
      <c r="O143" s="3">
        <f t="shared" si="27"/>
        <v>-2.3179244040563707E-2</v>
      </c>
      <c r="Q143" s="28">
        <v>41471</v>
      </c>
      <c r="R143">
        <v>69.02</v>
      </c>
      <c r="S143" s="3">
        <f t="shared" si="28"/>
        <v>1.4552403351462573E-2</v>
      </c>
      <c r="U143" s="28">
        <v>41471</v>
      </c>
      <c r="V143">
        <v>239.6</v>
      </c>
      <c r="W143" s="3">
        <f t="shared" si="22"/>
        <v>-2.3733188991130749E-3</v>
      </c>
      <c r="Y143" s="28">
        <v>41779</v>
      </c>
      <c r="Z143">
        <v>108</v>
      </c>
      <c r="AA143" s="3">
        <f t="shared" si="29"/>
        <v>0</v>
      </c>
      <c r="AC143" s="28">
        <v>41492</v>
      </c>
      <c r="AD143">
        <v>15.16</v>
      </c>
      <c r="AE143" s="4">
        <f t="shared" si="30"/>
        <v>-4.5940843297671563E-2</v>
      </c>
      <c r="AG143" s="28">
        <v>41471</v>
      </c>
      <c r="AH143">
        <v>42.05</v>
      </c>
      <c r="AI143" s="4">
        <f t="shared" si="31"/>
        <v>1.1904761904761862E-3</v>
      </c>
      <c r="AK143" s="28">
        <v>43047</v>
      </c>
      <c r="AL143">
        <v>9.98</v>
      </c>
      <c r="AM143" s="4">
        <f t="shared" si="32"/>
        <v>9.6703296703296804E-2</v>
      </c>
      <c r="AO143" s="28">
        <v>41471</v>
      </c>
      <c r="AP143" s="29">
        <v>23160.89</v>
      </c>
      <c r="AQ143" s="3">
        <f t="shared" si="33"/>
        <v>-4.9455493292649422E-4</v>
      </c>
    </row>
    <row r="144" spans="1:43" ht="15.75" thickBot="1" x14ac:dyDescent="0.3">
      <c r="A144" s="28">
        <v>41477</v>
      </c>
      <c r="B144">
        <v>35.119999999999997</v>
      </c>
      <c r="C144" s="3">
        <f t="shared" si="24"/>
        <v>5.6980056980049376E-4</v>
      </c>
      <c r="E144" s="28">
        <v>41472</v>
      </c>
      <c r="F144">
        <v>224.29</v>
      </c>
      <c r="G144" s="4">
        <f t="shared" si="25"/>
        <v>-4.9980939472235253E-2</v>
      </c>
      <c r="I144" s="28">
        <v>41676</v>
      </c>
      <c r="J144">
        <v>139.75</v>
      </c>
      <c r="K144" s="3">
        <f t="shared" si="26"/>
        <v>3.5185185185185208E-2</v>
      </c>
      <c r="M144" s="28">
        <v>42255</v>
      </c>
      <c r="N144">
        <v>75.27</v>
      </c>
      <c r="O144" s="3">
        <f t="shared" si="27"/>
        <v>1.4830794121612367E-2</v>
      </c>
      <c r="Q144" s="28">
        <v>41472</v>
      </c>
      <c r="R144">
        <v>68.87</v>
      </c>
      <c r="S144" s="3">
        <f t="shared" si="28"/>
        <v>-2.1732831063459024E-3</v>
      </c>
      <c r="U144" s="28">
        <v>41472</v>
      </c>
      <c r="V144">
        <v>238.55</v>
      </c>
      <c r="W144" s="3">
        <f t="shared" si="22"/>
        <v>-4.3823038397328151E-3</v>
      </c>
      <c r="Y144" s="28">
        <v>41780</v>
      </c>
      <c r="Z144">
        <v>113.4</v>
      </c>
      <c r="AA144" s="3">
        <f t="shared" si="29"/>
        <v>5.0000000000000044E-2</v>
      </c>
      <c r="AC144" s="28">
        <v>41493</v>
      </c>
      <c r="AD144">
        <v>15.75</v>
      </c>
      <c r="AE144" s="4">
        <f t="shared" si="30"/>
        <v>3.8918205804749251E-2</v>
      </c>
      <c r="AG144" s="28">
        <v>41472</v>
      </c>
      <c r="AH144">
        <v>41.21</v>
      </c>
      <c r="AI144" s="4">
        <f t="shared" si="31"/>
        <v>-1.9976218787158051E-2</v>
      </c>
      <c r="AK144" s="28">
        <v>43052</v>
      </c>
      <c r="AL144">
        <v>9.5</v>
      </c>
      <c r="AM144" s="4">
        <f t="shared" si="32"/>
        <v>-4.8096192384769587E-2</v>
      </c>
      <c r="AO144" s="28">
        <v>41472</v>
      </c>
      <c r="AP144" s="29">
        <v>22994.720000000001</v>
      </c>
      <c r="AQ144" s="3">
        <f t="shared" si="33"/>
        <v>-7.1745947586642211E-3</v>
      </c>
    </row>
    <row r="145" spans="1:43" ht="15.75" thickBot="1" x14ac:dyDescent="0.3">
      <c r="A145" s="28">
        <v>41478</v>
      </c>
      <c r="B145">
        <v>35</v>
      </c>
      <c r="C145" s="3">
        <f t="shared" si="24"/>
        <v>-3.4168564920272759E-3</v>
      </c>
      <c r="E145" s="28">
        <v>41473</v>
      </c>
      <c r="F145">
        <v>223.63</v>
      </c>
      <c r="G145" s="4">
        <f t="shared" si="25"/>
        <v>-2.9426189308484618E-3</v>
      </c>
      <c r="I145" s="28">
        <v>41677</v>
      </c>
      <c r="J145">
        <v>139.75</v>
      </c>
      <c r="K145" s="3">
        <f t="shared" si="26"/>
        <v>0</v>
      </c>
      <c r="M145" s="28">
        <v>42256</v>
      </c>
      <c r="N145">
        <v>74.45</v>
      </c>
      <c r="O145" s="3">
        <f t="shared" si="27"/>
        <v>-1.0894114521057485E-2</v>
      </c>
      <c r="Q145" s="28">
        <v>41473</v>
      </c>
      <c r="R145">
        <v>69</v>
      </c>
      <c r="S145" s="3">
        <f t="shared" si="28"/>
        <v>1.8876143458690375E-3</v>
      </c>
      <c r="U145" s="28">
        <v>41473</v>
      </c>
      <c r="V145">
        <v>240.04</v>
      </c>
      <c r="W145" s="3">
        <f t="shared" si="22"/>
        <v>6.2460700062878516E-3</v>
      </c>
      <c r="Y145" s="28">
        <v>41781</v>
      </c>
      <c r="Z145">
        <v>119.07</v>
      </c>
      <c r="AA145" s="3">
        <f t="shared" si="29"/>
        <v>4.9999999999999822E-2</v>
      </c>
      <c r="AC145" s="28">
        <v>41498</v>
      </c>
      <c r="AD145">
        <v>15.75</v>
      </c>
      <c r="AE145" s="4">
        <f t="shared" si="30"/>
        <v>0</v>
      </c>
      <c r="AG145" s="28">
        <v>41473</v>
      </c>
      <c r="AH145">
        <v>41.8</v>
      </c>
      <c r="AI145" s="4">
        <f t="shared" si="31"/>
        <v>1.4316913370540973E-2</v>
      </c>
      <c r="AK145" s="28">
        <v>43053</v>
      </c>
      <c r="AL145">
        <v>9.4499999999999993</v>
      </c>
      <c r="AM145" s="4">
        <f t="shared" si="32"/>
        <v>-5.2631578947369695E-3</v>
      </c>
      <c r="AO145" s="28">
        <v>41473</v>
      </c>
      <c r="AP145" s="29">
        <v>23114.97</v>
      </c>
      <c r="AQ145" s="3">
        <f t="shared" si="33"/>
        <v>5.2294613720018646E-3</v>
      </c>
    </row>
    <row r="146" spans="1:43" ht="15.75" thickBot="1" x14ac:dyDescent="0.3">
      <c r="A146" s="28">
        <v>41479</v>
      </c>
      <c r="B146">
        <v>35.19</v>
      </c>
      <c r="C146" s="3">
        <f t="shared" si="24"/>
        <v>5.4285714285713382E-3</v>
      </c>
      <c r="E146" s="28">
        <v>41474</v>
      </c>
      <c r="F146">
        <v>224.48</v>
      </c>
      <c r="G146" s="4">
        <f t="shared" si="25"/>
        <v>3.800921164423432E-3</v>
      </c>
      <c r="I146" s="28">
        <v>41683</v>
      </c>
      <c r="J146">
        <v>144.4</v>
      </c>
      <c r="K146" s="3">
        <f t="shared" si="26"/>
        <v>3.3273703041144964E-2</v>
      </c>
      <c r="M146" s="28">
        <v>42257</v>
      </c>
      <c r="N146">
        <v>72.59</v>
      </c>
      <c r="O146" s="3">
        <f t="shared" si="27"/>
        <v>-2.4983210208193385E-2</v>
      </c>
      <c r="Q146" s="28">
        <v>41474</v>
      </c>
      <c r="R146">
        <v>72.45</v>
      </c>
      <c r="S146" s="3">
        <f t="shared" si="28"/>
        <v>5.0000000000000044E-2</v>
      </c>
      <c r="U146" s="28">
        <v>41474</v>
      </c>
      <c r="V146">
        <v>242.7</v>
      </c>
      <c r="W146" s="3">
        <f t="shared" si="22"/>
        <v>1.1081486418930142E-2</v>
      </c>
      <c r="Y146" s="28">
        <v>41782</v>
      </c>
      <c r="Z146">
        <v>122.29</v>
      </c>
      <c r="AA146" s="3">
        <f t="shared" si="29"/>
        <v>2.7042915931804856E-2</v>
      </c>
      <c r="AC146" s="28">
        <v>41499</v>
      </c>
      <c r="AD146">
        <v>15.21</v>
      </c>
      <c r="AE146" s="4">
        <f t="shared" si="30"/>
        <v>-3.4285714285714253E-2</v>
      </c>
      <c r="AG146" s="28">
        <v>41474</v>
      </c>
      <c r="AH146">
        <v>42.25</v>
      </c>
      <c r="AI146" s="4">
        <f t="shared" si="31"/>
        <v>1.0765550239234534E-2</v>
      </c>
      <c r="AK146" s="28">
        <v>43054</v>
      </c>
      <c r="AL146">
        <v>9.1199999999999992</v>
      </c>
      <c r="AM146" s="4">
        <f t="shared" si="32"/>
        <v>-3.4920634920634908E-2</v>
      </c>
      <c r="AO146" s="28">
        <v>41474</v>
      </c>
      <c r="AP146" s="29">
        <v>23428.93</v>
      </c>
      <c r="AQ146" s="3">
        <f t="shared" si="33"/>
        <v>1.3582539799965154E-2</v>
      </c>
    </row>
    <row r="147" spans="1:43" ht="15.75" thickBot="1" x14ac:dyDescent="0.3">
      <c r="A147" s="28">
        <v>41480</v>
      </c>
      <c r="B147">
        <v>34.5</v>
      </c>
      <c r="C147" s="3">
        <f t="shared" si="24"/>
        <v>-1.9607843137254832E-2</v>
      </c>
      <c r="E147" s="28">
        <v>41477</v>
      </c>
      <c r="F147">
        <v>225.17</v>
      </c>
      <c r="G147" s="4">
        <f t="shared" si="25"/>
        <v>3.0737704918033515E-3</v>
      </c>
      <c r="I147" s="28">
        <v>41690</v>
      </c>
      <c r="J147">
        <v>141.36000000000001</v>
      </c>
      <c r="K147" s="3">
        <f t="shared" si="26"/>
        <v>-2.1052631578947323E-2</v>
      </c>
      <c r="M147" s="28">
        <v>42258</v>
      </c>
      <c r="N147">
        <v>72.23</v>
      </c>
      <c r="O147" s="3">
        <f t="shared" si="27"/>
        <v>-4.9593607934976802E-3</v>
      </c>
      <c r="Q147" s="28">
        <v>41477</v>
      </c>
      <c r="R147">
        <v>74.260000000000005</v>
      </c>
      <c r="S147" s="3">
        <f t="shared" si="28"/>
        <v>2.498274672187728E-2</v>
      </c>
      <c r="U147" s="28">
        <v>41477</v>
      </c>
      <c r="V147">
        <v>249.61</v>
      </c>
      <c r="W147" s="3">
        <f t="shared" si="22"/>
        <v>2.8471363823650675E-2</v>
      </c>
      <c r="Y147" s="28">
        <v>41785</v>
      </c>
      <c r="Z147">
        <v>119.8</v>
      </c>
      <c r="AA147" s="3">
        <f t="shared" si="29"/>
        <v>-2.0361435930983829E-2</v>
      </c>
      <c r="AC147" s="28">
        <v>41501</v>
      </c>
      <c r="AD147">
        <v>15.85</v>
      </c>
      <c r="AE147" s="4">
        <f t="shared" si="30"/>
        <v>4.2077580539118919E-2</v>
      </c>
      <c r="AG147" s="28">
        <v>41477</v>
      </c>
      <c r="AH147">
        <v>42.33</v>
      </c>
      <c r="AI147" s="4">
        <f t="shared" si="31"/>
        <v>1.8934911242602936E-3</v>
      </c>
      <c r="AK147" s="28">
        <v>43055</v>
      </c>
      <c r="AL147">
        <v>9.5</v>
      </c>
      <c r="AM147" s="4">
        <f t="shared" si="32"/>
        <v>4.1666666666666741E-2</v>
      </c>
      <c r="AO147" s="28">
        <v>41477</v>
      </c>
      <c r="AP147" s="29">
        <v>23657.81</v>
      </c>
      <c r="AQ147" s="3">
        <f t="shared" si="33"/>
        <v>9.7691187775115207E-3</v>
      </c>
    </row>
    <row r="148" spans="1:43" ht="15.75" thickBot="1" x14ac:dyDescent="0.3">
      <c r="A148" s="28">
        <v>41481</v>
      </c>
      <c r="B148">
        <v>35.21</v>
      </c>
      <c r="C148" s="3">
        <f t="shared" si="24"/>
        <v>2.0579710144927654E-2</v>
      </c>
      <c r="E148" s="28">
        <v>41478</v>
      </c>
      <c r="F148">
        <v>236.42</v>
      </c>
      <c r="G148" s="4">
        <f t="shared" si="25"/>
        <v>4.9962250743882386E-2</v>
      </c>
      <c r="I148" s="28">
        <v>41691</v>
      </c>
      <c r="J148">
        <v>135.85</v>
      </c>
      <c r="K148" s="3">
        <f t="shared" si="26"/>
        <v>-3.8978494623656101E-2</v>
      </c>
      <c r="M148" s="28">
        <v>42261</v>
      </c>
      <c r="N148">
        <v>69.260000000000005</v>
      </c>
      <c r="O148" s="3">
        <f t="shared" si="27"/>
        <v>-4.1118648760902654E-2</v>
      </c>
      <c r="Q148" s="28">
        <v>41478</v>
      </c>
      <c r="R148">
        <v>76</v>
      </c>
      <c r="S148" s="3">
        <f t="shared" si="28"/>
        <v>2.3431187718825575E-2</v>
      </c>
      <c r="U148" s="28">
        <v>41478</v>
      </c>
      <c r="V148">
        <v>248.13</v>
      </c>
      <c r="W148" s="3">
        <f t="shared" si="22"/>
        <v>-5.9292496294219843E-3</v>
      </c>
      <c r="Y148" s="28">
        <v>41786</v>
      </c>
      <c r="Z148">
        <v>118.01</v>
      </c>
      <c r="AA148" s="3">
        <f t="shared" si="29"/>
        <v>-1.4941569282136857E-2</v>
      </c>
      <c r="AC148" s="28">
        <v>41502</v>
      </c>
      <c r="AD148">
        <v>15.59</v>
      </c>
      <c r="AE148" s="4">
        <f t="shared" si="30"/>
        <v>-1.6403785488958933E-2</v>
      </c>
      <c r="AG148" s="28">
        <v>41478</v>
      </c>
      <c r="AH148">
        <v>42.25</v>
      </c>
      <c r="AI148" s="4">
        <f t="shared" si="31"/>
        <v>-1.8899125915425863E-3</v>
      </c>
      <c r="AK148" s="28">
        <v>43056</v>
      </c>
      <c r="AL148">
        <v>9.31</v>
      </c>
      <c r="AM148" s="4">
        <f t="shared" si="32"/>
        <v>-1.9999999999999907E-2</v>
      </c>
      <c r="AO148" s="28">
        <v>41478</v>
      </c>
      <c r="AP148" s="29">
        <v>23683.27</v>
      </c>
      <c r="AQ148" s="3">
        <f t="shared" si="33"/>
        <v>1.0761773807466124E-3</v>
      </c>
    </row>
    <row r="149" spans="1:43" ht="15.75" thickBot="1" x14ac:dyDescent="0.3">
      <c r="A149" s="28">
        <v>41484</v>
      </c>
      <c r="B149">
        <v>35</v>
      </c>
      <c r="C149" s="3">
        <f t="shared" si="24"/>
        <v>-5.9642147117296984E-3</v>
      </c>
      <c r="E149" s="28">
        <v>41479</v>
      </c>
      <c r="F149">
        <v>248.24</v>
      </c>
      <c r="G149" s="4">
        <f t="shared" si="25"/>
        <v>4.9995770239404491E-2</v>
      </c>
      <c r="I149" s="28">
        <v>41694</v>
      </c>
      <c r="J149">
        <v>129.06</v>
      </c>
      <c r="K149" s="3">
        <f t="shared" si="26"/>
        <v>-4.9981597350018392E-2</v>
      </c>
      <c r="M149" s="28">
        <v>42262</v>
      </c>
      <c r="N149">
        <v>68.27</v>
      </c>
      <c r="O149" s="3">
        <f t="shared" si="27"/>
        <v>-1.4293964770430434E-2</v>
      </c>
      <c r="Q149" s="28">
        <v>41479</v>
      </c>
      <c r="R149">
        <v>76.97</v>
      </c>
      <c r="S149" s="3">
        <f t="shared" si="28"/>
        <v>1.2763157894736921E-2</v>
      </c>
      <c r="U149" s="28">
        <v>41479</v>
      </c>
      <c r="V149">
        <v>248.55</v>
      </c>
      <c r="W149" s="3">
        <f t="shared" si="22"/>
        <v>1.6926611050660512E-3</v>
      </c>
      <c r="Y149" s="28">
        <v>41787</v>
      </c>
      <c r="Z149">
        <v>116.01</v>
      </c>
      <c r="AA149" s="3">
        <f t="shared" si="29"/>
        <v>-1.6947716295229176E-2</v>
      </c>
      <c r="AC149" s="28">
        <v>41505</v>
      </c>
      <c r="AD149">
        <v>15.99</v>
      </c>
      <c r="AE149" s="4">
        <f t="shared" si="30"/>
        <v>2.565747273893515E-2</v>
      </c>
      <c r="AG149" s="28">
        <v>41479</v>
      </c>
      <c r="AH149">
        <v>41.85</v>
      </c>
      <c r="AI149" s="4">
        <f t="shared" si="31"/>
        <v>-9.4674556213016903E-3</v>
      </c>
      <c r="AK149" s="28">
        <v>43059</v>
      </c>
      <c r="AL149">
        <v>9.5399999999999991</v>
      </c>
      <c r="AM149" s="4">
        <f t="shared" si="32"/>
        <v>2.4704618689580959E-2</v>
      </c>
      <c r="AO149" s="28">
        <v>41479</v>
      </c>
      <c r="AP149" s="29">
        <v>23776.22</v>
      </c>
      <c r="AQ149" s="3">
        <f t="shared" si="33"/>
        <v>3.9247114102065606E-3</v>
      </c>
    </row>
    <row r="150" spans="1:43" ht="15.75" thickBot="1" x14ac:dyDescent="0.3">
      <c r="A150" s="28">
        <v>41485</v>
      </c>
      <c r="B150">
        <v>35.5</v>
      </c>
      <c r="C150" s="3">
        <f t="shared" si="24"/>
        <v>1.4285714285714235E-2</v>
      </c>
      <c r="E150" s="28">
        <v>41480</v>
      </c>
      <c r="F150">
        <v>258.52</v>
      </c>
      <c r="G150" s="4">
        <f t="shared" si="25"/>
        <v>4.141153722204316E-2</v>
      </c>
      <c r="I150" s="28">
        <v>41695</v>
      </c>
      <c r="J150">
        <v>125.85</v>
      </c>
      <c r="K150" s="3">
        <f t="shared" si="26"/>
        <v>-2.4872152487215304E-2</v>
      </c>
      <c r="M150" s="28">
        <v>42263</v>
      </c>
      <c r="N150">
        <v>70.09</v>
      </c>
      <c r="O150" s="3">
        <f t="shared" si="27"/>
        <v>2.6658854548117894E-2</v>
      </c>
      <c r="Q150" s="28">
        <v>41480</v>
      </c>
      <c r="R150">
        <v>76.959999999999994</v>
      </c>
      <c r="S150" s="3">
        <f t="shared" si="28"/>
        <v>-1.2992074834361489E-4</v>
      </c>
      <c r="U150" s="28">
        <v>41480</v>
      </c>
      <c r="V150">
        <v>246.86</v>
      </c>
      <c r="W150" s="3">
        <f t="shared" si="22"/>
        <v>-6.7994367330517225E-3</v>
      </c>
      <c r="Y150" s="28">
        <v>41788</v>
      </c>
      <c r="Z150">
        <v>116</v>
      </c>
      <c r="AA150" s="3">
        <f t="shared" si="29"/>
        <v>-8.6199465563319144E-5</v>
      </c>
      <c r="AC150" s="28">
        <v>41506</v>
      </c>
      <c r="AD150">
        <v>16</v>
      </c>
      <c r="AE150" s="4">
        <f t="shared" si="30"/>
        <v>6.2539086929325194E-4</v>
      </c>
      <c r="AG150" s="28">
        <v>41480</v>
      </c>
      <c r="AH150">
        <v>41.52</v>
      </c>
      <c r="AI150" s="4">
        <f t="shared" si="31"/>
        <v>-7.8853046594982157E-3</v>
      </c>
      <c r="AK150" s="28">
        <v>43060</v>
      </c>
      <c r="AL150">
        <v>9.3000000000000007</v>
      </c>
      <c r="AM150" s="4">
        <f t="shared" si="32"/>
        <v>-2.5157232704402399E-2</v>
      </c>
      <c r="AO150" s="28">
        <v>41480</v>
      </c>
      <c r="AP150" s="29">
        <v>23573.68</v>
      </c>
      <c r="AQ150" s="3">
        <f t="shared" si="33"/>
        <v>-8.5185954706005207E-3</v>
      </c>
    </row>
    <row r="151" spans="1:43" ht="15.75" thickBot="1" x14ac:dyDescent="0.3">
      <c r="A151" s="28">
        <v>41486</v>
      </c>
      <c r="B151">
        <v>35.9</v>
      </c>
      <c r="C151" s="3">
        <f t="shared" si="24"/>
        <v>1.1267605633802802E-2</v>
      </c>
      <c r="E151" s="28">
        <v>41481</v>
      </c>
      <c r="F151">
        <v>268.23</v>
      </c>
      <c r="G151" s="4">
        <f t="shared" si="25"/>
        <v>3.7559956676466166E-2</v>
      </c>
      <c r="I151" s="28">
        <v>41696</v>
      </c>
      <c r="J151">
        <v>126.04</v>
      </c>
      <c r="K151" s="3">
        <f t="shared" si="26"/>
        <v>1.5097338100915625E-3</v>
      </c>
      <c r="M151" s="28">
        <v>42264</v>
      </c>
      <c r="N151">
        <v>67.81</v>
      </c>
      <c r="O151" s="3">
        <f t="shared" si="27"/>
        <v>-3.2529604793836486E-2</v>
      </c>
      <c r="Q151" s="28">
        <v>41481</v>
      </c>
      <c r="R151">
        <v>80.62</v>
      </c>
      <c r="S151" s="3">
        <f t="shared" si="28"/>
        <v>4.7557172557172622E-2</v>
      </c>
      <c r="U151" s="28">
        <v>41481</v>
      </c>
      <c r="V151">
        <v>246.78</v>
      </c>
      <c r="W151" s="3">
        <f t="shared" si="22"/>
        <v>-3.2407032326020602E-4</v>
      </c>
      <c r="Y151" s="28">
        <v>41789</v>
      </c>
      <c r="Z151">
        <v>111.44</v>
      </c>
      <c r="AA151" s="3">
        <f t="shared" si="29"/>
        <v>-3.9310344827586219E-2</v>
      </c>
      <c r="AC151" s="28">
        <v>41507</v>
      </c>
      <c r="AD151">
        <v>16</v>
      </c>
      <c r="AE151" s="4">
        <f t="shared" si="30"/>
        <v>0</v>
      </c>
      <c r="AG151" s="28">
        <v>41481</v>
      </c>
      <c r="AH151">
        <v>41.15</v>
      </c>
      <c r="AI151" s="4">
        <f t="shared" si="31"/>
        <v>-8.9113680154143671E-3</v>
      </c>
      <c r="AK151" s="28">
        <v>43061</v>
      </c>
      <c r="AL151">
        <v>9</v>
      </c>
      <c r="AM151" s="4">
        <f t="shared" si="32"/>
        <v>-3.2258064516129115E-2</v>
      </c>
      <c r="AO151" s="28">
        <v>41481</v>
      </c>
      <c r="AP151" s="29">
        <v>23497.07</v>
      </c>
      <c r="AQ151" s="3">
        <f t="shared" si="33"/>
        <v>-3.24981080594966E-3</v>
      </c>
    </row>
    <row r="152" spans="1:43" ht="15.75" thickBot="1" x14ac:dyDescent="0.3">
      <c r="A152" s="28">
        <v>41487</v>
      </c>
      <c r="B152">
        <v>35.5</v>
      </c>
      <c r="C152" s="3">
        <f t="shared" si="24"/>
        <v>-1.114206128133699E-2</v>
      </c>
      <c r="E152" s="28">
        <v>41484</v>
      </c>
      <c r="F152">
        <v>272.81</v>
      </c>
      <c r="G152" s="4">
        <f t="shared" si="25"/>
        <v>1.7074898408082628E-2</v>
      </c>
      <c r="I152" s="28">
        <v>41697</v>
      </c>
      <c r="J152">
        <v>132.34</v>
      </c>
      <c r="K152" s="3">
        <f t="shared" si="26"/>
        <v>4.9984132021580363E-2</v>
      </c>
      <c r="M152" s="28">
        <v>42265</v>
      </c>
      <c r="N152">
        <v>66.06</v>
      </c>
      <c r="O152" s="3">
        <f t="shared" si="27"/>
        <v>-2.5807403037899967E-2</v>
      </c>
      <c r="Q152" s="28">
        <v>41484</v>
      </c>
      <c r="R152">
        <v>78.91</v>
      </c>
      <c r="S152" s="3">
        <f t="shared" si="28"/>
        <v>-2.1210617712726476E-2</v>
      </c>
      <c r="U152" s="28">
        <v>41484</v>
      </c>
      <c r="V152">
        <v>244.74</v>
      </c>
      <c r="W152" s="3">
        <f t="shared" si="22"/>
        <v>-8.2664721614392755E-3</v>
      </c>
      <c r="Y152" s="28">
        <v>41792</v>
      </c>
      <c r="Z152">
        <v>108.63</v>
      </c>
      <c r="AA152" s="3">
        <f t="shared" si="29"/>
        <v>-2.521536252692036E-2</v>
      </c>
      <c r="AC152" s="28">
        <v>41508</v>
      </c>
      <c r="AD152">
        <v>15.41</v>
      </c>
      <c r="AE152" s="4">
        <f t="shared" si="30"/>
        <v>-3.6874999999999991E-2</v>
      </c>
      <c r="AG152" s="28">
        <v>41484</v>
      </c>
      <c r="AH152">
        <v>41.02</v>
      </c>
      <c r="AI152" s="4">
        <f t="shared" si="31"/>
        <v>-3.1591737545564325E-3</v>
      </c>
      <c r="AK152" s="28">
        <v>43062</v>
      </c>
      <c r="AL152">
        <v>9.51</v>
      </c>
      <c r="AM152" s="4">
        <f t="shared" si="32"/>
        <v>5.6666666666666643E-2</v>
      </c>
      <c r="AO152" s="28">
        <v>41484</v>
      </c>
      <c r="AP152" s="29">
        <v>23315.15</v>
      </c>
      <c r="AQ152" s="3">
        <f t="shared" si="33"/>
        <v>-7.7422419050544589E-3</v>
      </c>
    </row>
    <row r="153" spans="1:43" ht="15.75" thickBot="1" x14ac:dyDescent="0.3">
      <c r="A153" s="28">
        <v>41491</v>
      </c>
      <c r="B153">
        <v>35.700000000000003</v>
      </c>
      <c r="C153" s="3">
        <f t="shared" si="24"/>
        <v>5.6338028169014009E-3</v>
      </c>
      <c r="E153" s="28">
        <v>41485</v>
      </c>
      <c r="F153">
        <v>262.93</v>
      </c>
      <c r="G153" s="4">
        <f t="shared" si="25"/>
        <v>-3.6215681243356168E-2</v>
      </c>
      <c r="I153" s="28">
        <v>41698</v>
      </c>
      <c r="J153">
        <v>138.94999999999999</v>
      </c>
      <c r="K153" s="3">
        <f t="shared" si="26"/>
        <v>4.9947105939247338E-2</v>
      </c>
      <c r="M153" s="28">
        <v>42268</v>
      </c>
      <c r="N153">
        <v>67.86</v>
      </c>
      <c r="O153" s="3">
        <f t="shared" si="27"/>
        <v>2.7247956403269713E-2</v>
      </c>
      <c r="Q153" s="28">
        <v>41485</v>
      </c>
      <c r="R153">
        <v>79.19</v>
      </c>
      <c r="S153" s="3">
        <f t="shared" si="28"/>
        <v>3.5483462172094526E-3</v>
      </c>
      <c r="U153" s="28">
        <v>41485</v>
      </c>
      <c r="V153">
        <v>244.06</v>
      </c>
      <c r="W153" s="3">
        <f t="shared" si="22"/>
        <v>-2.7784587725749876E-3</v>
      </c>
      <c r="Y153" s="28">
        <v>41793</v>
      </c>
      <c r="Z153">
        <v>113.9</v>
      </c>
      <c r="AA153" s="3">
        <f t="shared" si="29"/>
        <v>4.8513302034428829E-2</v>
      </c>
      <c r="AC153" s="28">
        <v>41509</v>
      </c>
      <c r="AD153">
        <v>16.2</v>
      </c>
      <c r="AE153" s="4">
        <f t="shared" si="30"/>
        <v>5.1265412070084393E-2</v>
      </c>
      <c r="AG153" s="28">
        <v>41485</v>
      </c>
      <c r="AH153">
        <v>40.799999999999997</v>
      </c>
      <c r="AI153" s="4">
        <f t="shared" si="31"/>
        <v>-5.3632374451488829E-3</v>
      </c>
      <c r="AK153" s="28">
        <v>43063</v>
      </c>
      <c r="AL153">
        <v>9.99</v>
      </c>
      <c r="AM153" s="4">
        <f t="shared" si="32"/>
        <v>5.0473186119873947E-2</v>
      </c>
      <c r="AO153" s="28">
        <v>41485</v>
      </c>
      <c r="AP153" s="29">
        <v>23284.81</v>
      </c>
      <c r="AQ153" s="3">
        <f t="shared" si="33"/>
        <v>-1.3012997986288077E-3</v>
      </c>
    </row>
    <row r="154" spans="1:43" ht="15.75" thickBot="1" x14ac:dyDescent="0.3">
      <c r="A154" s="28">
        <v>41492</v>
      </c>
      <c r="B154">
        <v>35.97</v>
      </c>
      <c r="C154" s="3">
        <f t="shared" si="24"/>
        <v>7.5630252100840067E-3</v>
      </c>
      <c r="E154" s="28">
        <v>41486</v>
      </c>
      <c r="F154">
        <v>259.63</v>
      </c>
      <c r="G154" s="4">
        <f t="shared" si="25"/>
        <v>-1.2550869052599611E-2</v>
      </c>
      <c r="I154" s="28">
        <v>41701</v>
      </c>
      <c r="J154">
        <v>140.1</v>
      </c>
      <c r="K154" s="3">
        <f t="shared" si="26"/>
        <v>8.2763584023031189E-3</v>
      </c>
      <c r="M154" s="28">
        <v>42269</v>
      </c>
      <c r="N154">
        <v>68.040000000000006</v>
      </c>
      <c r="O154" s="3">
        <f t="shared" si="27"/>
        <v>2.6525198938993633E-3</v>
      </c>
      <c r="Q154" s="28">
        <v>41486</v>
      </c>
      <c r="R154">
        <v>78.02</v>
      </c>
      <c r="S154" s="3">
        <f t="shared" si="28"/>
        <v>-1.4774592751610083E-2</v>
      </c>
      <c r="U154" s="28">
        <v>41486</v>
      </c>
      <c r="V154">
        <v>245.97</v>
      </c>
      <c r="W154" s="3">
        <f t="shared" si="22"/>
        <v>7.8259444398918188E-3</v>
      </c>
      <c r="Y154" s="28">
        <v>41794</v>
      </c>
      <c r="Z154">
        <v>117.95</v>
      </c>
      <c r="AA154" s="3">
        <f t="shared" si="29"/>
        <v>3.5557506584723342E-2</v>
      </c>
      <c r="AC154" s="28">
        <v>41512</v>
      </c>
      <c r="AD154">
        <v>16.2</v>
      </c>
      <c r="AE154" s="4">
        <f t="shared" si="30"/>
        <v>0</v>
      </c>
      <c r="AG154" s="28">
        <v>41486</v>
      </c>
      <c r="AH154">
        <v>40.49</v>
      </c>
      <c r="AI154" s="4">
        <f t="shared" si="31"/>
        <v>-7.5980392156861365E-3</v>
      </c>
      <c r="AK154" s="28">
        <v>43067</v>
      </c>
      <c r="AL154">
        <v>9.51</v>
      </c>
      <c r="AM154" s="4">
        <f t="shared" si="32"/>
        <v>-4.8048048048048075E-2</v>
      </c>
      <c r="AO154" s="28">
        <v>41486</v>
      </c>
      <c r="AP154" s="29">
        <v>23312.77</v>
      </c>
      <c r="AQ154" s="3">
        <f t="shared" si="33"/>
        <v>1.200782827946556E-3</v>
      </c>
    </row>
    <row r="155" spans="1:43" ht="15.75" thickBot="1" x14ac:dyDescent="0.3">
      <c r="A155" s="28">
        <v>41493</v>
      </c>
      <c r="B155">
        <v>36.69</v>
      </c>
      <c r="C155" s="3">
        <f t="shared" si="24"/>
        <v>2.0016680567139344E-2</v>
      </c>
      <c r="E155" s="28">
        <v>41487</v>
      </c>
      <c r="F155">
        <v>255.15</v>
      </c>
      <c r="G155" s="4">
        <f t="shared" si="25"/>
        <v>-1.7255324885413814E-2</v>
      </c>
      <c r="I155" s="28">
        <v>41703</v>
      </c>
      <c r="J155">
        <v>143.25</v>
      </c>
      <c r="K155" s="3">
        <f t="shared" si="26"/>
        <v>2.24839400428265E-2</v>
      </c>
      <c r="M155" s="28">
        <v>42270</v>
      </c>
      <c r="N155">
        <v>67.2</v>
      </c>
      <c r="O155" s="3">
        <f t="shared" si="27"/>
        <v>-1.2345679012345734E-2</v>
      </c>
      <c r="Q155" s="28">
        <v>41487</v>
      </c>
      <c r="R155">
        <v>75.98</v>
      </c>
      <c r="S155" s="3">
        <f t="shared" si="28"/>
        <v>-2.6147141758523396E-2</v>
      </c>
      <c r="U155" s="28">
        <v>41487</v>
      </c>
      <c r="V155">
        <v>243.7</v>
      </c>
      <c r="W155" s="3">
        <f t="shared" si="22"/>
        <v>-9.2287677359027542E-3</v>
      </c>
      <c r="Y155" s="28">
        <v>41795</v>
      </c>
      <c r="Z155">
        <v>112.06</v>
      </c>
      <c r="AA155" s="3">
        <f t="shared" si="29"/>
        <v>-4.9936413734633311E-2</v>
      </c>
      <c r="AC155" s="28">
        <v>41513</v>
      </c>
      <c r="AD155">
        <v>16.239999999999998</v>
      </c>
      <c r="AE155" s="4">
        <f t="shared" si="30"/>
        <v>2.4691358024691024E-3</v>
      </c>
      <c r="AG155" s="28">
        <v>41487</v>
      </c>
      <c r="AH155">
        <v>40.11</v>
      </c>
      <c r="AI155" s="4">
        <f t="shared" si="31"/>
        <v>-9.3850333415659293E-3</v>
      </c>
      <c r="AK155" s="28">
        <v>43068</v>
      </c>
      <c r="AL155">
        <v>9.6</v>
      </c>
      <c r="AM155" s="4">
        <f t="shared" si="32"/>
        <v>9.4637223974762819E-3</v>
      </c>
      <c r="AO155" s="28">
        <v>41487</v>
      </c>
      <c r="AP155" s="29">
        <v>23091.86</v>
      </c>
      <c r="AQ155" s="3">
        <f t="shared" si="33"/>
        <v>-9.475922423633043E-3</v>
      </c>
    </row>
    <row r="156" spans="1:43" ht="15.75" thickBot="1" x14ac:dyDescent="0.3">
      <c r="A156" s="28">
        <v>41498</v>
      </c>
      <c r="B156">
        <v>36.32</v>
      </c>
      <c r="C156" s="3">
        <f t="shared" si="24"/>
        <v>-1.0084491687108121E-2</v>
      </c>
      <c r="E156" s="28">
        <v>41491</v>
      </c>
      <c r="F156">
        <v>257.33999999999997</v>
      </c>
      <c r="G156" s="4">
        <f t="shared" si="25"/>
        <v>8.5831863609640013E-3</v>
      </c>
      <c r="I156" s="28">
        <v>41704</v>
      </c>
      <c r="J156">
        <v>149</v>
      </c>
      <c r="K156" s="3">
        <f t="shared" si="26"/>
        <v>4.0139616055846483E-2</v>
      </c>
      <c r="M156" s="28">
        <v>42275</v>
      </c>
      <c r="N156">
        <v>65.8</v>
      </c>
      <c r="O156" s="3">
        <f t="shared" si="27"/>
        <v>-2.083333333333337E-2</v>
      </c>
      <c r="Q156" s="28">
        <v>41491</v>
      </c>
      <c r="R156">
        <v>72.67</v>
      </c>
      <c r="S156" s="3">
        <f t="shared" si="28"/>
        <v>-4.356409581468812E-2</v>
      </c>
      <c r="U156" s="28">
        <v>41491</v>
      </c>
      <c r="V156">
        <v>244.92</v>
      </c>
      <c r="W156" s="3">
        <f t="shared" si="22"/>
        <v>5.0061551087401401E-3</v>
      </c>
      <c r="Y156" s="28">
        <v>41796</v>
      </c>
      <c r="Z156">
        <v>109.77</v>
      </c>
      <c r="AA156" s="3">
        <f t="shared" si="29"/>
        <v>-2.0435480992325616E-2</v>
      </c>
      <c r="AC156" s="28">
        <v>41514</v>
      </c>
      <c r="AD156">
        <v>15.5</v>
      </c>
      <c r="AE156" s="4">
        <f t="shared" si="30"/>
        <v>-4.5566502463054048E-2</v>
      </c>
      <c r="AG156" s="28">
        <v>41491</v>
      </c>
      <c r="AH156">
        <v>39.74</v>
      </c>
      <c r="AI156" s="4">
        <f t="shared" si="31"/>
        <v>-9.2246322612814513E-3</v>
      </c>
      <c r="AK156" s="28">
        <v>43069</v>
      </c>
      <c r="AL156">
        <v>9.51</v>
      </c>
      <c r="AM156" s="4">
        <f t="shared" si="32"/>
        <v>-9.3750000000000222E-3</v>
      </c>
      <c r="AO156" s="28">
        <v>41491</v>
      </c>
      <c r="AP156" s="29">
        <v>22701.3</v>
      </c>
      <c r="AQ156" s="3">
        <f t="shared" si="33"/>
        <v>-1.6913319238900715E-2</v>
      </c>
    </row>
    <row r="157" spans="1:43" ht="15.75" thickBot="1" x14ac:dyDescent="0.3">
      <c r="A157" s="28">
        <v>41499</v>
      </c>
      <c r="B157">
        <v>36.56</v>
      </c>
      <c r="C157" s="3">
        <f t="shared" si="24"/>
        <v>6.6079295154186646E-3</v>
      </c>
      <c r="E157" s="28">
        <v>41492</v>
      </c>
      <c r="F157">
        <v>253.77</v>
      </c>
      <c r="G157" s="4">
        <f t="shared" si="25"/>
        <v>-1.3872697598507622E-2</v>
      </c>
      <c r="I157" s="28">
        <v>41705</v>
      </c>
      <c r="J157">
        <v>149.82</v>
      </c>
      <c r="K157" s="3">
        <f t="shared" si="26"/>
        <v>5.5033557046979542E-3</v>
      </c>
      <c r="M157" s="28">
        <v>42276</v>
      </c>
      <c r="N157">
        <v>62.96</v>
      </c>
      <c r="O157" s="3">
        <f t="shared" si="27"/>
        <v>-4.3161094224923979E-2</v>
      </c>
      <c r="Q157" s="28">
        <v>41492</v>
      </c>
      <c r="R157">
        <v>70.56</v>
      </c>
      <c r="S157" s="3">
        <f t="shared" si="28"/>
        <v>-2.9035365350213338E-2</v>
      </c>
      <c r="U157" s="28">
        <v>41492</v>
      </c>
      <c r="V157">
        <v>239.29</v>
      </c>
      <c r="W157" s="3">
        <f t="shared" si="22"/>
        <v>-2.2987097827862124E-2</v>
      </c>
      <c r="Y157" s="28">
        <v>41799</v>
      </c>
      <c r="Z157">
        <v>114.95</v>
      </c>
      <c r="AA157" s="3">
        <f t="shared" si="29"/>
        <v>4.7189578208982397E-2</v>
      </c>
      <c r="AC157" s="28">
        <v>41515</v>
      </c>
      <c r="AD157">
        <v>15.5</v>
      </c>
      <c r="AE157" s="4">
        <f t="shared" si="30"/>
        <v>0</v>
      </c>
      <c r="AG157" s="28">
        <v>41492</v>
      </c>
      <c r="AH157">
        <v>40</v>
      </c>
      <c r="AI157" s="4">
        <f t="shared" si="31"/>
        <v>6.542526421741357E-3</v>
      </c>
      <c r="AK157" s="28">
        <v>43075</v>
      </c>
      <c r="AL157">
        <v>9.51</v>
      </c>
      <c r="AM157" s="4">
        <f t="shared" si="32"/>
        <v>0</v>
      </c>
      <c r="AO157" s="28">
        <v>41492</v>
      </c>
      <c r="AP157" s="29">
        <v>22621.93</v>
      </c>
      <c r="AQ157" s="3">
        <f t="shared" si="33"/>
        <v>-3.4962755436912518E-3</v>
      </c>
    </row>
    <row r="158" spans="1:43" ht="15.75" thickBot="1" x14ac:dyDescent="0.3">
      <c r="A158" s="28">
        <v>41501</v>
      </c>
      <c r="B158">
        <v>36.200000000000003</v>
      </c>
      <c r="C158" s="3">
        <f t="shared" si="24"/>
        <v>-9.8468271334791746E-3</v>
      </c>
      <c r="E158" s="28">
        <v>41493</v>
      </c>
      <c r="F158">
        <v>265.24</v>
      </c>
      <c r="G158" s="4">
        <f t="shared" si="25"/>
        <v>4.5198408007250723E-2</v>
      </c>
      <c r="I158" s="28">
        <v>41708</v>
      </c>
      <c r="J158">
        <v>156.08000000000001</v>
      </c>
      <c r="K158" s="3">
        <f t="shared" si="26"/>
        <v>4.1783473501535218E-2</v>
      </c>
      <c r="M158" s="28">
        <v>42277</v>
      </c>
      <c r="N158">
        <v>66.069999999999993</v>
      </c>
      <c r="O158" s="3">
        <f t="shared" si="27"/>
        <v>4.9396442185514422E-2</v>
      </c>
      <c r="Q158" s="28">
        <v>41493</v>
      </c>
      <c r="R158">
        <v>73.17</v>
      </c>
      <c r="S158" s="3">
        <f t="shared" si="28"/>
        <v>3.6989795918367374E-2</v>
      </c>
      <c r="U158" s="28">
        <v>41493</v>
      </c>
      <c r="V158">
        <v>250.28</v>
      </c>
      <c r="W158" s="3">
        <f t="shared" si="22"/>
        <v>4.5927535626227645E-2</v>
      </c>
      <c r="Y158" s="28">
        <v>41800</v>
      </c>
      <c r="Z158">
        <v>113.95</v>
      </c>
      <c r="AA158" s="3">
        <f t="shared" si="29"/>
        <v>-8.6994345367551462E-3</v>
      </c>
      <c r="AC158" s="28">
        <v>41516</v>
      </c>
      <c r="AD158">
        <v>16</v>
      </c>
      <c r="AE158" s="4">
        <f t="shared" si="30"/>
        <v>3.2258064516129004E-2</v>
      </c>
      <c r="AG158" s="28">
        <v>41493</v>
      </c>
      <c r="AH158">
        <v>41.98</v>
      </c>
      <c r="AI158" s="4">
        <f t="shared" si="31"/>
        <v>4.9499999999999877E-2</v>
      </c>
      <c r="AK158" s="28">
        <v>43076</v>
      </c>
      <c r="AL158">
        <v>9.51</v>
      </c>
      <c r="AM158" s="4">
        <f t="shared" si="32"/>
        <v>0</v>
      </c>
      <c r="AO158" s="28">
        <v>41493</v>
      </c>
      <c r="AP158" s="29">
        <v>23237.19</v>
      </c>
      <c r="AQ158" s="3">
        <f t="shared" si="33"/>
        <v>2.7197502600352808E-2</v>
      </c>
    </row>
    <row r="159" spans="1:43" ht="15.75" thickBot="1" x14ac:dyDescent="0.3">
      <c r="A159" s="28">
        <v>41502</v>
      </c>
      <c r="B159">
        <v>36</v>
      </c>
      <c r="C159" s="3">
        <f t="shared" si="24"/>
        <v>-5.5248618784531356E-3</v>
      </c>
      <c r="E159" s="28">
        <v>41498</v>
      </c>
      <c r="F159">
        <v>271.07</v>
      </c>
      <c r="G159" s="4">
        <f t="shared" si="25"/>
        <v>2.1980093500226117E-2</v>
      </c>
      <c r="I159" s="28">
        <v>41709</v>
      </c>
      <c r="J159">
        <v>159.47999999999999</v>
      </c>
      <c r="K159" s="3">
        <f t="shared" si="26"/>
        <v>2.1783700666324846E-2</v>
      </c>
      <c r="M159" s="28">
        <v>42278</v>
      </c>
      <c r="N159">
        <v>68.45</v>
      </c>
      <c r="O159" s="3">
        <f t="shared" si="27"/>
        <v>3.6022400484335027E-2</v>
      </c>
      <c r="Q159" s="28">
        <v>41498</v>
      </c>
      <c r="R159">
        <v>76.790000000000006</v>
      </c>
      <c r="S159" s="3">
        <f t="shared" si="28"/>
        <v>4.9473828071614045E-2</v>
      </c>
      <c r="U159" s="28">
        <v>41498</v>
      </c>
      <c r="V159">
        <v>253.49</v>
      </c>
      <c r="W159" s="3">
        <f t="shared" si="22"/>
        <v>1.2825635288477022E-2</v>
      </c>
      <c r="Y159" s="28">
        <v>41801</v>
      </c>
      <c r="Z159">
        <v>117.95</v>
      </c>
      <c r="AA159" s="3">
        <f t="shared" si="29"/>
        <v>3.5103115401491802E-2</v>
      </c>
      <c r="AC159" s="28">
        <v>41519</v>
      </c>
      <c r="AD159">
        <v>15.5</v>
      </c>
      <c r="AE159" s="4">
        <f t="shared" si="30"/>
        <v>-3.125E-2</v>
      </c>
      <c r="AG159" s="28">
        <v>41498</v>
      </c>
      <c r="AH159">
        <v>44.07</v>
      </c>
      <c r="AI159" s="4">
        <f t="shared" si="31"/>
        <v>4.9785612196284079E-2</v>
      </c>
      <c r="AK159" s="28">
        <v>43080</v>
      </c>
      <c r="AL159">
        <v>9.99</v>
      </c>
      <c r="AM159" s="4">
        <f t="shared" si="32"/>
        <v>5.0473186119873947E-2</v>
      </c>
      <c r="AO159" s="28">
        <v>41498</v>
      </c>
      <c r="AP159" s="29">
        <v>23443.14</v>
      </c>
      <c r="AQ159" s="3">
        <f t="shared" si="33"/>
        <v>8.8629477144182012E-3</v>
      </c>
    </row>
    <row r="160" spans="1:43" ht="15.75" thickBot="1" x14ac:dyDescent="0.3">
      <c r="A160" s="28">
        <v>41505</v>
      </c>
      <c r="B160">
        <v>35.08</v>
      </c>
      <c r="C160" s="3">
        <f t="shared" si="24"/>
        <v>-2.5555555555555554E-2</v>
      </c>
      <c r="E160" s="28">
        <v>41499</v>
      </c>
      <c r="F160">
        <v>261.64999999999998</v>
      </c>
      <c r="G160" s="4">
        <f t="shared" si="25"/>
        <v>-3.4751171284170157E-2</v>
      </c>
      <c r="I160" s="28">
        <v>41710</v>
      </c>
      <c r="J160">
        <v>157.9</v>
      </c>
      <c r="K160" s="3">
        <f t="shared" si="26"/>
        <v>-9.9071983947829345E-3</v>
      </c>
      <c r="M160" s="28">
        <v>42279</v>
      </c>
      <c r="N160">
        <v>68.709999999999994</v>
      </c>
      <c r="O160" s="3">
        <f t="shared" si="27"/>
        <v>3.7983929875819999E-3</v>
      </c>
      <c r="Q160" s="28">
        <v>41499</v>
      </c>
      <c r="R160">
        <v>75.459999999999994</v>
      </c>
      <c r="S160" s="3">
        <f t="shared" si="28"/>
        <v>-1.7319963536919003E-2</v>
      </c>
      <c r="U160" s="28">
        <v>41499</v>
      </c>
      <c r="V160">
        <v>258.11</v>
      </c>
      <c r="W160" s="3">
        <f t="shared" si="22"/>
        <v>1.8225571028442911E-2</v>
      </c>
      <c r="Y160" s="28">
        <v>41802</v>
      </c>
      <c r="Z160">
        <v>117.95</v>
      </c>
      <c r="AA160" s="3">
        <f t="shared" si="29"/>
        <v>0</v>
      </c>
      <c r="AC160" s="28">
        <v>41520</v>
      </c>
      <c r="AD160">
        <v>16.25</v>
      </c>
      <c r="AE160" s="4">
        <f t="shared" si="30"/>
        <v>4.8387096774193505E-2</v>
      </c>
      <c r="AG160" s="28">
        <v>41499</v>
      </c>
      <c r="AH160">
        <v>46.27</v>
      </c>
      <c r="AI160" s="4">
        <f t="shared" si="31"/>
        <v>4.9920580894032396E-2</v>
      </c>
      <c r="AK160" s="28">
        <v>43083</v>
      </c>
      <c r="AL160">
        <v>10.99</v>
      </c>
      <c r="AM160" s="4">
        <f t="shared" si="32"/>
        <v>0.10010010010010006</v>
      </c>
      <c r="AO160" s="28">
        <v>41499</v>
      </c>
      <c r="AP160" s="29">
        <v>23613.200000000001</v>
      </c>
      <c r="AQ160" s="3">
        <f t="shared" si="33"/>
        <v>7.2541476952319162E-3</v>
      </c>
    </row>
    <row r="161" spans="1:43" ht="15.75" thickBot="1" x14ac:dyDescent="0.3">
      <c r="A161" s="28">
        <v>41506</v>
      </c>
      <c r="B161">
        <v>35.53</v>
      </c>
      <c r="C161" s="3">
        <f t="shared" si="24"/>
        <v>1.2827822120866639E-2</v>
      </c>
      <c r="E161" s="28">
        <v>41501</v>
      </c>
      <c r="F161">
        <v>248.57</v>
      </c>
      <c r="G161" s="4">
        <f t="shared" si="25"/>
        <v>-4.9990445251289817E-2</v>
      </c>
      <c r="I161" s="28">
        <v>41711</v>
      </c>
      <c r="J161">
        <v>156.75</v>
      </c>
      <c r="K161" s="3">
        <f t="shared" si="26"/>
        <v>-7.2830905636479537E-3</v>
      </c>
      <c r="M161" s="28">
        <v>42282</v>
      </c>
      <c r="N161">
        <v>71.52</v>
      </c>
      <c r="O161" s="3">
        <f t="shared" si="27"/>
        <v>4.0896521612574732E-2</v>
      </c>
      <c r="Q161" s="28">
        <v>41501</v>
      </c>
      <c r="R161">
        <v>75.87</v>
      </c>
      <c r="S161" s="3">
        <f t="shared" si="28"/>
        <v>5.4333421680361482E-3</v>
      </c>
      <c r="U161" s="28">
        <v>41501</v>
      </c>
      <c r="V161">
        <v>263.43</v>
      </c>
      <c r="W161" s="3">
        <f t="shared" si="22"/>
        <v>2.0611367246522683E-2</v>
      </c>
      <c r="Y161" s="28">
        <v>41809</v>
      </c>
      <c r="Z161">
        <v>113.36</v>
      </c>
      <c r="AA161" s="3">
        <f t="shared" si="29"/>
        <v>-3.8914794404408704E-2</v>
      </c>
      <c r="AC161" s="28">
        <v>41521</v>
      </c>
      <c r="AD161">
        <v>15.56</v>
      </c>
      <c r="AE161" s="4">
        <f t="shared" si="30"/>
        <v>-4.2461538461538439E-2</v>
      </c>
      <c r="AG161" s="28">
        <v>41501</v>
      </c>
      <c r="AH161">
        <v>48.58</v>
      </c>
      <c r="AI161" s="4">
        <f t="shared" si="31"/>
        <v>4.9924357034795586E-2</v>
      </c>
      <c r="AK161" s="28">
        <v>43084</v>
      </c>
      <c r="AL161">
        <v>11.95</v>
      </c>
      <c r="AM161" s="4">
        <f t="shared" si="32"/>
        <v>8.7352138307552174E-2</v>
      </c>
      <c r="AO161" s="28">
        <v>41501</v>
      </c>
      <c r="AP161" s="29">
        <v>23687.89</v>
      </c>
      <c r="AQ161" s="3">
        <f t="shared" si="33"/>
        <v>3.1630613385733586E-3</v>
      </c>
    </row>
    <row r="162" spans="1:43" ht="15.75" thickBot="1" x14ac:dyDescent="0.3">
      <c r="A162" s="28">
        <v>41507</v>
      </c>
      <c r="B162">
        <v>36.119999999999997</v>
      </c>
      <c r="C162" s="3">
        <f t="shared" si="24"/>
        <v>1.6605685336335441E-2</v>
      </c>
      <c r="E162" s="28">
        <v>41502</v>
      </c>
      <c r="F162">
        <v>245.11</v>
      </c>
      <c r="G162" s="4">
        <f t="shared" si="25"/>
        <v>-1.3919620227702323E-2</v>
      </c>
      <c r="I162" s="28">
        <v>41712</v>
      </c>
      <c r="J162">
        <v>152</v>
      </c>
      <c r="K162" s="3">
        <f t="shared" si="26"/>
        <v>-3.0303030303030276E-2</v>
      </c>
      <c r="M162" s="28">
        <v>42283</v>
      </c>
      <c r="N162">
        <v>71.010000000000005</v>
      </c>
      <c r="O162" s="3">
        <f t="shared" si="27"/>
        <v>-7.1308724832213066E-3</v>
      </c>
      <c r="Q162" s="28">
        <v>41502</v>
      </c>
      <c r="R162">
        <v>75.08</v>
      </c>
      <c r="S162" s="3">
        <f t="shared" si="28"/>
        <v>-1.0412547779095949E-2</v>
      </c>
      <c r="U162" s="28">
        <v>41502</v>
      </c>
      <c r="V162">
        <v>261.08</v>
      </c>
      <c r="W162" s="3">
        <f t="shared" ref="W162:W225" si="34">V162/V161-1</f>
        <v>-8.9207759177011292E-3</v>
      </c>
      <c r="Y162" s="28">
        <v>41813</v>
      </c>
      <c r="Z162">
        <v>115.95</v>
      </c>
      <c r="AA162" s="3">
        <f t="shared" si="29"/>
        <v>2.2847565278757864E-2</v>
      </c>
      <c r="AC162" s="28">
        <v>41522</v>
      </c>
      <c r="AD162">
        <v>15.5</v>
      </c>
      <c r="AE162" s="4">
        <f t="shared" si="30"/>
        <v>-3.856041131105381E-3</v>
      </c>
      <c r="AG162" s="28">
        <v>41502</v>
      </c>
      <c r="AH162">
        <v>48.51</v>
      </c>
      <c r="AI162" s="4">
        <f t="shared" si="31"/>
        <v>-1.4409221902017544E-3</v>
      </c>
      <c r="AK162" s="28">
        <v>43098</v>
      </c>
      <c r="AL162">
        <v>11.88</v>
      </c>
      <c r="AM162" s="4">
        <f t="shared" si="32"/>
        <v>-5.8577405857739295E-3</v>
      </c>
      <c r="AO162" s="28">
        <v>41502</v>
      </c>
      <c r="AP162" s="29">
        <v>23673.3</v>
      </c>
      <c r="AQ162" s="3">
        <f t="shared" si="33"/>
        <v>-6.1592653461328695E-4</v>
      </c>
    </row>
    <row r="163" spans="1:43" ht="15.75" thickBot="1" x14ac:dyDescent="0.3">
      <c r="A163" s="28">
        <v>41508</v>
      </c>
      <c r="B163">
        <v>36</v>
      </c>
      <c r="C163" s="3">
        <f t="shared" si="24"/>
        <v>-3.3222591362125353E-3</v>
      </c>
      <c r="E163" s="28">
        <v>41505</v>
      </c>
      <c r="F163">
        <v>241.91</v>
      </c>
      <c r="G163" s="4">
        <f t="shared" si="25"/>
        <v>-1.3055362898290679E-2</v>
      </c>
      <c r="I163" s="28">
        <v>41715</v>
      </c>
      <c r="J163">
        <v>151</v>
      </c>
      <c r="K163" s="3">
        <f t="shared" si="26"/>
        <v>-6.5789473684210176E-3</v>
      </c>
      <c r="M163" s="28">
        <v>42284</v>
      </c>
      <c r="N163">
        <v>69.680000000000007</v>
      </c>
      <c r="O163" s="3">
        <f t="shared" si="27"/>
        <v>-1.8729756372341866E-2</v>
      </c>
      <c r="Q163" s="28">
        <v>41505</v>
      </c>
      <c r="R163">
        <v>73.209999999999994</v>
      </c>
      <c r="S163" s="3">
        <f t="shared" si="28"/>
        <v>-2.4906766116142842E-2</v>
      </c>
      <c r="U163" s="28">
        <v>41505</v>
      </c>
      <c r="V163">
        <v>261.75</v>
      </c>
      <c r="W163" s="3">
        <f t="shared" si="34"/>
        <v>2.5662632143403918E-3</v>
      </c>
      <c r="Y163" s="28">
        <v>41814</v>
      </c>
      <c r="Z163">
        <v>110.16</v>
      </c>
      <c r="AA163" s="3">
        <f t="shared" si="29"/>
        <v>-4.9935316946959962E-2</v>
      </c>
      <c r="AC163" s="28">
        <v>41523</v>
      </c>
      <c r="AD163">
        <v>15.2</v>
      </c>
      <c r="AE163" s="4">
        <f t="shared" si="30"/>
        <v>-1.9354838709677469E-2</v>
      </c>
      <c r="AG163" s="28">
        <v>41505</v>
      </c>
      <c r="AH163">
        <v>46.97</v>
      </c>
      <c r="AI163" s="4">
        <f t="shared" si="31"/>
        <v>-3.1746031746031744E-2</v>
      </c>
      <c r="AK163" s="28">
        <v>43104</v>
      </c>
      <c r="AL163">
        <v>11.69</v>
      </c>
      <c r="AM163" s="4">
        <f t="shared" si="32"/>
        <v>-1.5993265993266115E-2</v>
      </c>
      <c r="AO163" s="28">
        <v>41505</v>
      </c>
      <c r="AP163" s="29">
        <v>23600.23</v>
      </c>
      <c r="AQ163" s="3">
        <f t="shared" si="33"/>
        <v>-3.0865996713597132E-3</v>
      </c>
    </row>
    <row r="164" spans="1:43" ht="15.75" thickBot="1" x14ac:dyDescent="0.3">
      <c r="A164" s="28">
        <v>41509</v>
      </c>
      <c r="B164">
        <v>36</v>
      </c>
      <c r="C164" s="3">
        <f t="shared" si="24"/>
        <v>0</v>
      </c>
      <c r="E164" s="28">
        <v>41506</v>
      </c>
      <c r="F164">
        <v>249.54</v>
      </c>
      <c r="G164" s="4">
        <f t="shared" si="25"/>
        <v>3.1540655615724944E-2</v>
      </c>
      <c r="I164" s="28">
        <v>41716</v>
      </c>
      <c r="J164">
        <v>156.5</v>
      </c>
      <c r="K164" s="3">
        <f t="shared" si="26"/>
        <v>3.6423841059602724E-2</v>
      </c>
      <c r="M164" s="28">
        <v>42285</v>
      </c>
      <c r="N164">
        <v>70.209999999999994</v>
      </c>
      <c r="O164" s="3">
        <f t="shared" si="27"/>
        <v>7.6061997703786854E-3</v>
      </c>
      <c r="Q164" s="28">
        <v>41506</v>
      </c>
      <c r="R164">
        <v>69.55</v>
      </c>
      <c r="S164" s="3">
        <f t="shared" si="28"/>
        <v>-4.9993170331921855E-2</v>
      </c>
      <c r="U164" s="28">
        <v>41506</v>
      </c>
      <c r="V164">
        <v>261.08999999999997</v>
      </c>
      <c r="W164" s="3">
        <f t="shared" si="34"/>
        <v>-2.5214899713468242E-3</v>
      </c>
      <c r="Y164" s="28">
        <v>41815</v>
      </c>
      <c r="Z164">
        <v>104.9</v>
      </c>
      <c r="AA164" s="3">
        <f t="shared" si="29"/>
        <v>-4.7748729121278033E-2</v>
      </c>
      <c r="AC164" s="28">
        <v>41526</v>
      </c>
      <c r="AD164">
        <v>15.02</v>
      </c>
      <c r="AE164" s="4">
        <f t="shared" si="30"/>
        <v>-1.1842105263157876E-2</v>
      </c>
      <c r="AG164" s="28">
        <v>41506</v>
      </c>
      <c r="AH164">
        <v>47.8</v>
      </c>
      <c r="AI164" s="4">
        <f t="shared" si="31"/>
        <v>1.7670853736427405E-2</v>
      </c>
      <c r="AK164" s="28">
        <v>43105</v>
      </c>
      <c r="AL164">
        <v>10.69</v>
      </c>
      <c r="AM164" s="4">
        <f t="shared" si="32"/>
        <v>-8.5543199315654461E-2</v>
      </c>
      <c r="AO164" s="28">
        <v>41506</v>
      </c>
      <c r="AP164" s="29">
        <v>23487.23</v>
      </c>
      <c r="AQ164" s="3">
        <f t="shared" si="33"/>
        <v>-4.7880889296417761E-3</v>
      </c>
    </row>
    <row r="165" spans="1:43" ht="15.75" thickBot="1" x14ac:dyDescent="0.3">
      <c r="A165" s="28">
        <v>41512</v>
      </c>
      <c r="B165">
        <v>36</v>
      </c>
      <c r="C165" s="3">
        <f t="shared" si="24"/>
        <v>0</v>
      </c>
      <c r="E165" s="28">
        <v>41507</v>
      </c>
      <c r="F165">
        <v>243.28</v>
      </c>
      <c r="G165" s="4">
        <f t="shared" si="25"/>
        <v>-2.5086158531698266E-2</v>
      </c>
      <c r="I165" s="28">
        <v>41717</v>
      </c>
      <c r="J165">
        <v>156.44999999999999</v>
      </c>
      <c r="K165" s="3">
        <f t="shared" si="26"/>
        <v>-3.1948881789145567E-4</v>
      </c>
      <c r="M165" s="28">
        <v>42286</v>
      </c>
      <c r="N165">
        <v>70.97</v>
      </c>
      <c r="O165" s="3">
        <f t="shared" si="27"/>
        <v>1.0824668850591079E-2</v>
      </c>
      <c r="Q165" s="28">
        <v>41507</v>
      </c>
      <c r="R165">
        <v>66.13</v>
      </c>
      <c r="S165" s="3">
        <f t="shared" si="28"/>
        <v>-4.9173256649892139E-2</v>
      </c>
      <c r="U165" s="28">
        <v>41507</v>
      </c>
      <c r="V165">
        <v>252.61</v>
      </c>
      <c r="W165" s="3">
        <f t="shared" si="34"/>
        <v>-3.2479221724309504E-2</v>
      </c>
      <c r="Y165" s="28">
        <v>41816</v>
      </c>
      <c r="Z165">
        <v>104.9</v>
      </c>
      <c r="AA165" s="3">
        <f t="shared" si="29"/>
        <v>0</v>
      </c>
      <c r="AC165" s="28">
        <v>41527</v>
      </c>
      <c r="AD165">
        <v>15.12</v>
      </c>
      <c r="AE165" s="4">
        <f t="shared" si="30"/>
        <v>6.6577896138482195E-3</v>
      </c>
      <c r="AG165" s="28">
        <v>41507</v>
      </c>
      <c r="AH165">
        <v>46.52</v>
      </c>
      <c r="AI165" s="4">
        <f t="shared" si="31"/>
        <v>-2.6778242677824138E-2</v>
      </c>
      <c r="AK165" s="28">
        <v>43109</v>
      </c>
      <c r="AL165">
        <v>10.5</v>
      </c>
      <c r="AM165" s="4">
        <f t="shared" si="32"/>
        <v>-1.7773620205799756E-2</v>
      </c>
      <c r="AO165" s="28">
        <v>41507</v>
      </c>
      <c r="AP165" s="29">
        <v>23015.27</v>
      </c>
      <c r="AQ165" s="3">
        <f t="shared" si="33"/>
        <v>-2.0094323596269059E-2</v>
      </c>
    </row>
    <row r="166" spans="1:43" ht="15.75" thickBot="1" x14ac:dyDescent="0.3">
      <c r="A166" s="28">
        <v>41513</v>
      </c>
      <c r="B166">
        <v>36</v>
      </c>
      <c r="C166" s="3">
        <f t="shared" si="24"/>
        <v>0</v>
      </c>
      <c r="E166" s="28">
        <v>41508</v>
      </c>
      <c r="F166">
        <v>234.43</v>
      </c>
      <c r="G166" s="4">
        <f t="shared" si="25"/>
        <v>-3.6377836238079553E-2</v>
      </c>
      <c r="I166" s="28">
        <v>41718</v>
      </c>
      <c r="J166">
        <v>152.06</v>
      </c>
      <c r="K166" s="3">
        <f t="shared" si="26"/>
        <v>-2.8060083093640054E-2</v>
      </c>
      <c r="M166" s="28">
        <v>42289</v>
      </c>
      <c r="N166">
        <v>70.150000000000006</v>
      </c>
      <c r="O166" s="3">
        <f t="shared" si="27"/>
        <v>-1.155417782161472E-2</v>
      </c>
      <c r="Q166" s="28">
        <v>41508</v>
      </c>
      <c r="R166">
        <v>62.88</v>
      </c>
      <c r="S166" s="3">
        <f t="shared" si="28"/>
        <v>-4.9145622259186394E-2</v>
      </c>
      <c r="U166" s="28">
        <v>41508</v>
      </c>
      <c r="V166">
        <v>249.5</v>
      </c>
      <c r="W166" s="3">
        <f t="shared" si="34"/>
        <v>-1.2311468271248183E-2</v>
      </c>
      <c r="Y166" s="28">
        <v>41820</v>
      </c>
      <c r="Z166">
        <v>108.35</v>
      </c>
      <c r="AA166" s="3">
        <f t="shared" si="29"/>
        <v>3.2888465204957029E-2</v>
      </c>
      <c r="AC166" s="28">
        <v>41528</v>
      </c>
      <c r="AD166">
        <v>15.12</v>
      </c>
      <c r="AE166" s="4">
        <f t="shared" si="30"/>
        <v>0</v>
      </c>
      <c r="AG166" s="28">
        <v>41508</v>
      </c>
      <c r="AH166">
        <v>47.83</v>
      </c>
      <c r="AI166" s="4">
        <f t="shared" si="31"/>
        <v>2.8159931212381695E-2</v>
      </c>
      <c r="AK166" s="28">
        <v>43111</v>
      </c>
      <c r="AL166">
        <v>9.51</v>
      </c>
      <c r="AM166" s="4">
        <f t="shared" si="32"/>
        <v>-9.4285714285714306E-2</v>
      </c>
      <c r="AO166" s="28">
        <v>41508</v>
      </c>
      <c r="AP166" s="29">
        <v>22714.32</v>
      </c>
      <c r="AQ166" s="3">
        <f t="shared" si="33"/>
        <v>-1.3076101214541502E-2</v>
      </c>
    </row>
    <row r="167" spans="1:43" ht="15.75" thickBot="1" x14ac:dyDescent="0.3">
      <c r="A167" s="28">
        <v>41514</v>
      </c>
      <c r="B167">
        <v>35.25</v>
      </c>
      <c r="C167" s="3">
        <f t="shared" si="24"/>
        <v>-2.083333333333337E-2</v>
      </c>
      <c r="E167" s="28">
        <v>41509</v>
      </c>
      <c r="F167">
        <v>233.64</v>
      </c>
      <c r="G167" s="4">
        <f t="shared" si="25"/>
        <v>-3.3698758691295128E-3</v>
      </c>
      <c r="I167" s="28">
        <v>41719</v>
      </c>
      <c r="J167">
        <v>150</v>
      </c>
      <c r="K167" s="3">
        <f t="shared" si="26"/>
        <v>-1.3547283966855228E-2</v>
      </c>
      <c r="M167" s="28">
        <v>42290</v>
      </c>
      <c r="N167">
        <v>70.760000000000005</v>
      </c>
      <c r="O167" s="3">
        <f t="shared" si="27"/>
        <v>8.6956521739129933E-3</v>
      </c>
      <c r="Q167" s="28">
        <v>41509</v>
      </c>
      <c r="R167">
        <v>59.74</v>
      </c>
      <c r="S167" s="3">
        <f t="shared" si="28"/>
        <v>-4.9936386768447805E-2</v>
      </c>
      <c r="U167" s="28">
        <v>41509</v>
      </c>
      <c r="V167">
        <v>246.37</v>
      </c>
      <c r="W167" s="3">
        <f t="shared" si="34"/>
        <v>-1.2545090180360652E-2</v>
      </c>
      <c r="Y167" s="28">
        <v>41821</v>
      </c>
      <c r="Z167">
        <v>110.05</v>
      </c>
      <c r="AA167" s="3">
        <f t="shared" si="29"/>
        <v>1.5689893862482762E-2</v>
      </c>
      <c r="AC167" s="28">
        <v>41529</v>
      </c>
      <c r="AD167">
        <v>15.1</v>
      </c>
      <c r="AE167" s="4">
        <f t="shared" si="30"/>
        <v>-1.322751322751281E-3</v>
      </c>
      <c r="AG167" s="28">
        <v>41509</v>
      </c>
      <c r="AH167">
        <v>50.22</v>
      </c>
      <c r="AI167" s="4">
        <f t="shared" si="31"/>
        <v>4.9968638929542175E-2</v>
      </c>
      <c r="AK167" s="28">
        <v>43112</v>
      </c>
      <c r="AL167">
        <v>10</v>
      </c>
      <c r="AM167" s="4">
        <f t="shared" si="32"/>
        <v>5.1524710830704645E-2</v>
      </c>
      <c r="AO167" s="28">
        <v>41509</v>
      </c>
      <c r="AP167" s="29">
        <v>22714.68</v>
      </c>
      <c r="AQ167" s="3">
        <f t="shared" si="33"/>
        <v>1.5849032680703701E-5</v>
      </c>
    </row>
    <row r="168" spans="1:43" ht="15.75" thickBot="1" x14ac:dyDescent="0.3">
      <c r="A168" s="28">
        <v>41515</v>
      </c>
      <c r="B168">
        <v>35.700000000000003</v>
      </c>
      <c r="C168" s="3">
        <f t="shared" si="24"/>
        <v>1.276595744680864E-2</v>
      </c>
      <c r="E168" s="28">
        <v>41512</v>
      </c>
      <c r="F168">
        <v>239.5</v>
      </c>
      <c r="G168" s="4">
        <f t="shared" si="25"/>
        <v>2.5081321691491354E-2</v>
      </c>
      <c r="I168" s="28">
        <v>41723</v>
      </c>
      <c r="J168">
        <v>150</v>
      </c>
      <c r="K168" s="3">
        <f t="shared" si="26"/>
        <v>0</v>
      </c>
      <c r="M168" s="28">
        <v>42291</v>
      </c>
      <c r="N168">
        <v>70.55</v>
      </c>
      <c r="O168" s="3">
        <f t="shared" si="27"/>
        <v>-2.9677784058791401E-3</v>
      </c>
      <c r="Q168" s="28">
        <v>41512</v>
      </c>
      <c r="R168">
        <v>61.53</v>
      </c>
      <c r="S168" s="3">
        <f t="shared" si="28"/>
        <v>2.996317375292934E-2</v>
      </c>
      <c r="U168" s="28">
        <v>41512</v>
      </c>
      <c r="V168">
        <v>248.62</v>
      </c>
      <c r="W168" s="3">
        <f t="shared" si="34"/>
        <v>9.1326054308560334E-3</v>
      </c>
      <c r="Y168" s="28">
        <v>41822</v>
      </c>
      <c r="Z168">
        <v>114.35</v>
      </c>
      <c r="AA168" s="3">
        <f t="shared" si="29"/>
        <v>3.9073148568832261E-2</v>
      </c>
      <c r="AC168" s="28">
        <v>41530</v>
      </c>
      <c r="AD168">
        <v>15.95</v>
      </c>
      <c r="AE168" s="4">
        <f t="shared" si="30"/>
        <v>5.6291390728476776E-2</v>
      </c>
      <c r="AG168" s="28">
        <v>41512</v>
      </c>
      <c r="AH168">
        <v>52.73</v>
      </c>
      <c r="AI168" s="4">
        <f t="shared" si="31"/>
        <v>4.9980087614496238E-2</v>
      </c>
      <c r="AK168" s="28">
        <v>43116</v>
      </c>
      <c r="AL168">
        <v>10</v>
      </c>
      <c r="AM168" s="4">
        <f t="shared" si="32"/>
        <v>0</v>
      </c>
      <c r="AO168" s="28">
        <v>41512</v>
      </c>
      <c r="AP168" s="29">
        <v>22922.240000000002</v>
      </c>
      <c r="AQ168" s="3">
        <f t="shared" si="33"/>
        <v>9.1377030184884855E-3</v>
      </c>
    </row>
    <row r="169" spans="1:43" ht="15.75" thickBot="1" x14ac:dyDescent="0.3">
      <c r="A169" s="28">
        <v>41516</v>
      </c>
      <c r="B169">
        <v>34.880000000000003</v>
      </c>
      <c r="C169" s="3">
        <f t="shared" si="24"/>
        <v>-2.2969187675070057E-2</v>
      </c>
      <c r="E169" s="28">
        <v>41513</v>
      </c>
      <c r="F169">
        <v>230.42</v>
      </c>
      <c r="G169" s="4">
        <f t="shared" si="25"/>
        <v>-3.7912317327766232E-2</v>
      </c>
      <c r="I169" s="28">
        <v>41729</v>
      </c>
      <c r="J169">
        <v>150</v>
      </c>
      <c r="K169" s="3">
        <f t="shared" si="26"/>
        <v>0</v>
      </c>
      <c r="M169" s="28">
        <v>42292</v>
      </c>
      <c r="N169">
        <v>70.099999999999994</v>
      </c>
      <c r="O169" s="3">
        <f t="shared" si="27"/>
        <v>-6.3784549964565063E-3</v>
      </c>
      <c r="Q169" s="28">
        <v>41513</v>
      </c>
      <c r="R169">
        <v>58.78</v>
      </c>
      <c r="S169" s="3">
        <f t="shared" si="28"/>
        <v>-4.4693645376239211E-2</v>
      </c>
      <c r="U169" s="28">
        <v>41513</v>
      </c>
      <c r="V169">
        <v>245.22</v>
      </c>
      <c r="W169" s="3">
        <f t="shared" si="34"/>
        <v>-1.3675488697610816E-2</v>
      </c>
      <c r="Y169" s="28">
        <v>41823</v>
      </c>
      <c r="Z169">
        <v>116.95</v>
      </c>
      <c r="AA169" s="3">
        <f t="shared" si="29"/>
        <v>2.2737210319195622E-2</v>
      </c>
      <c r="AC169" s="28">
        <v>41534</v>
      </c>
      <c r="AD169">
        <v>16</v>
      </c>
      <c r="AE169" s="4">
        <f t="shared" si="30"/>
        <v>3.1347962382446415E-3</v>
      </c>
      <c r="AG169" s="28">
        <v>41513</v>
      </c>
      <c r="AH169">
        <v>50.32</v>
      </c>
      <c r="AI169" s="4">
        <f t="shared" si="31"/>
        <v>-4.570453252417972E-2</v>
      </c>
      <c r="AK169" s="28">
        <v>43117</v>
      </c>
      <c r="AL169">
        <v>10</v>
      </c>
      <c r="AM169" s="4">
        <f t="shared" si="32"/>
        <v>0</v>
      </c>
      <c r="AO169" s="28">
        <v>41513</v>
      </c>
      <c r="AP169" s="29">
        <v>22523.71</v>
      </c>
      <c r="AQ169" s="3">
        <f t="shared" si="33"/>
        <v>-1.7386171683046792E-2</v>
      </c>
    </row>
    <row r="170" spans="1:43" ht="15.75" thickBot="1" x14ac:dyDescent="0.3">
      <c r="A170" s="28">
        <v>41519</v>
      </c>
      <c r="B170">
        <v>34.99</v>
      </c>
      <c r="C170" s="3">
        <f t="shared" si="24"/>
        <v>3.1536697247707135E-3</v>
      </c>
      <c r="E170" s="28">
        <v>41514</v>
      </c>
      <c r="F170">
        <v>224.3</v>
      </c>
      <c r="G170" s="4">
        <f t="shared" si="25"/>
        <v>-2.6560194427566963E-2</v>
      </c>
      <c r="I170" s="28">
        <v>41730</v>
      </c>
      <c r="J170">
        <v>150</v>
      </c>
      <c r="K170" s="3">
        <f t="shared" si="26"/>
        <v>0</v>
      </c>
      <c r="M170" s="28">
        <v>42293</v>
      </c>
      <c r="N170">
        <v>69.930000000000007</v>
      </c>
      <c r="O170" s="3">
        <f t="shared" si="27"/>
        <v>-2.4251069900140809E-3</v>
      </c>
      <c r="Q170" s="28">
        <v>41514</v>
      </c>
      <c r="R170">
        <v>56.47</v>
      </c>
      <c r="S170" s="3">
        <f t="shared" si="28"/>
        <v>-3.929908132017701E-2</v>
      </c>
      <c r="U170" s="28">
        <v>41514</v>
      </c>
      <c r="V170">
        <v>244.88</v>
      </c>
      <c r="W170" s="3">
        <f t="shared" si="34"/>
        <v>-1.3865100725879431E-3</v>
      </c>
      <c r="Y170" s="28">
        <v>41827</v>
      </c>
      <c r="Z170">
        <v>114.13</v>
      </c>
      <c r="AA170" s="3">
        <f t="shared" si="29"/>
        <v>-2.4112868747327987E-2</v>
      </c>
      <c r="AC170" s="28">
        <v>41535</v>
      </c>
      <c r="AD170">
        <v>15.85</v>
      </c>
      <c r="AE170" s="4">
        <f t="shared" si="30"/>
        <v>-9.3750000000000222E-3</v>
      </c>
      <c r="AG170" s="28">
        <v>41514</v>
      </c>
      <c r="AH170">
        <v>47.84</v>
      </c>
      <c r="AI170" s="4">
        <f t="shared" si="31"/>
        <v>-4.9284578696343395E-2</v>
      </c>
      <c r="AK170" s="28">
        <v>43118</v>
      </c>
      <c r="AL170">
        <v>10.85</v>
      </c>
      <c r="AM170" s="4">
        <f t="shared" si="32"/>
        <v>8.4999999999999964E-2</v>
      </c>
      <c r="AO170" s="28">
        <v>41514</v>
      </c>
      <c r="AP170" s="29">
        <v>22236.33</v>
      </c>
      <c r="AQ170" s="3">
        <f t="shared" si="33"/>
        <v>-1.2758999294521067E-2</v>
      </c>
    </row>
    <row r="171" spans="1:43" ht="15.75" thickBot="1" x14ac:dyDescent="0.3">
      <c r="A171" s="28">
        <v>41520</v>
      </c>
      <c r="B171">
        <v>35</v>
      </c>
      <c r="C171" s="3">
        <f t="shared" si="24"/>
        <v>2.8579594169753086E-4</v>
      </c>
      <c r="E171" s="28">
        <v>41515</v>
      </c>
      <c r="F171">
        <v>219.6</v>
      </c>
      <c r="G171" s="4">
        <f t="shared" si="25"/>
        <v>-2.0954079358002753E-2</v>
      </c>
      <c r="I171" s="28">
        <v>41731</v>
      </c>
      <c r="J171">
        <v>156</v>
      </c>
      <c r="K171" s="3">
        <f t="shared" si="26"/>
        <v>4.0000000000000036E-2</v>
      </c>
      <c r="M171" s="28">
        <v>42296</v>
      </c>
      <c r="N171">
        <v>69.03</v>
      </c>
      <c r="O171" s="3">
        <f t="shared" si="27"/>
        <v>-1.2870012870012992E-2</v>
      </c>
      <c r="Q171" s="28">
        <v>41515</v>
      </c>
      <c r="R171">
        <v>53.88</v>
      </c>
      <c r="S171" s="3">
        <f t="shared" si="28"/>
        <v>-4.5865061094386372E-2</v>
      </c>
      <c r="U171" s="28">
        <v>41515</v>
      </c>
      <c r="V171">
        <v>244.85</v>
      </c>
      <c r="W171" s="3">
        <f t="shared" si="34"/>
        <v>-1.2250898399213117E-4</v>
      </c>
      <c r="Y171" s="28">
        <v>41829</v>
      </c>
      <c r="Z171">
        <v>118.38</v>
      </c>
      <c r="AA171" s="3">
        <f t="shared" si="29"/>
        <v>3.723823709804619E-2</v>
      </c>
      <c r="AC171" s="28">
        <v>41536</v>
      </c>
      <c r="AD171">
        <v>15.75</v>
      </c>
      <c r="AE171" s="4">
        <f t="shared" si="30"/>
        <v>-6.3091482649841879E-3</v>
      </c>
      <c r="AG171" s="28">
        <v>41515</v>
      </c>
      <c r="AH171">
        <v>47.78</v>
      </c>
      <c r="AI171" s="4">
        <f t="shared" si="31"/>
        <v>-1.2541806020067714E-3</v>
      </c>
      <c r="AK171" s="28">
        <v>43119</v>
      </c>
      <c r="AL171">
        <v>10.5</v>
      </c>
      <c r="AM171" s="4">
        <f t="shared" si="32"/>
        <v>-3.2258064516129004E-2</v>
      </c>
      <c r="AO171" s="28">
        <v>41515</v>
      </c>
      <c r="AP171" s="29">
        <v>22214.73</v>
      </c>
      <c r="AQ171" s="3">
        <f t="shared" si="33"/>
        <v>-9.7138331730106664E-4</v>
      </c>
    </row>
    <row r="172" spans="1:43" ht="15.75" thickBot="1" x14ac:dyDescent="0.3">
      <c r="A172" s="28">
        <v>41521</v>
      </c>
      <c r="B172">
        <v>35.159999999999997</v>
      </c>
      <c r="C172" s="3">
        <f t="shared" si="24"/>
        <v>4.5714285714284486E-3</v>
      </c>
      <c r="E172" s="28">
        <v>41516</v>
      </c>
      <c r="F172">
        <v>217.01</v>
      </c>
      <c r="G172" s="4">
        <f t="shared" si="25"/>
        <v>-1.1794171220400718E-2</v>
      </c>
      <c r="I172" s="28">
        <v>41732</v>
      </c>
      <c r="J172">
        <v>156.75</v>
      </c>
      <c r="K172" s="3">
        <f t="shared" si="26"/>
        <v>4.8076923076922906E-3</v>
      </c>
      <c r="M172" s="28">
        <v>42297</v>
      </c>
      <c r="N172">
        <v>66.14</v>
      </c>
      <c r="O172" s="3">
        <f t="shared" si="27"/>
        <v>-4.1865855425177512E-2</v>
      </c>
      <c r="Q172" s="28">
        <v>41516</v>
      </c>
      <c r="R172">
        <v>54.26</v>
      </c>
      <c r="S172" s="3">
        <f t="shared" si="28"/>
        <v>7.0527097253154647E-3</v>
      </c>
      <c r="U172" s="28">
        <v>41516</v>
      </c>
      <c r="V172">
        <v>252.09</v>
      </c>
      <c r="W172" s="3">
        <f t="shared" si="34"/>
        <v>2.9569123953441023E-2</v>
      </c>
      <c r="Y172" s="28">
        <v>41835</v>
      </c>
      <c r="Z172">
        <v>122.95</v>
      </c>
      <c r="AA172" s="3">
        <f t="shared" si="29"/>
        <v>3.8604494002365319E-2</v>
      </c>
      <c r="AC172" s="28">
        <v>41537</v>
      </c>
      <c r="AD172">
        <v>15.99</v>
      </c>
      <c r="AE172" s="4">
        <f t="shared" si="30"/>
        <v>1.5238095238095273E-2</v>
      </c>
      <c r="AG172" s="28">
        <v>41516</v>
      </c>
      <c r="AH172">
        <v>47.5</v>
      </c>
      <c r="AI172" s="4">
        <f t="shared" si="31"/>
        <v>-5.8601925491837958E-3</v>
      </c>
      <c r="AK172" s="28">
        <v>43125</v>
      </c>
      <c r="AL172">
        <v>9.5299999999999994</v>
      </c>
      <c r="AM172" s="4">
        <f t="shared" si="32"/>
        <v>-9.2380952380952452E-2</v>
      </c>
      <c r="AO172" s="28">
        <v>41516</v>
      </c>
      <c r="AP172" s="29">
        <v>22160.85</v>
      </c>
      <c r="AQ172" s="3">
        <f t="shared" si="33"/>
        <v>-2.4254177295875978E-3</v>
      </c>
    </row>
    <row r="173" spans="1:43" ht="15.75" thickBot="1" x14ac:dyDescent="0.3">
      <c r="A173" s="28">
        <v>41522</v>
      </c>
      <c r="B173">
        <v>35.35</v>
      </c>
      <c r="C173" s="3">
        <f t="shared" si="24"/>
        <v>5.4038680318544419E-3</v>
      </c>
      <c r="E173" s="28">
        <v>41519</v>
      </c>
      <c r="F173">
        <v>208.96</v>
      </c>
      <c r="G173" s="4">
        <f t="shared" si="25"/>
        <v>-3.7095064743560169E-2</v>
      </c>
      <c r="I173" s="28">
        <v>41733</v>
      </c>
      <c r="J173">
        <v>160</v>
      </c>
      <c r="K173" s="3">
        <f t="shared" si="26"/>
        <v>2.0733652312599604E-2</v>
      </c>
      <c r="M173" s="28">
        <v>42298</v>
      </c>
      <c r="N173">
        <v>69.36</v>
      </c>
      <c r="O173" s="3">
        <f t="shared" si="27"/>
        <v>4.8684608406410534E-2</v>
      </c>
      <c r="Q173" s="28">
        <v>41519</v>
      </c>
      <c r="R173">
        <v>51.58</v>
      </c>
      <c r="S173" s="3">
        <f t="shared" si="28"/>
        <v>-4.9391817176557273E-2</v>
      </c>
      <c r="U173" s="28">
        <v>41519</v>
      </c>
      <c r="V173">
        <v>247.68</v>
      </c>
      <c r="W173" s="3">
        <f t="shared" si="34"/>
        <v>-1.7493752231345971E-2</v>
      </c>
      <c r="Y173" s="28">
        <v>41836</v>
      </c>
      <c r="Z173">
        <v>116.81</v>
      </c>
      <c r="AA173" s="3">
        <f t="shared" si="29"/>
        <v>-4.9938999593330591E-2</v>
      </c>
      <c r="AC173" s="28">
        <v>41540</v>
      </c>
      <c r="AD173">
        <v>15.01</v>
      </c>
      <c r="AE173" s="4">
        <f t="shared" si="30"/>
        <v>-6.1288305190744241E-2</v>
      </c>
      <c r="AG173" s="28">
        <v>41519</v>
      </c>
      <c r="AH173">
        <v>45.13</v>
      </c>
      <c r="AI173" s="4">
        <f t="shared" si="31"/>
        <v>-4.9894736842105214E-2</v>
      </c>
      <c r="AK173" s="28">
        <v>43126</v>
      </c>
      <c r="AL173">
        <v>10</v>
      </c>
      <c r="AM173" s="4">
        <f t="shared" si="32"/>
        <v>4.9317943336831149E-2</v>
      </c>
      <c r="AO173" s="28">
        <v>41519</v>
      </c>
      <c r="AP173" s="29">
        <v>21724.68</v>
      </c>
      <c r="AQ173" s="3">
        <f t="shared" si="33"/>
        <v>-1.9682006782230754E-2</v>
      </c>
    </row>
    <row r="174" spans="1:43" ht="15.75" thickBot="1" x14ac:dyDescent="0.3">
      <c r="A174" s="28">
        <v>41523</v>
      </c>
      <c r="B174">
        <v>35</v>
      </c>
      <c r="C174" s="3">
        <f t="shared" si="24"/>
        <v>-9.9009900990099098E-3</v>
      </c>
      <c r="E174" s="28">
        <v>41520</v>
      </c>
      <c r="F174">
        <v>208.17</v>
      </c>
      <c r="G174" s="4">
        <f t="shared" si="25"/>
        <v>-3.7806278713630181E-3</v>
      </c>
      <c r="I174" s="28">
        <v>41736</v>
      </c>
      <c r="J174">
        <v>164</v>
      </c>
      <c r="K174" s="3">
        <f t="shared" si="26"/>
        <v>2.4999999999999911E-2</v>
      </c>
      <c r="M174" s="28">
        <v>42299</v>
      </c>
      <c r="N174">
        <v>71.87</v>
      </c>
      <c r="O174" s="3">
        <f t="shared" si="27"/>
        <v>3.618800461361027E-2</v>
      </c>
      <c r="Q174" s="28">
        <v>41520</v>
      </c>
      <c r="R174">
        <v>54.1</v>
      </c>
      <c r="S174" s="3">
        <f t="shared" si="28"/>
        <v>4.8856145792943062E-2</v>
      </c>
      <c r="U174" s="28">
        <v>41520</v>
      </c>
      <c r="V174">
        <v>248.07</v>
      </c>
      <c r="W174" s="3">
        <f t="shared" si="34"/>
        <v>1.5746124031006392E-3</v>
      </c>
      <c r="Y174" s="28">
        <v>41837</v>
      </c>
      <c r="Z174">
        <v>113.99</v>
      </c>
      <c r="AA174" s="3">
        <f t="shared" si="29"/>
        <v>-2.4141768684188047E-2</v>
      </c>
      <c r="AC174" s="28">
        <v>41541</v>
      </c>
      <c r="AD174">
        <v>15.1</v>
      </c>
      <c r="AE174" s="4">
        <f t="shared" si="30"/>
        <v>5.9960026648899767E-3</v>
      </c>
      <c r="AG174" s="28">
        <v>41520</v>
      </c>
      <c r="AH174">
        <v>43.96</v>
      </c>
      <c r="AI174" s="4">
        <f t="shared" si="31"/>
        <v>-2.5925105251495717E-2</v>
      </c>
      <c r="AK174" s="28">
        <v>43130</v>
      </c>
      <c r="AL174">
        <v>10</v>
      </c>
      <c r="AM174" s="4">
        <f t="shared" si="32"/>
        <v>0</v>
      </c>
      <c r="AO174" s="28">
        <v>41520</v>
      </c>
      <c r="AP174" s="29">
        <v>21808.48</v>
      </c>
      <c r="AQ174" s="3">
        <f t="shared" si="33"/>
        <v>3.8573640670425124E-3</v>
      </c>
    </row>
    <row r="175" spans="1:43" ht="15.75" thickBot="1" x14ac:dyDescent="0.3">
      <c r="A175" s="28">
        <v>41526</v>
      </c>
      <c r="B175">
        <v>35.5</v>
      </c>
      <c r="C175" s="3">
        <f t="shared" si="24"/>
        <v>1.4285714285714235E-2</v>
      </c>
      <c r="E175" s="28">
        <v>41521</v>
      </c>
      <c r="F175">
        <v>210.05</v>
      </c>
      <c r="G175" s="4">
        <f t="shared" si="25"/>
        <v>9.0310803670079487E-3</v>
      </c>
      <c r="I175" s="28">
        <v>41737</v>
      </c>
      <c r="J175">
        <v>158</v>
      </c>
      <c r="K175" s="3">
        <f t="shared" si="26"/>
        <v>-3.6585365853658569E-2</v>
      </c>
      <c r="M175" s="28">
        <v>42303</v>
      </c>
      <c r="N175">
        <v>70.739999999999995</v>
      </c>
      <c r="O175" s="3">
        <f t="shared" si="27"/>
        <v>-1.5722832892723138E-2</v>
      </c>
      <c r="Q175" s="28">
        <v>41521</v>
      </c>
      <c r="R175">
        <v>51.55</v>
      </c>
      <c r="S175" s="3">
        <f t="shared" si="28"/>
        <v>-4.7134935304990799E-2</v>
      </c>
      <c r="U175" s="28">
        <v>41521</v>
      </c>
      <c r="V175">
        <v>247.78</v>
      </c>
      <c r="W175" s="3">
        <f t="shared" si="34"/>
        <v>-1.1690248720118701E-3</v>
      </c>
      <c r="Y175" s="28">
        <v>41838</v>
      </c>
      <c r="Z175">
        <v>110</v>
      </c>
      <c r="AA175" s="3">
        <f t="shared" si="29"/>
        <v>-3.5003070444775797E-2</v>
      </c>
      <c r="AC175" s="28">
        <v>41542</v>
      </c>
      <c r="AD175">
        <v>14.7</v>
      </c>
      <c r="AE175" s="4">
        <f t="shared" si="30"/>
        <v>-2.6490066225165587E-2</v>
      </c>
      <c r="AG175" s="28">
        <v>41521</v>
      </c>
      <c r="AH175">
        <v>43.04</v>
      </c>
      <c r="AI175" s="4">
        <f t="shared" si="31"/>
        <v>-2.0928116469517755E-2</v>
      </c>
      <c r="AK175" s="28">
        <v>43131</v>
      </c>
      <c r="AL175">
        <v>10</v>
      </c>
      <c r="AM175" s="4">
        <f t="shared" si="32"/>
        <v>0</v>
      </c>
      <c r="AO175" s="28">
        <v>41521</v>
      </c>
      <c r="AP175" s="29">
        <v>21875.83</v>
      </c>
      <c r="AQ175" s="3">
        <f t="shared" si="33"/>
        <v>3.0882482410512502E-3</v>
      </c>
    </row>
    <row r="176" spans="1:43" ht="15.75" thickBot="1" x14ac:dyDescent="0.3">
      <c r="A176" s="28">
        <v>41527</v>
      </c>
      <c r="B176">
        <v>35.5</v>
      </c>
      <c r="C176" s="3">
        <f t="shared" si="24"/>
        <v>0</v>
      </c>
      <c r="E176" s="28">
        <v>41522</v>
      </c>
      <c r="F176">
        <v>218.66</v>
      </c>
      <c r="G176" s="4">
        <f t="shared" si="25"/>
        <v>4.0990240418947721E-2</v>
      </c>
      <c r="I176" s="28">
        <v>41738</v>
      </c>
      <c r="J176">
        <v>157.16999999999999</v>
      </c>
      <c r="K176" s="3">
        <f t="shared" si="26"/>
        <v>-5.2531645569621199E-3</v>
      </c>
      <c r="M176" s="28">
        <v>42304</v>
      </c>
      <c r="N176">
        <v>70.42</v>
      </c>
      <c r="O176" s="3">
        <f t="shared" si="27"/>
        <v>-4.523607577042621E-3</v>
      </c>
      <c r="Q176" s="28">
        <v>41522</v>
      </c>
      <c r="R176">
        <v>53.67</v>
      </c>
      <c r="S176" s="3">
        <f t="shared" si="28"/>
        <v>4.112512124151313E-2</v>
      </c>
      <c r="U176" s="28">
        <v>41522</v>
      </c>
      <c r="V176">
        <v>252.09</v>
      </c>
      <c r="W176" s="3">
        <f t="shared" si="34"/>
        <v>1.7394462829929846E-2</v>
      </c>
      <c r="Y176" s="28">
        <v>41841</v>
      </c>
      <c r="Z176">
        <v>113</v>
      </c>
      <c r="AA176" s="3">
        <f t="shared" si="29"/>
        <v>2.7272727272727337E-2</v>
      </c>
      <c r="AC176" s="28">
        <v>41543</v>
      </c>
      <c r="AD176">
        <v>15</v>
      </c>
      <c r="AE176" s="4">
        <f t="shared" si="30"/>
        <v>2.0408163265306145E-2</v>
      </c>
      <c r="AG176" s="28">
        <v>41522</v>
      </c>
      <c r="AH176">
        <v>45.1</v>
      </c>
      <c r="AI176" s="4">
        <f t="shared" si="31"/>
        <v>4.786245353159857E-2</v>
      </c>
      <c r="AK176" s="28">
        <v>43132</v>
      </c>
      <c r="AL176">
        <v>9.5</v>
      </c>
      <c r="AM176" s="4">
        <f t="shared" si="32"/>
        <v>-5.0000000000000044E-2</v>
      </c>
      <c r="AO176" s="28">
        <v>41522</v>
      </c>
      <c r="AP176" s="29">
        <v>22451.46</v>
      </c>
      <c r="AQ176" s="3">
        <f t="shared" si="33"/>
        <v>2.6313515875740379E-2</v>
      </c>
    </row>
    <row r="177" spans="1:43" ht="15.75" thickBot="1" x14ac:dyDescent="0.3">
      <c r="A177" s="28">
        <v>41528</v>
      </c>
      <c r="B177">
        <v>35.42</v>
      </c>
      <c r="C177" s="3">
        <f t="shared" si="24"/>
        <v>-2.2535211267604716E-3</v>
      </c>
      <c r="E177" s="28">
        <v>41523</v>
      </c>
      <c r="F177">
        <v>229</v>
      </c>
      <c r="G177" s="4">
        <f t="shared" si="25"/>
        <v>4.7288027073996153E-2</v>
      </c>
      <c r="I177" s="28">
        <v>41739</v>
      </c>
      <c r="J177">
        <v>165.02</v>
      </c>
      <c r="K177" s="3">
        <f t="shared" si="26"/>
        <v>4.994591843227103E-2</v>
      </c>
      <c r="M177" s="28">
        <v>42305</v>
      </c>
      <c r="N177">
        <v>69.27</v>
      </c>
      <c r="O177" s="3">
        <f t="shared" si="27"/>
        <v>-1.6330587901164484E-2</v>
      </c>
      <c r="Q177" s="28">
        <v>41523</v>
      </c>
      <c r="R177">
        <v>54.25</v>
      </c>
      <c r="S177" s="3">
        <f t="shared" si="28"/>
        <v>1.0806782187441799E-2</v>
      </c>
      <c r="U177" s="28">
        <v>41523</v>
      </c>
      <c r="V177">
        <v>250.55</v>
      </c>
      <c r="W177" s="3">
        <f t="shared" si="34"/>
        <v>-6.1089293506286779E-3</v>
      </c>
      <c r="Y177" s="28">
        <v>41842</v>
      </c>
      <c r="Z177">
        <v>110.95</v>
      </c>
      <c r="AA177" s="3">
        <f t="shared" si="29"/>
        <v>-1.8141592920353999E-2</v>
      </c>
      <c r="AC177" s="28">
        <v>41544</v>
      </c>
      <c r="AD177">
        <v>15.45</v>
      </c>
      <c r="AE177" s="4">
        <f t="shared" si="30"/>
        <v>3.0000000000000027E-2</v>
      </c>
      <c r="AG177" s="28">
        <v>41523</v>
      </c>
      <c r="AH177">
        <v>46.86</v>
      </c>
      <c r="AI177" s="4">
        <f t="shared" si="31"/>
        <v>3.9024390243902474E-2</v>
      </c>
      <c r="AK177" s="28">
        <v>43133</v>
      </c>
      <c r="AL177">
        <v>9.23</v>
      </c>
      <c r="AM177" s="4">
        <f t="shared" si="32"/>
        <v>-2.8421052631578902E-2</v>
      </c>
      <c r="AO177" s="28">
        <v>41523</v>
      </c>
      <c r="AP177" s="29">
        <v>22765.87</v>
      </c>
      <c r="AQ177" s="3">
        <f t="shared" si="33"/>
        <v>1.4003989050155319E-2</v>
      </c>
    </row>
    <row r="178" spans="1:43" ht="15.75" thickBot="1" x14ac:dyDescent="0.3">
      <c r="A178" s="28">
        <v>41529</v>
      </c>
      <c r="B178">
        <v>35.979999999999997</v>
      </c>
      <c r="C178" s="3">
        <f t="shared" si="24"/>
        <v>1.5810276679841806E-2</v>
      </c>
      <c r="E178" s="28">
        <v>41526</v>
      </c>
      <c r="F178">
        <v>236.35</v>
      </c>
      <c r="G178" s="4">
        <f t="shared" si="25"/>
        <v>3.2096069868995603E-2</v>
      </c>
      <c r="I178" s="28">
        <v>41740</v>
      </c>
      <c r="J178">
        <v>142.5</v>
      </c>
      <c r="K178" s="3">
        <f t="shared" si="26"/>
        <v>-0.13646830687189437</v>
      </c>
      <c r="M178" s="28">
        <v>42306</v>
      </c>
      <c r="N178">
        <v>66.290000000000006</v>
      </c>
      <c r="O178" s="3">
        <f t="shared" si="27"/>
        <v>-4.3020066406813773E-2</v>
      </c>
      <c r="Q178" s="28">
        <v>41526</v>
      </c>
      <c r="R178">
        <v>55.03</v>
      </c>
      <c r="S178" s="3">
        <f t="shared" si="28"/>
        <v>1.4377880184331726E-2</v>
      </c>
      <c r="U178" s="28">
        <v>41526</v>
      </c>
      <c r="V178">
        <v>251.47</v>
      </c>
      <c r="W178" s="3">
        <f t="shared" si="34"/>
        <v>3.6719217721012942E-3</v>
      </c>
      <c r="Y178" s="28">
        <v>41843</v>
      </c>
      <c r="Z178">
        <v>105.5</v>
      </c>
      <c r="AA178" s="3">
        <f t="shared" si="29"/>
        <v>-4.9121225777377209E-2</v>
      </c>
      <c r="AC178" s="28">
        <v>41548</v>
      </c>
      <c r="AD178">
        <v>15</v>
      </c>
      <c r="AE178" s="4">
        <f t="shared" si="30"/>
        <v>-2.9126213592232997E-2</v>
      </c>
      <c r="AG178" s="28">
        <v>41526</v>
      </c>
      <c r="AH178">
        <v>47.25</v>
      </c>
      <c r="AI178" s="4">
        <f t="shared" si="31"/>
        <v>8.3226632522406252E-3</v>
      </c>
      <c r="AK178" s="28">
        <v>43137</v>
      </c>
      <c r="AL178">
        <v>9.75</v>
      </c>
      <c r="AM178" s="4">
        <f t="shared" si="32"/>
        <v>5.6338028169014009E-2</v>
      </c>
      <c r="AO178" s="28">
        <v>41526</v>
      </c>
      <c r="AP178" s="29">
        <v>22838.84</v>
      </c>
      <c r="AQ178" s="3">
        <f t="shared" si="33"/>
        <v>3.2052366107686581E-3</v>
      </c>
    </row>
    <row r="179" spans="1:43" ht="15.75" thickBot="1" x14ac:dyDescent="0.3">
      <c r="A179" s="28">
        <v>41530</v>
      </c>
      <c r="B179">
        <v>35.5</v>
      </c>
      <c r="C179" s="3">
        <f t="shared" si="24"/>
        <v>-1.3340744858254538E-2</v>
      </c>
      <c r="E179" s="28">
        <v>41527</v>
      </c>
      <c r="F179">
        <v>244.54</v>
      </c>
      <c r="G179" s="4">
        <f t="shared" si="25"/>
        <v>3.4651999153797242E-2</v>
      </c>
      <c r="I179" s="28">
        <v>41743</v>
      </c>
      <c r="J179">
        <v>135.75</v>
      </c>
      <c r="K179" s="3">
        <f t="shared" si="26"/>
        <v>-4.7368421052631615E-2</v>
      </c>
      <c r="M179" s="28">
        <v>42307</v>
      </c>
      <c r="N179">
        <v>63.67</v>
      </c>
      <c r="O179" s="3">
        <f t="shared" si="27"/>
        <v>-3.9523306682757608E-2</v>
      </c>
      <c r="Q179" s="28">
        <v>41527</v>
      </c>
      <c r="R179">
        <v>57.78</v>
      </c>
      <c r="S179" s="3">
        <f t="shared" si="28"/>
        <v>4.9972742140650617E-2</v>
      </c>
      <c r="U179" s="28">
        <v>41527</v>
      </c>
      <c r="V179">
        <v>253.26</v>
      </c>
      <c r="W179" s="3">
        <f t="shared" si="34"/>
        <v>7.118145305603063E-3</v>
      </c>
      <c r="Y179" s="28">
        <v>41844</v>
      </c>
      <c r="Z179">
        <v>109.85</v>
      </c>
      <c r="AA179" s="3">
        <f t="shared" si="29"/>
        <v>4.1232227488151585E-2</v>
      </c>
      <c r="AC179" s="28">
        <v>41549</v>
      </c>
      <c r="AD179">
        <v>15</v>
      </c>
      <c r="AE179" s="4">
        <f t="shared" si="30"/>
        <v>0</v>
      </c>
      <c r="AG179" s="28">
        <v>41527</v>
      </c>
      <c r="AH179">
        <v>46.51</v>
      </c>
      <c r="AI179" s="4">
        <f t="shared" si="31"/>
        <v>-1.5661375661375709E-2</v>
      </c>
      <c r="AK179" s="28">
        <v>43140</v>
      </c>
      <c r="AL179">
        <v>9.5</v>
      </c>
      <c r="AM179" s="4">
        <f t="shared" si="32"/>
        <v>-2.5641025641025661E-2</v>
      </c>
      <c r="AO179" s="28">
        <v>41527</v>
      </c>
      <c r="AP179" s="29">
        <v>22992.17</v>
      </c>
      <c r="AQ179" s="3">
        <f t="shared" si="33"/>
        <v>6.7135633858812493E-3</v>
      </c>
    </row>
    <row r="180" spans="1:43" ht="15.75" thickBot="1" x14ac:dyDescent="0.3">
      <c r="A180" s="28">
        <v>41533</v>
      </c>
      <c r="B180">
        <v>37.26</v>
      </c>
      <c r="C180" s="3">
        <f t="shared" si="24"/>
        <v>4.9577464788732373E-2</v>
      </c>
      <c r="E180" s="28">
        <v>41528</v>
      </c>
      <c r="F180">
        <v>243.57</v>
      </c>
      <c r="G180" s="4">
        <f t="shared" si="25"/>
        <v>-3.9666312259752923E-3</v>
      </c>
      <c r="I180" s="28">
        <v>41745</v>
      </c>
      <c r="J180">
        <v>137.5</v>
      </c>
      <c r="K180" s="3">
        <f t="shared" si="26"/>
        <v>1.2891344383057168E-2</v>
      </c>
      <c r="M180" s="28">
        <v>42310</v>
      </c>
      <c r="N180">
        <v>64.760000000000005</v>
      </c>
      <c r="O180" s="3">
        <f t="shared" si="27"/>
        <v>1.7119522538087129E-2</v>
      </c>
      <c r="Q180" s="28">
        <v>41528</v>
      </c>
      <c r="R180">
        <v>59.12</v>
      </c>
      <c r="S180" s="3">
        <f t="shared" si="28"/>
        <v>2.3191415714780117E-2</v>
      </c>
      <c r="U180" s="28">
        <v>41528</v>
      </c>
      <c r="V180">
        <v>254.37</v>
      </c>
      <c r="W180" s="3">
        <f t="shared" si="34"/>
        <v>4.3828476664298233E-3</v>
      </c>
      <c r="Y180" s="28">
        <v>41848</v>
      </c>
      <c r="Z180">
        <v>115.05</v>
      </c>
      <c r="AA180" s="3">
        <f t="shared" si="29"/>
        <v>4.7337278106508895E-2</v>
      </c>
      <c r="AC180" s="28">
        <v>41551</v>
      </c>
      <c r="AD180">
        <v>14.97</v>
      </c>
      <c r="AE180" s="4">
        <f t="shared" si="30"/>
        <v>-2.0000000000000018E-3</v>
      </c>
      <c r="AG180" s="28">
        <v>41528</v>
      </c>
      <c r="AH180">
        <v>46.75</v>
      </c>
      <c r="AI180" s="4">
        <f t="shared" si="31"/>
        <v>5.1601806063212852E-3</v>
      </c>
      <c r="AK180" s="28">
        <v>43144</v>
      </c>
      <c r="AL180">
        <v>9</v>
      </c>
      <c r="AM180" s="4">
        <f t="shared" si="32"/>
        <v>-5.2631578947368474E-2</v>
      </c>
      <c r="AO180" s="28">
        <v>41528</v>
      </c>
      <c r="AP180" s="29">
        <v>23231.68</v>
      </c>
      <c r="AQ180" s="3">
        <f t="shared" si="33"/>
        <v>1.0417024578367462E-2</v>
      </c>
    </row>
    <row r="181" spans="1:43" ht="15.75" thickBot="1" x14ac:dyDescent="0.3">
      <c r="A181" s="28">
        <v>41534</v>
      </c>
      <c r="B181">
        <v>37</v>
      </c>
      <c r="C181" s="3">
        <f t="shared" si="24"/>
        <v>-6.977992485238782E-3</v>
      </c>
      <c r="E181" s="28">
        <v>41529</v>
      </c>
      <c r="F181">
        <v>236.04</v>
      </c>
      <c r="G181" s="4">
        <f t="shared" si="25"/>
        <v>-3.0915137332183762E-2</v>
      </c>
      <c r="I181" s="28">
        <v>41752</v>
      </c>
      <c r="J181">
        <v>130.69999999999999</v>
      </c>
      <c r="K181" s="3">
        <f t="shared" si="26"/>
        <v>-4.9454545454545529E-2</v>
      </c>
      <c r="M181" s="28">
        <v>42311</v>
      </c>
      <c r="N181">
        <v>65.06</v>
      </c>
      <c r="O181" s="3">
        <f t="shared" si="27"/>
        <v>4.6324891908584576E-3</v>
      </c>
      <c r="Q181" s="28">
        <v>41529</v>
      </c>
      <c r="R181">
        <v>56.25</v>
      </c>
      <c r="S181" s="3">
        <f t="shared" si="28"/>
        <v>-4.854533152909335E-2</v>
      </c>
      <c r="U181" s="28">
        <v>41529</v>
      </c>
      <c r="V181">
        <v>252.88</v>
      </c>
      <c r="W181" s="3">
        <f t="shared" si="34"/>
        <v>-5.8576089947713905E-3</v>
      </c>
      <c r="Y181" s="28">
        <v>41855</v>
      </c>
      <c r="Z181">
        <v>109.3</v>
      </c>
      <c r="AA181" s="3">
        <f t="shared" si="29"/>
        <v>-4.9978270317253326E-2</v>
      </c>
      <c r="AC181" s="28">
        <v>41557</v>
      </c>
      <c r="AD181">
        <v>14.5</v>
      </c>
      <c r="AE181" s="4">
        <f t="shared" si="30"/>
        <v>-3.1396125584502332E-2</v>
      </c>
      <c r="AG181" s="28">
        <v>41529</v>
      </c>
      <c r="AH181">
        <v>46.63</v>
      </c>
      <c r="AI181" s="4">
        <f t="shared" si="31"/>
        <v>-2.5668449197860932E-3</v>
      </c>
      <c r="AK181" s="28">
        <v>43145</v>
      </c>
      <c r="AL181">
        <v>9</v>
      </c>
      <c r="AM181" s="4">
        <f t="shared" si="32"/>
        <v>0</v>
      </c>
      <c r="AO181" s="28">
        <v>41529</v>
      </c>
      <c r="AP181" s="29">
        <v>23222.21</v>
      </c>
      <c r="AQ181" s="3">
        <f t="shared" si="33"/>
        <v>-4.076330252483773E-4</v>
      </c>
    </row>
    <row r="182" spans="1:43" ht="15.75" thickBot="1" x14ac:dyDescent="0.3">
      <c r="A182" s="28">
        <v>41535</v>
      </c>
      <c r="B182">
        <v>37.200000000000003</v>
      </c>
      <c r="C182" s="3">
        <f t="shared" si="24"/>
        <v>5.4054054054055722E-3</v>
      </c>
      <c r="E182" s="28">
        <v>41530</v>
      </c>
      <c r="F182">
        <v>235.44</v>
      </c>
      <c r="G182" s="4">
        <f t="shared" si="25"/>
        <v>-2.5419420437213791E-3</v>
      </c>
      <c r="I182" s="28">
        <v>41753</v>
      </c>
      <c r="J182">
        <v>124.17</v>
      </c>
      <c r="K182" s="3">
        <f t="shared" si="26"/>
        <v>-4.9961744452945545E-2</v>
      </c>
      <c r="M182" s="28">
        <v>42312</v>
      </c>
      <c r="N182">
        <v>65.56</v>
      </c>
      <c r="O182" s="3">
        <f t="shared" si="27"/>
        <v>7.6852136489393708E-3</v>
      </c>
      <c r="Q182" s="28">
        <v>41530</v>
      </c>
      <c r="R182">
        <v>55.04</v>
      </c>
      <c r="S182" s="3">
        <f t="shared" si="28"/>
        <v>-2.1511111111111147E-2</v>
      </c>
      <c r="U182" s="28">
        <v>41530</v>
      </c>
      <c r="V182">
        <v>253.01</v>
      </c>
      <c r="W182" s="3">
        <f t="shared" si="34"/>
        <v>5.1407782347356878E-4</v>
      </c>
      <c r="Y182" s="28">
        <v>41856</v>
      </c>
      <c r="Z182">
        <v>103.84</v>
      </c>
      <c r="AA182" s="3">
        <f t="shared" si="29"/>
        <v>-4.9954254345837112E-2</v>
      </c>
      <c r="AC182" s="28">
        <v>41558</v>
      </c>
      <c r="AD182">
        <v>15.39</v>
      </c>
      <c r="AE182" s="4">
        <f t="shared" si="30"/>
        <v>6.1379310344827687E-2</v>
      </c>
      <c r="AG182" s="28">
        <v>41530</v>
      </c>
      <c r="AH182">
        <v>47</v>
      </c>
      <c r="AI182" s="4">
        <f t="shared" si="31"/>
        <v>7.9348059189363607E-3</v>
      </c>
      <c r="AK182" s="28">
        <v>43147</v>
      </c>
      <c r="AL182">
        <v>9</v>
      </c>
      <c r="AM182" s="4">
        <f t="shared" si="32"/>
        <v>0</v>
      </c>
      <c r="AO182" s="28">
        <v>41530</v>
      </c>
      <c r="AP182" s="29">
        <v>23168.28</v>
      </c>
      <c r="AQ182" s="3">
        <f t="shared" si="33"/>
        <v>-2.3223457198948694E-3</v>
      </c>
    </row>
    <row r="183" spans="1:43" ht="15.75" thickBot="1" x14ac:dyDescent="0.3">
      <c r="A183" s="28">
        <v>41536</v>
      </c>
      <c r="B183">
        <v>39.06</v>
      </c>
      <c r="C183" s="3">
        <f t="shared" si="24"/>
        <v>5.0000000000000044E-2</v>
      </c>
      <c r="E183" s="28">
        <v>41533</v>
      </c>
      <c r="F183">
        <v>235.01</v>
      </c>
      <c r="G183" s="4">
        <f t="shared" si="25"/>
        <v>-1.8263676520557937E-3</v>
      </c>
      <c r="I183" s="28">
        <v>41754</v>
      </c>
      <c r="J183">
        <v>127.99</v>
      </c>
      <c r="K183" s="3">
        <f t="shared" si="26"/>
        <v>3.0764274784569556E-2</v>
      </c>
      <c r="M183" s="28">
        <v>42313</v>
      </c>
      <c r="N183">
        <v>66.83</v>
      </c>
      <c r="O183" s="3">
        <f t="shared" si="27"/>
        <v>1.9371568029286079E-2</v>
      </c>
      <c r="Q183" s="28">
        <v>41533</v>
      </c>
      <c r="R183">
        <v>53.11</v>
      </c>
      <c r="S183" s="3">
        <f t="shared" si="28"/>
        <v>-3.5065406976744207E-2</v>
      </c>
      <c r="U183" s="28">
        <v>41533</v>
      </c>
      <c r="V183">
        <v>253.34</v>
      </c>
      <c r="W183" s="3">
        <f t="shared" si="34"/>
        <v>1.3042962728746499E-3</v>
      </c>
      <c r="Y183" s="28">
        <v>41858</v>
      </c>
      <c r="Z183">
        <v>100.25</v>
      </c>
      <c r="AA183" s="3">
        <f t="shared" si="29"/>
        <v>-3.4572419106317476E-2</v>
      </c>
      <c r="AC183" s="28">
        <v>41561</v>
      </c>
      <c r="AD183">
        <v>15.35</v>
      </c>
      <c r="AE183" s="4">
        <f t="shared" si="30"/>
        <v>-2.5990903183886749E-3</v>
      </c>
      <c r="AG183" s="28">
        <v>41533</v>
      </c>
      <c r="AH183">
        <v>46.6</v>
      </c>
      <c r="AI183" s="4">
        <f t="shared" si="31"/>
        <v>-8.5106382978723527E-3</v>
      </c>
      <c r="AK183" s="28">
        <v>43151</v>
      </c>
      <c r="AL183">
        <v>8.8000000000000007</v>
      </c>
      <c r="AM183" s="4">
        <f t="shared" si="32"/>
        <v>-2.2222222222222143E-2</v>
      </c>
      <c r="AO183" s="28">
        <v>41533</v>
      </c>
      <c r="AP183" s="29">
        <v>23242.68</v>
      </c>
      <c r="AQ183" s="3">
        <f t="shared" si="33"/>
        <v>3.2112871564053957E-3</v>
      </c>
    </row>
    <row r="184" spans="1:43" ht="15.75" thickBot="1" x14ac:dyDescent="0.3">
      <c r="A184" s="28">
        <v>41537</v>
      </c>
      <c r="B184">
        <v>39.06</v>
      </c>
      <c r="C184" s="3">
        <f t="shared" si="24"/>
        <v>0</v>
      </c>
      <c r="E184" s="28">
        <v>41534</v>
      </c>
      <c r="F184">
        <v>231.63</v>
      </c>
      <c r="G184" s="4">
        <f t="shared" si="25"/>
        <v>-1.4382366707799688E-2</v>
      </c>
      <c r="I184" s="28">
        <v>41757</v>
      </c>
      <c r="J184">
        <v>130</v>
      </c>
      <c r="K184" s="3">
        <f t="shared" si="26"/>
        <v>1.5704351902492419E-2</v>
      </c>
      <c r="M184" s="28">
        <v>42314</v>
      </c>
      <c r="N184">
        <v>65.64</v>
      </c>
      <c r="O184" s="3">
        <f t="shared" si="27"/>
        <v>-1.7806374382762225E-2</v>
      </c>
      <c r="Q184" s="28">
        <v>41534</v>
      </c>
      <c r="R184">
        <v>54.52</v>
      </c>
      <c r="S184" s="3">
        <f t="shared" si="28"/>
        <v>2.6548672566371723E-2</v>
      </c>
      <c r="U184" s="28">
        <v>41534</v>
      </c>
      <c r="V184">
        <v>247.04</v>
      </c>
      <c r="W184" s="3">
        <f t="shared" si="34"/>
        <v>-2.4867766637720057E-2</v>
      </c>
      <c r="Y184" s="28">
        <v>41859</v>
      </c>
      <c r="Z184">
        <v>105.26</v>
      </c>
      <c r="AA184" s="3">
        <f t="shared" si="29"/>
        <v>4.9975062344139731E-2</v>
      </c>
      <c r="AC184" s="28">
        <v>41569</v>
      </c>
      <c r="AD184">
        <v>15.5</v>
      </c>
      <c r="AE184" s="4">
        <f t="shared" si="30"/>
        <v>9.7719869706840434E-3</v>
      </c>
      <c r="AG184" s="28">
        <v>41534</v>
      </c>
      <c r="AH184">
        <v>46.04</v>
      </c>
      <c r="AI184" s="4">
        <f t="shared" si="31"/>
        <v>-1.2017167381974336E-2</v>
      </c>
      <c r="AK184" s="28">
        <v>43157</v>
      </c>
      <c r="AL184">
        <v>10.48</v>
      </c>
      <c r="AM184" s="4">
        <f t="shared" si="32"/>
        <v>0.19090909090909092</v>
      </c>
      <c r="AO184" s="28">
        <v>41534</v>
      </c>
      <c r="AP184" s="29">
        <v>23066.5</v>
      </c>
      <c r="AQ184" s="3">
        <f t="shared" si="33"/>
        <v>-7.5800208925993484E-3</v>
      </c>
    </row>
    <row r="185" spans="1:43" ht="15.75" thickBot="1" x14ac:dyDescent="0.3">
      <c r="A185" s="28">
        <v>41540</v>
      </c>
      <c r="B185">
        <v>39</v>
      </c>
      <c r="C185" s="3">
        <f t="shared" si="24"/>
        <v>-1.536098310291889E-3</v>
      </c>
      <c r="E185" s="28">
        <v>41535</v>
      </c>
      <c r="F185">
        <v>220.16</v>
      </c>
      <c r="G185" s="4">
        <f t="shared" si="25"/>
        <v>-4.9518628847731283E-2</v>
      </c>
      <c r="I185" s="28">
        <v>41759</v>
      </c>
      <c r="J185">
        <v>123.5</v>
      </c>
      <c r="K185" s="3">
        <f t="shared" si="26"/>
        <v>-5.0000000000000044E-2</v>
      </c>
      <c r="M185" s="28">
        <v>42317</v>
      </c>
      <c r="N185">
        <v>66.790000000000006</v>
      </c>
      <c r="O185" s="3">
        <f t="shared" si="27"/>
        <v>1.7519804996953159E-2</v>
      </c>
      <c r="Q185" s="28">
        <v>41535</v>
      </c>
      <c r="R185">
        <v>53.43</v>
      </c>
      <c r="S185" s="3">
        <f t="shared" si="28"/>
        <v>-1.9992663242846764E-2</v>
      </c>
      <c r="U185" s="28">
        <v>41535</v>
      </c>
      <c r="V185">
        <v>240.93</v>
      </c>
      <c r="W185" s="3">
        <f t="shared" si="34"/>
        <v>-2.473283678756466E-2</v>
      </c>
      <c r="Y185" s="28">
        <v>41863</v>
      </c>
      <c r="Z185">
        <v>105.26</v>
      </c>
      <c r="AA185" s="3">
        <f t="shared" si="29"/>
        <v>0</v>
      </c>
      <c r="AC185" s="28">
        <v>41571</v>
      </c>
      <c r="AD185">
        <v>15.5</v>
      </c>
      <c r="AE185" s="4">
        <f t="shared" si="30"/>
        <v>0</v>
      </c>
      <c r="AG185" s="28">
        <v>41535</v>
      </c>
      <c r="AH185">
        <v>46.12</v>
      </c>
      <c r="AI185" s="4">
        <f t="shared" si="31"/>
        <v>1.7376194613378804E-3</v>
      </c>
      <c r="AK185" s="28">
        <v>43158</v>
      </c>
      <c r="AL185">
        <v>9.5299999999999994</v>
      </c>
      <c r="AM185" s="4">
        <f t="shared" si="32"/>
        <v>-9.064885496183217E-2</v>
      </c>
      <c r="AO185" s="28">
        <v>41535</v>
      </c>
      <c r="AP185" s="29">
        <v>22930.06</v>
      </c>
      <c r="AQ185" s="3">
        <f t="shared" si="33"/>
        <v>-5.9150716406909387E-3</v>
      </c>
    </row>
    <row r="186" spans="1:43" ht="15.75" thickBot="1" x14ac:dyDescent="0.3">
      <c r="A186" s="28">
        <v>41541</v>
      </c>
      <c r="B186">
        <v>38.049999999999997</v>
      </c>
      <c r="C186" s="3">
        <f t="shared" si="24"/>
        <v>-2.4358974358974383E-2</v>
      </c>
      <c r="E186" s="28">
        <v>41536</v>
      </c>
      <c r="F186">
        <v>230.06</v>
      </c>
      <c r="G186" s="4">
        <f t="shared" si="25"/>
        <v>4.4967296511627897E-2</v>
      </c>
      <c r="I186" s="28">
        <v>41772</v>
      </c>
      <c r="J186">
        <v>126.9</v>
      </c>
      <c r="K186" s="3">
        <f t="shared" si="26"/>
        <v>2.7530364372469585E-2</v>
      </c>
      <c r="M186" s="28">
        <v>42318</v>
      </c>
      <c r="N186">
        <v>64.459999999999994</v>
      </c>
      <c r="O186" s="3">
        <f t="shared" si="27"/>
        <v>-3.4885461895493575E-2</v>
      </c>
      <c r="Q186" s="28">
        <v>41536</v>
      </c>
      <c r="R186">
        <v>54</v>
      </c>
      <c r="S186" s="3">
        <f t="shared" si="28"/>
        <v>1.066816395283543E-2</v>
      </c>
      <c r="U186" s="28">
        <v>41536</v>
      </c>
      <c r="V186">
        <v>249.85</v>
      </c>
      <c r="W186" s="3">
        <f t="shared" si="34"/>
        <v>3.7023201759847302E-2</v>
      </c>
      <c r="Y186" s="28">
        <v>41864</v>
      </c>
      <c r="Z186">
        <v>105.26</v>
      </c>
      <c r="AA186" s="3">
        <f t="shared" si="29"/>
        <v>0</v>
      </c>
      <c r="AC186" s="28">
        <v>41572</v>
      </c>
      <c r="AD186">
        <v>14.71</v>
      </c>
      <c r="AE186" s="4">
        <f t="shared" si="30"/>
        <v>-5.0967741935483812E-2</v>
      </c>
      <c r="AG186" s="28">
        <v>41536</v>
      </c>
      <c r="AH186">
        <v>45.55</v>
      </c>
      <c r="AI186" s="4">
        <f t="shared" si="31"/>
        <v>-1.235906331309633E-2</v>
      </c>
      <c r="AK186" s="28">
        <v>43159</v>
      </c>
      <c r="AL186">
        <v>10.26</v>
      </c>
      <c r="AM186" s="4">
        <f t="shared" si="32"/>
        <v>7.6600209863588731E-2</v>
      </c>
      <c r="AO186" s="28">
        <v>41536</v>
      </c>
      <c r="AP186" s="29">
        <v>23456.98</v>
      </c>
      <c r="AQ186" s="3">
        <f t="shared" si="33"/>
        <v>2.2979442705339581E-2</v>
      </c>
    </row>
    <row r="187" spans="1:43" ht="15.75" thickBot="1" x14ac:dyDescent="0.3">
      <c r="A187" s="28">
        <v>41542</v>
      </c>
      <c r="B187">
        <v>37.549999999999997</v>
      </c>
      <c r="C187" s="3">
        <f t="shared" si="24"/>
        <v>-1.3140604467805517E-2</v>
      </c>
      <c r="E187" s="28">
        <v>41537</v>
      </c>
      <c r="F187">
        <v>234.79</v>
      </c>
      <c r="G187" s="4">
        <f t="shared" si="25"/>
        <v>2.0559853951143126E-2</v>
      </c>
      <c r="I187" s="28">
        <v>41773</v>
      </c>
      <c r="J187">
        <v>127.9</v>
      </c>
      <c r="K187" s="3">
        <f t="shared" si="26"/>
        <v>7.8802206461781044E-3</v>
      </c>
      <c r="M187" s="28">
        <v>42319</v>
      </c>
      <c r="N187">
        <v>63.8</v>
      </c>
      <c r="O187" s="3">
        <f t="shared" si="27"/>
        <v>-1.0238907849829282E-2</v>
      </c>
      <c r="Q187" s="28">
        <v>41537</v>
      </c>
      <c r="R187">
        <v>54.21</v>
      </c>
      <c r="S187" s="3">
        <f t="shared" si="28"/>
        <v>3.8888888888888307E-3</v>
      </c>
      <c r="U187" s="28">
        <v>41537</v>
      </c>
      <c r="V187">
        <v>250.8</v>
      </c>
      <c r="W187" s="3">
        <f t="shared" si="34"/>
        <v>3.8022813688214363E-3</v>
      </c>
      <c r="Y187" s="28">
        <v>41870</v>
      </c>
      <c r="Z187">
        <v>105.26</v>
      </c>
      <c r="AA187" s="3">
        <f t="shared" si="29"/>
        <v>0</v>
      </c>
      <c r="AC187" s="28">
        <v>41578</v>
      </c>
      <c r="AD187">
        <v>14.5</v>
      </c>
      <c r="AE187" s="4">
        <f t="shared" si="30"/>
        <v>-1.4276002719238678E-2</v>
      </c>
      <c r="AG187" s="28">
        <v>41537</v>
      </c>
      <c r="AH187">
        <v>45.6</v>
      </c>
      <c r="AI187" s="4">
        <f t="shared" si="31"/>
        <v>1.097694840834329E-3</v>
      </c>
      <c r="AK187" s="28">
        <v>43160</v>
      </c>
      <c r="AL187">
        <v>10.37</v>
      </c>
      <c r="AM187" s="4">
        <f t="shared" si="32"/>
        <v>1.0721247563352687E-2</v>
      </c>
      <c r="AO187" s="28">
        <v>41537</v>
      </c>
      <c r="AP187" s="29">
        <v>23595.61</v>
      </c>
      <c r="AQ187" s="3">
        <f t="shared" si="33"/>
        <v>5.9099679498384461E-3</v>
      </c>
    </row>
    <row r="188" spans="1:43" ht="15.75" thickBot="1" x14ac:dyDescent="0.3">
      <c r="A188" s="28">
        <v>41543</v>
      </c>
      <c r="B188">
        <v>37.799999999999997</v>
      </c>
      <c r="C188" s="3">
        <f t="shared" si="24"/>
        <v>6.6577896138482195E-3</v>
      </c>
      <c r="E188" s="28">
        <v>41540</v>
      </c>
      <c r="F188">
        <v>232.52</v>
      </c>
      <c r="G188" s="4">
        <f t="shared" si="25"/>
        <v>-9.6682141488138029E-3</v>
      </c>
      <c r="I188" s="28">
        <v>41774</v>
      </c>
      <c r="J188">
        <v>132.75</v>
      </c>
      <c r="K188" s="3">
        <f t="shared" si="26"/>
        <v>3.7920250195465188E-2</v>
      </c>
      <c r="M188" s="28">
        <v>42320</v>
      </c>
      <c r="N188">
        <v>64.91</v>
      </c>
      <c r="O188" s="3">
        <f t="shared" si="27"/>
        <v>1.7398119122256972E-2</v>
      </c>
      <c r="Q188" s="28">
        <v>41540</v>
      </c>
      <c r="R188">
        <v>53.54</v>
      </c>
      <c r="S188" s="3">
        <f t="shared" si="28"/>
        <v>-1.2359343294595093E-2</v>
      </c>
      <c r="U188" s="28">
        <v>41540</v>
      </c>
      <c r="V188">
        <v>249.38</v>
      </c>
      <c r="W188" s="3">
        <f t="shared" si="34"/>
        <v>-5.661881977671479E-3</v>
      </c>
      <c r="Y188" s="28">
        <v>41871</v>
      </c>
      <c r="Z188">
        <v>100</v>
      </c>
      <c r="AA188" s="3">
        <f t="shared" si="29"/>
        <v>-4.9971499144974341E-2</v>
      </c>
      <c r="AC188" s="28">
        <v>41579</v>
      </c>
      <c r="AD188">
        <v>14.5</v>
      </c>
      <c r="AE188" s="4">
        <f t="shared" si="30"/>
        <v>0</v>
      </c>
      <c r="AG188" s="28">
        <v>41540</v>
      </c>
      <c r="AH188">
        <v>45.65</v>
      </c>
      <c r="AI188" s="4">
        <f t="shared" si="31"/>
        <v>1.0964912280702066E-3</v>
      </c>
      <c r="AK188" s="28">
        <v>43161</v>
      </c>
      <c r="AL188">
        <v>10.029999999999999</v>
      </c>
      <c r="AM188" s="4">
        <f t="shared" si="32"/>
        <v>-3.2786885245901676E-2</v>
      </c>
      <c r="AO188" s="28">
        <v>41540</v>
      </c>
      <c r="AP188" s="29">
        <v>23639.97</v>
      </c>
      <c r="AQ188" s="3">
        <f t="shared" si="33"/>
        <v>1.8800107308096781E-3</v>
      </c>
    </row>
    <row r="189" spans="1:43" ht="15.75" thickBot="1" x14ac:dyDescent="0.3">
      <c r="A189" s="28">
        <v>41544</v>
      </c>
      <c r="B189">
        <v>37.39</v>
      </c>
      <c r="C189" s="3">
        <f t="shared" si="24"/>
        <v>-1.0846560846560771E-2</v>
      </c>
      <c r="E189" s="28">
        <v>41541</v>
      </c>
      <c r="F189">
        <v>223.81</v>
      </c>
      <c r="G189" s="4">
        <f t="shared" si="25"/>
        <v>-3.7459143299501174E-2</v>
      </c>
      <c r="I189" s="28">
        <v>41775</v>
      </c>
      <c r="J189">
        <v>139</v>
      </c>
      <c r="K189" s="3">
        <f t="shared" si="26"/>
        <v>4.7080979284369162E-2</v>
      </c>
      <c r="M189" s="28">
        <v>42321</v>
      </c>
      <c r="N189">
        <v>64.98</v>
      </c>
      <c r="O189" s="3">
        <f t="shared" si="27"/>
        <v>1.0784162686798826E-3</v>
      </c>
      <c r="Q189" s="28">
        <v>41541</v>
      </c>
      <c r="R189">
        <v>51.76</v>
      </c>
      <c r="S189" s="3">
        <f t="shared" si="28"/>
        <v>-3.3246171087037757E-2</v>
      </c>
      <c r="U189" s="28">
        <v>41541</v>
      </c>
      <c r="V189">
        <v>242.35</v>
      </c>
      <c r="W189" s="3">
        <f t="shared" si="34"/>
        <v>-2.8189910979228516E-2</v>
      </c>
      <c r="Y189" s="28">
        <v>41872</v>
      </c>
      <c r="Z189">
        <v>105</v>
      </c>
      <c r="AA189" s="3">
        <f t="shared" si="29"/>
        <v>5.0000000000000044E-2</v>
      </c>
      <c r="AC189" s="28">
        <v>41582</v>
      </c>
      <c r="AD189">
        <v>13.76</v>
      </c>
      <c r="AE189" s="4">
        <f t="shared" si="30"/>
        <v>-5.1034482758620658E-2</v>
      </c>
      <c r="AG189" s="28">
        <v>41541</v>
      </c>
      <c r="AH189">
        <v>45.35</v>
      </c>
      <c r="AI189" s="4">
        <f t="shared" si="31"/>
        <v>-6.5717415115005284E-3</v>
      </c>
      <c r="AK189" s="28">
        <v>43165</v>
      </c>
      <c r="AL189">
        <v>9.33</v>
      </c>
      <c r="AM189" s="4">
        <f t="shared" si="32"/>
        <v>-6.9790628115652953E-2</v>
      </c>
      <c r="AO189" s="28">
        <v>41541</v>
      </c>
      <c r="AP189" s="29">
        <v>23088.49</v>
      </c>
      <c r="AQ189" s="3">
        <f t="shared" si="33"/>
        <v>-2.3328286795626152E-2</v>
      </c>
    </row>
    <row r="190" spans="1:43" ht="15.75" thickBot="1" x14ac:dyDescent="0.3">
      <c r="A190" s="28">
        <v>41547</v>
      </c>
      <c r="B190">
        <v>37.11</v>
      </c>
      <c r="C190" s="3">
        <f t="shared" si="24"/>
        <v>-7.4886333244182923E-3</v>
      </c>
      <c r="E190" s="28">
        <v>41542</v>
      </c>
      <c r="F190">
        <v>222.4</v>
      </c>
      <c r="G190" s="4">
        <f t="shared" si="25"/>
        <v>-6.2999865957731327E-3</v>
      </c>
      <c r="I190" s="28">
        <v>41778</v>
      </c>
      <c r="J190">
        <v>133</v>
      </c>
      <c r="K190" s="3">
        <f t="shared" si="26"/>
        <v>-4.3165467625899234E-2</v>
      </c>
      <c r="M190" s="28">
        <v>42324</v>
      </c>
      <c r="N190">
        <v>63.7</v>
      </c>
      <c r="O190" s="3">
        <f t="shared" si="27"/>
        <v>-1.9698368728839677E-2</v>
      </c>
      <c r="Q190" s="28">
        <v>41542</v>
      </c>
      <c r="R190">
        <v>51.2</v>
      </c>
      <c r="S190" s="3">
        <f t="shared" si="28"/>
        <v>-1.081916537867067E-2</v>
      </c>
      <c r="U190" s="28">
        <v>41542</v>
      </c>
      <c r="V190">
        <v>242.01</v>
      </c>
      <c r="W190" s="3">
        <f t="shared" si="34"/>
        <v>-1.4029296472044539E-3</v>
      </c>
      <c r="Y190" s="28">
        <v>41877</v>
      </c>
      <c r="Z190">
        <v>100</v>
      </c>
      <c r="AA190" s="3">
        <f t="shared" si="29"/>
        <v>-4.7619047619047672E-2</v>
      </c>
      <c r="AC190" s="28">
        <v>41583</v>
      </c>
      <c r="AD190">
        <v>13.86</v>
      </c>
      <c r="AE190" s="4">
        <f t="shared" si="30"/>
        <v>7.2674418604650182E-3</v>
      </c>
      <c r="AG190" s="28">
        <v>41542</v>
      </c>
      <c r="AH190">
        <v>45.25</v>
      </c>
      <c r="AI190" s="4">
        <f t="shared" si="31"/>
        <v>-2.2050716648290836E-3</v>
      </c>
      <c r="AK190" s="28">
        <v>43166</v>
      </c>
      <c r="AL190">
        <v>9.6</v>
      </c>
      <c r="AM190" s="4">
        <f t="shared" si="32"/>
        <v>2.8938906752411508E-2</v>
      </c>
      <c r="AO190" s="28">
        <v>41542</v>
      </c>
      <c r="AP190" s="29">
        <v>23060.9</v>
      </c>
      <c r="AQ190" s="3">
        <f t="shared" si="33"/>
        <v>-1.1949677090186128E-3</v>
      </c>
    </row>
    <row r="191" spans="1:43" ht="15.75" thickBot="1" x14ac:dyDescent="0.3">
      <c r="A191" s="28">
        <v>41548</v>
      </c>
      <c r="B191">
        <v>37.799999999999997</v>
      </c>
      <c r="C191" s="3">
        <f t="shared" si="24"/>
        <v>1.8593371059013597E-2</v>
      </c>
      <c r="E191" s="28">
        <v>41543</v>
      </c>
      <c r="F191">
        <v>217.82</v>
      </c>
      <c r="G191" s="4">
        <f t="shared" si="25"/>
        <v>-2.0593525179856131E-2</v>
      </c>
      <c r="I191" s="28">
        <v>41786</v>
      </c>
      <c r="J191">
        <v>134</v>
      </c>
      <c r="K191" s="3">
        <f t="shared" si="26"/>
        <v>7.5187969924812581E-3</v>
      </c>
      <c r="M191" s="28">
        <v>42325</v>
      </c>
      <c r="N191">
        <v>64.14</v>
      </c>
      <c r="O191" s="3">
        <f t="shared" si="27"/>
        <v>6.9073783359496765E-3</v>
      </c>
      <c r="Q191" s="28">
        <v>41543</v>
      </c>
      <c r="R191">
        <v>50</v>
      </c>
      <c r="S191" s="3">
        <f t="shared" si="28"/>
        <v>-2.34375E-2</v>
      </c>
      <c r="U191" s="28">
        <v>41543</v>
      </c>
      <c r="V191">
        <v>240.52</v>
      </c>
      <c r="W191" s="3">
        <f t="shared" si="34"/>
        <v>-6.1567703813890651E-3</v>
      </c>
      <c r="Y191" s="28">
        <v>41880</v>
      </c>
      <c r="Z191">
        <v>105</v>
      </c>
      <c r="AA191" s="3">
        <f t="shared" si="29"/>
        <v>5.0000000000000044E-2</v>
      </c>
      <c r="AC191" s="28">
        <v>41584</v>
      </c>
      <c r="AD191">
        <v>14</v>
      </c>
      <c r="AE191" s="4">
        <f t="shared" si="30"/>
        <v>1.0101010101010166E-2</v>
      </c>
      <c r="AG191" s="28">
        <v>41543</v>
      </c>
      <c r="AH191">
        <v>45.1</v>
      </c>
      <c r="AI191" s="4">
        <f t="shared" si="31"/>
        <v>-3.3149171270717703E-3</v>
      </c>
      <c r="AK191" s="28">
        <v>43167</v>
      </c>
      <c r="AL191">
        <v>9.5500000000000007</v>
      </c>
      <c r="AM191" s="4">
        <f t="shared" si="32"/>
        <v>-5.2083333333332593E-3</v>
      </c>
      <c r="AO191" s="28">
        <v>41543</v>
      </c>
      <c r="AP191" s="29">
        <v>22780.82</v>
      </c>
      <c r="AQ191" s="3">
        <f t="shared" si="33"/>
        <v>-1.2145232840002018E-2</v>
      </c>
    </row>
    <row r="192" spans="1:43" ht="15.75" thickBot="1" x14ac:dyDescent="0.3">
      <c r="A192" s="28">
        <v>41549</v>
      </c>
      <c r="B192">
        <v>37.51</v>
      </c>
      <c r="C192" s="3">
        <f t="shared" si="24"/>
        <v>-7.6719576719576077E-3</v>
      </c>
      <c r="E192" s="28">
        <v>41544</v>
      </c>
      <c r="F192">
        <v>213.01</v>
      </c>
      <c r="G192" s="4">
        <f t="shared" si="25"/>
        <v>-2.2082453401891522E-2</v>
      </c>
      <c r="I192" s="28">
        <v>41789</v>
      </c>
      <c r="J192">
        <v>130</v>
      </c>
      <c r="K192" s="3">
        <f t="shared" si="26"/>
        <v>-2.9850746268656692E-2</v>
      </c>
      <c r="M192" s="28">
        <v>42326</v>
      </c>
      <c r="N192">
        <v>64.099999999999994</v>
      </c>
      <c r="O192" s="3">
        <f t="shared" si="27"/>
        <v>-6.2363579669477698E-4</v>
      </c>
      <c r="Q192" s="28">
        <v>41544</v>
      </c>
      <c r="R192">
        <v>50.79</v>
      </c>
      <c r="S192" s="3">
        <f t="shared" si="28"/>
        <v>1.5800000000000036E-2</v>
      </c>
      <c r="U192" s="28">
        <v>41544</v>
      </c>
      <c r="V192">
        <v>239.3</v>
      </c>
      <c r="W192" s="3">
        <f t="shared" si="34"/>
        <v>-5.0723432562780335E-3</v>
      </c>
      <c r="Y192" s="28">
        <v>41884</v>
      </c>
      <c r="Z192">
        <v>108</v>
      </c>
      <c r="AA192" s="3">
        <f t="shared" si="29"/>
        <v>2.857142857142847E-2</v>
      </c>
      <c r="AC192" s="28">
        <v>41585</v>
      </c>
      <c r="AD192">
        <v>14.44</v>
      </c>
      <c r="AE192" s="4">
        <f t="shared" si="30"/>
        <v>3.1428571428571361E-2</v>
      </c>
      <c r="AG192" s="28">
        <v>41544</v>
      </c>
      <c r="AH192">
        <v>44.22</v>
      </c>
      <c r="AI192" s="4">
        <f t="shared" si="31"/>
        <v>-1.9512195121951237E-2</v>
      </c>
      <c r="AK192" s="28">
        <v>43168</v>
      </c>
      <c r="AL192">
        <v>9.5500000000000007</v>
      </c>
      <c r="AM192" s="4">
        <f t="shared" si="32"/>
        <v>0</v>
      </c>
      <c r="AO192" s="28">
        <v>41544</v>
      </c>
      <c r="AP192" s="29">
        <v>22387.31</v>
      </c>
      <c r="AQ192" s="3">
        <f t="shared" si="33"/>
        <v>-1.7273741682696131E-2</v>
      </c>
    </row>
    <row r="193" spans="1:43" ht="15.75" thickBot="1" x14ac:dyDescent="0.3">
      <c r="A193" s="28">
        <v>41550</v>
      </c>
      <c r="B193">
        <v>38</v>
      </c>
      <c r="C193" s="3">
        <f t="shared" si="24"/>
        <v>1.3063183151159841E-2</v>
      </c>
      <c r="E193" s="28">
        <v>41547</v>
      </c>
      <c r="F193">
        <v>202.42</v>
      </c>
      <c r="G193" s="4">
        <f t="shared" si="25"/>
        <v>-4.9715975775785237E-2</v>
      </c>
      <c r="I193" s="28">
        <v>41796</v>
      </c>
      <c r="J193">
        <v>124</v>
      </c>
      <c r="K193" s="3">
        <f t="shared" si="26"/>
        <v>-4.6153846153846101E-2</v>
      </c>
      <c r="M193" s="28">
        <v>42327</v>
      </c>
      <c r="N193">
        <v>63.76</v>
      </c>
      <c r="O193" s="3">
        <f t="shared" si="27"/>
        <v>-5.3042121684866439E-3</v>
      </c>
      <c r="Q193" s="28">
        <v>41547</v>
      </c>
      <c r="R193">
        <v>49.46</v>
      </c>
      <c r="S193" s="3">
        <f t="shared" si="28"/>
        <v>-2.6186257137231661E-2</v>
      </c>
      <c r="U193" s="28">
        <v>41547</v>
      </c>
      <c r="V193">
        <v>235.02</v>
      </c>
      <c r="W193" s="3">
        <f t="shared" si="34"/>
        <v>-1.7885499373171743E-2</v>
      </c>
      <c r="Y193" s="28">
        <v>41890</v>
      </c>
      <c r="Z193">
        <v>113.39</v>
      </c>
      <c r="AA193" s="3">
        <f t="shared" si="29"/>
        <v>4.9907407407407511E-2</v>
      </c>
      <c r="AC193" s="28">
        <v>41586</v>
      </c>
      <c r="AD193">
        <v>14.55</v>
      </c>
      <c r="AE193" s="4">
        <f t="shared" si="30"/>
        <v>7.6177285318559385E-3</v>
      </c>
      <c r="AG193" s="28">
        <v>41547</v>
      </c>
      <c r="AH193">
        <v>42.01</v>
      </c>
      <c r="AI193" s="4">
        <f t="shared" si="31"/>
        <v>-4.9977385798281371E-2</v>
      </c>
      <c r="AK193" s="28">
        <v>43171</v>
      </c>
      <c r="AL193">
        <v>9.68</v>
      </c>
      <c r="AM193" s="4">
        <f t="shared" si="32"/>
        <v>1.3612565445026092E-2</v>
      </c>
      <c r="AO193" s="28">
        <v>41547</v>
      </c>
      <c r="AP193" s="29">
        <v>21832.68</v>
      </c>
      <c r="AQ193" s="3">
        <f t="shared" si="33"/>
        <v>-2.4774302942157878E-2</v>
      </c>
    </row>
    <row r="194" spans="1:43" ht="15.75" thickBot="1" x14ac:dyDescent="0.3">
      <c r="A194" s="28">
        <v>41551</v>
      </c>
      <c r="B194">
        <v>38</v>
      </c>
      <c r="C194" s="3">
        <f t="shared" si="24"/>
        <v>0</v>
      </c>
      <c r="E194" s="28">
        <v>41548</v>
      </c>
      <c r="F194">
        <v>209.86</v>
      </c>
      <c r="G194" s="4">
        <f t="shared" si="25"/>
        <v>3.6755261337812595E-2</v>
      </c>
      <c r="I194" s="28">
        <v>41800</v>
      </c>
      <c r="J194">
        <v>117.8</v>
      </c>
      <c r="K194" s="3">
        <f t="shared" si="26"/>
        <v>-5.0000000000000044E-2</v>
      </c>
      <c r="M194" s="28">
        <v>42328</v>
      </c>
      <c r="N194">
        <v>63.84</v>
      </c>
      <c r="O194" s="3">
        <f t="shared" si="27"/>
        <v>1.2547051442912682E-3</v>
      </c>
      <c r="Q194" s="28">
        <v>41548</v>
      </c>
      <c r="R194">
        <v>48.67</v>
      </c>
      <c r="S194" s="3">
        <f t="shared" si="28"/>
        <v>-1.5972503032753771E-2</v>
      </c>
      <c r="U194" s="28">
        <v>41548</v>
      </c>
      <c r="V194">
        <v>238.64</v>
      </c>
      <c r="W194" s="3">
        <f t="shared" si="34"/>
        <v>1.5402944430261245E-2</v>
      </c>
      <c r="Y194" s="28">
        <v>41891</v>
      </c>
      <c r="Z194">
        <v>109</v>
      </c>
      <c r="AA194" s="3">
        <f t="shared" si="29"/>
        <v>-3.871593614957225E-2</v>
      </c>
      <c r="AC194" s="28">
        <v>41589</v>
      </c>
      <c r="AD194">
        <v>14.13</v>
      </c>
      <c r="AE194" s="4">
        <f t="shared" si="30"/>
        <v>-2.8865979381443307E-2</v>
      </c>
      <c r="AG194" s="28">
        <v>41548</v>
      </c>
      <c r="AH194">
        <v>42.01</v>
      </c>
      <c r="AI194" s="4">
        <f t="shared" si="31"/>
        <v>0</v>
      </c>
      <c r="AK194" s="28">
        <v>43172</v>
      </c>
      <c r="AL194">
        <v>9.75</v>
      </c>
      <c r="AM194" s="4">
        <f t="shared" si="32"/>
        <v>7.2314049586776896E-3</v>
      </c>
      <c r="AO194" s="28">
        <v>41548</v>
      </c>
      <c r="AP194" s="29">
        <v>21980.42</v>
      </c>
      <c r="AQ194" s="3">
        <f t="shared" si="33"/>
        <v>6.7669200482944891E-3</v>
      </c>
    </row>
    <row r="195" spans="1:43" ht="15.75" thickBot="1" x14ac:dyDescent="0.3">
      <c r="A195" s="28">
        <v>41554</v>
      </c>
      <c r="B195">
        <v>39</v>
      </c>
      <c r="C195" s="3">
        <f t="shared" si="24"/>
        <v>2.6315789473684292E-2</v>
      </c>
      <c r="E195" s="28">
        <v>41549</v>
      </c>
      <c r="F195">
        <v>210.94</v>
      </c>
      <c r="G195" s="4">
        <f t="shared" si="25"/>
        <v>5.1462880015247237E-3</v>
      </c>
      <c r="I195" s="28">
        <v>41801</v>
      </c>
      <c r="J195">
        <v>118</v>
      </c>
      <c r="K195" s="3">
        <f t="shared" si="26"/>
        <v>1.6977928692700761E-3</v>
      </c>
      <c r="M195" s="28">
        <v>42331</v>
      </c>
      <c r="N195">
        <v>63</v>
      </c>
      <c r="O195" s="3">
        <f t="shared" si="27"/>
        <v>-1.3157894736842146E-2</v>
      </c>
      <c r="Q195" s="28">
        <v>41549</v>
      </c>
      <c r="R195">
        <v>49.5</v>
      </c>
      <c r="S195" s="3">
        <f t="shared" si="28"/>
        <v>1.7053626463940708E-2</v>
      </c>
      <c r="U195" s="28">
        <v>41549</v>
      </c>
      <c r="V195">
        <v>240.51</v>
      </c>
      <c r="W195" s="3">
        <f t="shared" si="34"/>
        <v>7.8360710693932134E-3</v>
      </c>
      <c r="Y195" s="28">
        <v>41892</v>
      </c>
      <c r="Z195">
        <v>110</v>
      </c>
      <c r="AA195" s="3">
        <f t="shared" si="29"/>
        <v>9.1743119266054496E-3</v>
      </c>
      <c r="AC195" s="28">
        <v>41590</v>
      </c>
      <c r="AD195">
        <v>14.1</v>
      </c>
      <c r="AE195" s="4">
        <f t="shared" si="30"/>
        <v>-2.1231422505308961E-3</v>
      </c>
      <c r="AG195" s="28">
        <v>41549</v>
      </c>
      <c r="AH195">
        <v>41.98</v>
      </c>
      <c r="AI195" s="4">
        <f t="shared" si="31"/>
        <v>-7.1411568674129011E-4</v>
      </c>
      <c r="AK195" s="28">
        <v>43173</v>
      </c>
      <c r="AL195">
        <v>9.94</v>
      </c>
      <c r="AM195" s="4">
        <f t="shared" si="32"/>
        <v>1.9487179487179374E-2</v>
      </c>
      <c r="AO195" s="28">
        <v>41549</v>
      </c>
      <c r="AP195" s="29">
        <v>22189.67</v>
      </c>
      <c r="AQ195" s="3">
        <f t="shared" si="33"/>
        <v>9.5198362906623313E-3</v>
      </c>
    </row>
    <row r="196" spans="1:43" ht="15.75" thickBot="1" x14ac:dyDescent="0.3">
      <c r="A196" s="28">
        <v>41555</v>
      </c>
      <c r="B196">
        <v>38.799999999999997</v>
      </c>
      <c r="C196" s="3">
        <f t="shared" si="24"/>
        <v>-5.128205128205221E-3</v>
      </c>
      <c r="E196" s="28">
        <v>41550</v>
      </c>
      <c r="F196">
        <v>206.7</v>
      </c>
      <c r="G196" s="4">
        <f t="shared" si="25"/>
        <v>-2.0100502512562901E-2</v>
      </c>
      <c r="I196" s="28">
        <v>41802</v>
      </c>
      <c r="J196">
        <v>115</v>
      </c>
      <c r="K196" s="3">
        <f t="shared" si="26"/>
        <v>-2.5423728813559365E-2</v>
      </c>
      <c r="M196" s="28">
        <v>42332</v>
      </c>
      <c r="N196">
        <v>62.24</v>
      </c>
      <c r="O196" s="3">
        <f t="shared" si="27"/>
        <v>-1.2063492063491998E-2</v>
      </c>
      <c r="Q196" s="28">
        <v>41550</v>
      </c>
      <c r="R196">
        <v>49.07</v>
      </c>
      <c r="S196" s="3">
        <f t="shared" si="28"/>
        <v>-8.6868686868686318E-3</v>
      </c>
      <c r="U196" s="28">
        <v>41550</v>
      </c>
      <c r="V196">
        <v>243.72</v>
      </c>
      <c r="W196" s="3">
        <f t="shared" si="34"/>
        <v>1.334663839341399E-2</v>
      </c>
      <c r="Y196" s="28">
        <v>41894</v>
      </c>
      <c r="Z196">
        <v>115.5</v>
      </c>
      <c r="AA196" s="3">
        <f t="shared" si="29"/>
        <v>5.0000000000000044E-2</v>
      </c>
      <c r="AC196" s="28">
        <v>41591</v>
      </c>
      <c r="AD196">
        <v>14.16</v>
      </c>
      <c r="AE196" s="4">
        <f t="shared" si="30"/>
        <v>4.2553191489362874E-3</v>
      </c>
      <c r="AG196" s="28">
        <v>41550</v>
      </c>
      <c r="AH196">
        <v>41.85</v>
      </c>
      <c r="AI196" s="4">
        <f t="shared" si="31"/>
        <v>-3.0967127203429534E-3</v>
      </c>
      <c r="AK196" s="28">
        <v>43174</v>
      </c>
      <c r="AL196">
        <v>10</v>
      </c>
      <c r="AM196" s="4">
        <f t="shared" si="32"/>
        <v>6.0362173038230882E-3</v>
      </c>
      <c r="AO196" s="28">
        <v>41550</v>
      </c>
      <c r="AP196" s="29">
        <v>22152.35</v>
      </c>
      <c r="AQ196" s="3">
        <f t="shared" si="33"/>
        <v>-1.6818636780087104E-3</v>
      </c>
    </row>
    <row r="197" spans="1:43" ht="15.75" thickBot="1" x14ac:dyDescent="0.3">
      <c r="A197" s="28">
        <v>41556</v>
      </c>
      <c r="B197">
        <v>38.020000000000003</v>
      </c>
      <c r="C197" s="3">
        <f t="shared" si="24"/>
        <v>-2.0103092783504972E-2</v>
      </c>
      <c r="E197" s="28">
        <v>41551</v>
      </c>
      <c r="F197">
        <v>200.69</v>
      </c>
      <c r="G197" s="4">
        <f t="shared" si="25"/>
        <v>-2.9075955491049799E-2</v>
      </c>
      <c r="I197" s="28">
        <v>41803</v>
      </c>
      <c r="J197">
        <v>110</v>
      </c>
      <c r="K197" s="3">
        <f t="shared" si="26"/>
        <v>-4.3478260869565188E-2</v>
      </c>
      <c r="M197" s="28">
        <v>42333</v>
      </c>
      <c r="N197">
        <v>60.96</v>
      </c>
      <c r="O197" s="3">
        <f t="shared" si="27"/>
        <v>-2.0565552699228773E-2</v>
      </c>
      <c r="Q197" s="28">
        <v>41551</v>
      </c>
      <c r="R197">
        <v>48.4</v>
      </c>
      <c r="S197" s="3">
        <f t="shared" si="28"/>
        <v>-1.3653963725290486E-2</v>
      </c>
      <c r="U197" s="28">
        <v>41551</v>
      </c>
      <c r="V197">
        <v>243.82</v>
      </c>
      <c r="W197" s="3">
        <f t="shared" si="34"/>
        <v>4.1030690956822546E-4</v>
      </c>
      <c r="Y197" s="28">
        <v>41897</v>
      </c>
      <c r="Z197">
        <v>120</v>
      </c>
      <c r="AA197" s="3">
        <f t="shared" si="29"/>
        <v>3.8961038961038863E-2</v>
      </c>
      <c r="AC197" s="28">
        <v>41597</v>
      </c>
      <c r="AD197">
        <v>14.6</v>
      </c>
      <c r="AE197" s="4">
        <f t="shared" si="30"/>
        <v>3.1073446327683607E-2</v>
      </c>
      <c r="AG197" s="28">
        <v>41551</v>
      </c>
      <c r="AH197">
        <v>43.93</v>
      </c>
      <c r="AI197" s="4">
        <f t="shared" si="31"/>
        <v>4.9701314217443171E-2</v>
      </c>
      <c r="AK197" s="28">
        <v>43175</v>
      </c>
      <c r="AL197">
        <v>9.75</v>
      </c>
      <c r="AM197" s="4">
        <f t="shared" si="32"/>
        <v>-2.5000000000000022E-2</v>
      </c>
      <c r="AO197" s="28">
        <v>41551</v>
      </c>
      <c r="AP197" s="29">
        <v>22085.96</v>
      </c>
      <c r="AQ197" s="3">
        <f t="shared" si="33"/>
        <v>-2.9969732330881182E-3</v>
      </c>
    </row>
    <row r="198" spans="1:43" ht="15.75" thickBot="1" x14ac:dyDescent="0.3">
      <c r="A198" s="28">
        <v>41557</v>
      </c>
      <c r="B198">
        <v>38.799999999999997</v>
      </c>
      <c r="C198" s="3">
        <f t="shared" si="24"/>
        <v>2.0515518148342737E-2</v>
      </c>
      <c r="E198" s="28">
        <v>41554</v>
      </c>
      <c r="F198">
        <v>196.38</v>
      </c>
      <c r="G198" s="4">
        <f t="shared" si="25"/>
        <v>-2.1475908116996401E-2</v>
      </c>
      <c r="I198" s="28">
        <v>41806</v>
      </c>
      <c r="J198">
        <v>104.5</v>
      </c>
      <c r="K198" s="3">
        <f t="shared" si="26"/>
        <v>-5.0000000000000044E-2</v>
      </c>
      <c r="M198" s="28">
        <v>42334</v>
      </c>
      <c r="N198">
        <v>60.07</v>
      </c>
      <c r="O198" s="3">
        <f t="shared" si="27"/>
        <v>-1.459973753280841E-2</v>
      </c>
      <c r="Q198" s="28">
        <v>41554</v>
      </c>
      <c r="R198">
        <v>47</v>
      </c>
      <c r="S198" s="3">
        <f t="shared" si="28"/>
        <v>-2.8925619834710758E-2</v>
      </c>
      <c r="U198" s="28">
        <v>41554</v>
      </c>
      <c r="V198">
        <v>239.46</v>
      </c>
      <c r="W198" s="3">
        <f t="shared" si="34"/>
        <v>-1.7882044130916208E-2</v>
      </c>
      <c r="Y198" s="28">
        <v>41905</v>
      </c>
      <c r="Z198">
        <v>125.49</v>
      </c>
      <c r="AA198" s="3">
        <f t="shared" si="29"/>
        <v>4.5749999999999957E-2</v>
      </c>
      <c r="AC198" s="28">
        <v>41599</v>
      </c>
      <c r="AD198">
        <v>14.5</v>
      </c>
      <c r="AE198" s="4">
        <f t="shared" si="30"/>
        <v>-6.8493150684931781E-3</v>
      </c>
      <c r="AG198" s="28">
        <v>41554</v>
      </c>
      <c r="AH198">
        <v>42.66</v>
      </c>
      <c r="AI198" s="4">
        <f t="shared" si="31"/>
        <v>-2.890962895515603E-2</v>
      </c>
      <c r="AK198" s="28">
        <v>43178</v>
      </c>
      <c r="AL198">
        <v>9.75</v>
      </c>
      <c r="AM198" s="4">
        <f t="shared" si="32"/>
        <v>0</v>
      </c>
      <c r="AO198" s="28">
        <v>41554</v>
      </c>
      <c r="AP198" s="29">
        <v>21864.85</v>
      </c>
      <c r="AQ198" s="3">
        <f t="shared" si="33"/>
        <v>-1.0011337519401531E-2</v>
      </c>
    </row>
    <row r="199" spans="1:43" ht="15.75" thickBot="1" x14ac:dyDescent="0.3">
      <c r="A199" s="28">
        <v>41558</v>
      </c>
      <c r="B199">
        <v>37.159999999999997</v>
      </c>
      <c r="C199" s="3">
        <f t="shared" si="24"/>
        <v>-4.2268041237113474E-2</v>
      </c>
      <c r="E199" s="28">
        <v>41555</v>
      </c>
      <c r="F199">
        <v>199.63</v>
      </c>
      <c r="G199" s="4">
        <f t="shared" si="25"/>
        <v>1.6549546797026249E-2</v>
      </c>
      <c r="I199" s="28">
        <v>41809</v>
      </c>
      <c r="J199">
        <v>104.5</v>
      </c>
      <c r="K199" s="3">
        <f t="shared" si="26"/>
        <v>0</v>
      </c>
      <c r="M199" s="28">
        <v>42335</v>
      </c>
      <c r="N199">
        <v>60.07</v>
      </c>
      <c r="O199" s="3">
        <f t="shared" si="27"/>
        <v>0</v>
      </c>
      <c r="Q199" s="28">
        <v>41555</v>
      </c>
      <c r="R199">
        <v>47.56</v>
      </c>
      <c r="S199" s="3">
        <f t="shared" si="28"/>
        <v>1.1914893617021249E-2</v>
      </c>
      <c r="U199" s="28">
        <v>41555</v>
      </c>
      <c r="V199">
        <v>240.94</v>
      </c>
      <c r="W199" s="3">
        <f t="shared" si="34"/>
        <v>6.1805729558173095E-3</v>
      </c>
      <c r="Y199" s="28">
        <v>41922</v>
      </c>
      <c r="Z199">
        <v>131.19</v>
      </c>
      <c r="AA199" s="3">
        <f t="shared" si="29"/>
        <v>4.5421945971790612E-2</v>
      </c>
      <c r="AC199" s="28">
        <v>41600</v>
      </c>
      <c r="AD199">
        <v>14.75</v>
      </c>
      <c r="AE199" s="4">
        <f t="shared" si="30"/>
        <v>1.7241379310344751E-2</v>
      </c>
      <c r="AG199" s="28">
        <v>41555</v>
      </c>
      <c r="AH199">
        <v>42.16</v>
      </c>
      <c r="AI199" s="4">
        <f t="shared" si="31"/>
        <v>-1.1720581340834535E-2</v>
      </c>
      <c r="AK199" s="28">
        <v>43179</v>
      </c>
      <c r="AL199">
        <v>9.66</v>
      </c>
      <c r="AM199" s="4">
        <f t="shared" si="32"/>
        <v>-9.2307692307692646E-3</v>
      </c>
      <c r="AO199" s="28">
        <v>41555</v>
      </c>
      <c r="AP199" s="29">
        <v>22080.47</v>
      </c>
      <c r="AQ199" s="3">
        <f t="shared" si="33"/>
        <v>9.8614900170823638E-3</v>
      </c>
    </row>
    <row r="200" spans="1:43" ht="15.75" thickBot="1" x14ac:dyDescent="0.3">
      <c r="A200" s="28">
        <v>41561</v>
      </c>
      <c r="B200">
        <v>37.5</v>
      </c>
      <c r="C200" s="3">
        <f t="shared" ref="C200:C263" si="35">B200/B199-1</f>
        <v>9.1496232508074815E-3</v>
      </c>
      <c r="E200" s="28">
        <v>41556</v>
      </c>
      <c r="F200">
        <v>198.97</v>
      </c>
      <c r="G200" s="4">
        <f t="shared" ref="G200:G263" si="36">F200/F199-1</f>
        <v>-3.3061163151830719E-3</v>
      </c>
      <c r="I200" s="28">
        <v>41816</v>
      </c>
      <c r="J200">
        <v>103.5</v>
      </c>
      <c r="K200" s="3">
        <f t="shared" ref="K200:K263" si="37">J200/J199-1</f>
        <v>-9.5693779904306719E-3</v>
      </c>
      <c r="M200" s="28">
        <v>42338</v>
      </c>
      <c r="N200">
        <v>58.53</v>
      </c>
      <c r="O200" s="3">
        <f t="shared" ref="O200:O259" si="38">N200/N199-1</f>
        <v>-2.5636757116697217E-2</v>
      </c>
      <c r="Q200" s="28">
        <v>41556</v>
      </c>
      <c r="R200">
        <v>46.5</v>
      </c>
      <c r="S200" s="3">
        <f t="shared" ref="S200:S263" si="39">R200/R199-1</f>
        <v>-2.2287636669470201E-2</v>
      </c>
      <c r="U200" s="28">
        <v>41556</v>
      </c>
      <c r="V200">
        <v>237.91</v>
      </c>
      <c r="W200" s="3">
        <f t="shared" si="34"/>
        <v>-1.2575744998754912E-2</v>
      </c>
      <c r="Y200" s="28">
        <v>41926</v>
      </c>
      <c r="Z200">
        <v>136.33000000000001</v>
      </c>
      <c r="AA200" s="3">
        <f t="shared" ref="AA200:AA263" si="40">Z200/Z199-1</f>
        <v>3.9179815534720719E-2</v>
      </c>
      <c r="AC200" s="28">
        <v>41604</v>
      </c>
      <c r="AD200">
        <v>14.83</v>
      </c>
      <c r="AE200" s="4">
        <f t="shared" ref="AE200:AE263" si="41">AD200/AD199-1</f>
        <v>5.4237288135592365E-3</v>
      </c>
      <c r="AG200" s="28">
        <v>41556</v>
      </c>
      <c r="AH200">
        <v>41.55</v>
      </c>
      <c r="AI200" s="4">
        <f t="shared" ref="AI200:AI263" si="42">AH200/AH199-1</f>
        <v>-1.4468690702087228E-2</v>
      </c>
      <c r="AK200" s="28">
        <v>43180</v>
      </c>
      <c r="AL200">
        <v>9.8000000000000007</v>
      </c>
      <c r="AM200" s="4">
        <f t="shared" ref="AM200:AM263" si="43">AL200/AL199-1</f>
        <v>1.449275362318847E-2</v>
      </c>
      <c r="AO200" s="28">
        <v>41556</v>
      </c>
      <c r="AP200" s="29">
        <v>21657.22</v>
      </c>
      <c r="AQ200" s="3">
        <f t="shared" ref="AQ200:AQ263" si="44">AP200/AP199-1</f>
        <v>-1.9168523133792026E-2</v>
      </c>
    </row>
    <row r="201" spans="1:43" ht="15.75" thickBot="1" x14ac:dyDescent="0.3">
      <c r="A201" s="28">
        <v>41568</v>
      </c>
      <c r="B201">
        <v>38</v>
      </c>
      <c r="C201" s="3">
        <f t="shared" si="35"/>
        <v>1.3333333333333419E-2</v>
      </c>
      <c r="E201" s="28">
        <v>41557</v>
      </c>
      <c r="F201">
        <v>196.75</v>
      </c>
      <c r="G201" s="4">
        <f t="shared" si="36"/>
        <v>-1.1157460923757356E-2</v>
      </c>
      <c r="I201" s="28">
        <v>41820</v>
      </c>
      <c r="J201">
        <v>104</v>
      </c>
      <c r="K201" s="3">
        <f t="shared" si="37"/>
        <v>4.8309178743961567E-3</v>
      </c>
      <c r="M201" s="28">
        <v>42339</v>
      </c>
      <c r="N201">
        <v>55.61</v>
      </c>
      <c r="O201" s="3">
        <f t="shared" si="38"/>
        <v>-4.9888945839740351E-2</v>
      </c>
      <c r="Q201" s="28">
        <v>41557</v>
      </c>
      <c r="R201">
        <v>45.48</v>
      </c>
      <c r="S201" s="3">
        <f t="shared" si="39"/>
        <v>-2.1935483870967776E-2</v>
      </c>
      <c r="U201" s="28">
        <v>41557</v>
      </c>
      <c r="V201">
        <v>237.37</v>
      </c>
      <c r="W201" s="3">
        <f t="shared" si="34"/>
        <v>-2.2697658778529917E-3</v>
      </c>
      <c r="Y201" s="28">
        <v>41929</v>
      </c>
      <c r="Z201">
        <v>135</v>
      </c>
      <c r="AA201" s="3">
        <f t="shared" si="40"/>
        <v>-9.7557397491382369E-3</v>
      </c>
      <c r="AC201" s="28">
        <v>41605</v>
      </c>
      <c r="AD201">
        <v>15.48</v>
      </c>
      <c r="AE201" s="4">
        <f t="shared" si="41"/>
        <v>4.3830074173971667E-2</v>
      </c>
      <c r="AG201" s="28">
        <v>41557</v>
      </c>
      <c r="AH201">
        <v>41.25</v>
      </c>
      <c r="AI201" s="4">
        <f t="shared" si="42"/>
        <v>-7.2202166064980755E-3</v>
      </c>
      <c r="AK201" s="28">
        <v>43181</v>
      </c>
      <c r="AL201">
        <v>10.08</v>
      </c>
      <c r="AM201" s="4">
        <f t="shared" si="43"/>
        <v>2.857142857142847E-2</v>
      </c>
      <c r="AO201" s="28">
        <v>41557</v>
      </c>
      <c r="AP201" s="29">
        <v>21674.98</v>
      </c>
      <c r="AQ201" s="3">
        <f t="shared" si="44"/>
        <v>8.2004984942662951E-4</v>
      </c>
    </row>
    <row r="202" spans="1:43" ht="15.75" thickBot="1" x14ac:dyDescent="0.3">
      <c r="A202" s="28">
        <v>41569</v>
      </c>
      <c r="B202">
        <v>38</v>
      </c>
      <c r="C202" s="3">
        <f t="shared" si="35"/>
        <v>0</v>
      </c>
      <c r="E202" s="28">
        <v>41558</v>
      </c>
      <c r="F202">
        <v>198.96</v>
      </c>
      <c r="G202" s="4">
        <f t="shared" si="36"/>
        <v>1.1232528589580681E-2</v>
      </c>
      <c r="I202" s="28">
        <v>41821</v>
      </c>
      <c r="J202">
        <v>102</v>
      </c>
      <c r="K202" s="3">
        <f t="shared" si="37"/>
        <v>-1.9230769230769273E-2</v>
      </c>
      <c r="M202" s="28">
        <v>42340</v>
      </c>
      <c r="N202">
        <v>58.39</v>
      </c>
      <c r="O202" s="3">
        <f t="shared" si="38"/>
        <v>4.9991008811364868E-2</v>
      </c>
      <c r="Q202" s="28">
        <v>41558</v>
      </c>
      <c r="R202">
        <v>46.6</v>
      </c>
      <c r="S202" s="3">
        <f t="shared" si="39"/>
        <v>2.4626209322779369E-2</v>
      </c>
      <c r="U202" s="28">
        <v>41558</v>
      </c>
      <c r="V202">
        <v>237.88</v>
      </c>
      <c r="W202" s="3">
        <f t="shared" si="34"/>
        <v>2.1485444664448572E-3</v>
      </c>
      <c r="Y202" s="28">
        <v>41933</v>
      </c>
      <c r="Z202">
        <v>130</v>
      </c>
      <c r="AA202" s="3">
        <f t="shared" si="40"/>
        <v>-3.703703703703709E-2</v>
      </c>
      <c r="AC202" s="28">
        <v>41606</v>
      </c>
      <c r="AD202">
        <v>15.83</v>
      </c>
      <c r="AE202" s="4">
        <f t="shared" si="41"/>
        <v>2.2609819121446995E-2</v>
      </c>
      <c r="AG202" s="28">
        <v>41558</v>
      </c>
      <c r="AH202">
        <v>41.64</v>
      </c>
      <c r="AI202" s="4">
        <f t="shared" si="42"/>
        <v>9.4545454545453822E-3</v>
      </c>
      <c r="AK202" s="28">
        <v>43185</v>
      </c>
      <c r="AL202">
        <v>10</v>
      </c>
      <c r="AM202" s="4">
        <f t="shared" si="43"/>
        <v>-7.9365079365079083E-3</v>
      </c>
      <c r="AO202" s="28">
        <v>41558</v>
      </c>
      <c r="AP202" s="29">
        <v>21775.39</v>
      </c>
      <c r="AQ202" s="3">
        <f t="shared" si="44"/>
        <v>4.6325302260947776E-3</v>
      </c>
    </row>
    <row r="203" spans="1:43" ht="15.75" thickBot="1" x14ac:dyDescent="0.3">
      <c r="A203" s="28">
        <v>41570</v>
      </c>
      <c r="B203">
        <v>38</v>
      </c>
      <c r="C203" s="3">
        <f t="shared" si="35"/>
        <v>0</v>
      </c>
      <c r="E203" s="28">
        <v>41561</v>
      </c>
      <c r="F203">
        <v>196.01</v>
      </c>
      <c r="G203" s="4">
        <f t="shared" si="36"/>
        <v>-1.48271009248091E-2</v>
      </c>
      <c r="I203" s="28">
        <v>41823</v>
      </c>
      <c r="J203">
        <v>104.95</v>
      </c>
      <c r="K203" s="3">
        <f t="shared" si="37"/>
        <v>2.89215686274511E-2</v>
      </c>
      <c r="M203" s="28">
        <v>42341</v>
      </c>
      <c r="N203">
        <v>58.51</v>
      </c>
      <c r="O203" s="3">
        <f t="shared" si="38"/>
        <v>2.0551464291831412E-3</v>
      </c>
      <c r="Q203" s="28">
        <v>41561</v>
      </c>
      <c r="R203">
        <v>46.6</v>
      </c>
      <c r="S203" s="3">
        <f t="shared" si="39"/>
        <v>0</v>
      </c>
      <c r="U203" s="28">
        <v>41561</v>
      </c>
      <c r="V203">
        <v>237.03</v>
      </c>
      <c r="W203" s="3">
        <f t="shared" si="34"/>
        <v>-3.5732302001009186E-3</v>
      </c>
      <c r="Y203" s="28">
        <v>41949</v>
      </c>
      <c r="Z203">
        <v>123.5</v>
      </c>
      <c r="AA203" s="3">
        <f t="shared" si="40"/>
        <v>-5.0000000000000044E-2</v>
      </c>
      <c r="AC203" s="28">
        <v>41607</v>
      </c>
      <c r="AD203">
        <v>16.5</v>
      </c>
      <c r="AE203" s="4">
        <f t="shared" si="41"/>
        <v>4.2324699936828747E-2</v>
      </c>
      <c r="AG203" s="28">
        <v>41561</v>
      </c>
      <c r="AH203">
        <v>42.1</v>
      </c>
      <c r="AI203" s="4">
        <f t="shared" si="42"/>
        <v>1.1047070124879932E-2</v>
      </c>
      <c r="AK203" s="28">
        <v>43186</v>
      </c>
      <c r="AL203">
        <v>9.84</v>
      </c>
      <c r="AM203" s="4">
        <f t="shared" si="43"/>
        <v>-1.6000000000000014E-2</v>
      </c>
      <c r="AO203" s="28">
        <v>41561</v>
      </c>
      <c r="AP203" s="29">
        <v>21599.78</v>
      </c>
      <c r="AQ203" s="3">
        <f t="shared" si="44"/>
        <v>-8.0646087165373581E-3</v>
      </c>
    </row>
    <row r="204" spans="1:43" ht="15.75" thickBot="1" x14ac:dyDescent="0.3">
      <c r="A204" s="28">
        <v>41571</v>
      </c>
      <c r="B204">
        <v>37.96</v>
      </c>
      <c r="C204" s="3">
        <f t="shared" si="35"/>
        <v>-1.0526315789473051E-3</v>
      </c>
      <c r="E204" s="28">
        <v>41568</v>
      </c>
      <c r="F204">
        <v>193.46</v>
      </c>
      <c r="G204" s="4">
        <f t="shared" si="36"/>
        <v>-1.3009540329574909E-2</v>
      </c>
      <c r="I204" s="28">
        <v>41844</v>
      </c>
      <c r="J204">
        <v>104.59</v>
      </c>
      <c r="K204" s="3">
        <f t="shared" si="37"/>
        <v>-3.4302048594568868E-3</v>
      </c>
      <c r="M204" s="28">
        <v>42342</v>
      </c>
      <c r="N204">
        <v>60.84</v>
      </c>
      <c r="O204" s="3">
        <f t="shared" si="38"/>
        <v>3.9822252606392272E-2</v>
      </c>
      <c r="Q204" s="28">
        <v>41568</v>
      </c>
      <c r="R204">
        <v>48.93</v>
      </c>
      <c r="S204" s="3">
        <f t="shared" si="39"/>
        <v>5.0000000000000044E-2</v>
      </c>
      <c r="U204" s="28">
        <v>41568</v>
      </c>
      <c r="V204">
        <v>234.76</v>
      </c>
      <c r="W204" s="3">
        <f t="shared" si="34"/>
        <v>-9.5768468126398165E-3</v>
      </c>
      <c r="Y204" s="28">
        <v>41950</v>
      </c>
      <c r="Z204">
        <v>129</v>
      </c>
      <c r="AA204" s="3">
        <f t="shared" si="40"/>
        <v>4.4534412955465674E-2</v>
      </c>
      <c r="AC204" s="28">
        <v>41610</v>
      </c>
      <c r="AD204">
        <v>16.79</v>
      </c>
      <c r="AE204" s="4">
        <f t="shared" si="41"/>
        <v>1.7575757575757578E-2</v>
      </c>
      <c r="AG204" s="28">
        <v>41568</v>
      </c>
      <c r="AH204">
        <v>43</v>
      </c>
      <c r="AI204" s="4">
        <f t="shared" si="42"/>
        <v>2.1377672209026199E-2</v>
      </c>
      <c r="AK204" s="28">
        <v>43187</v>
      </c>
      <c r="AL204">
        <v>10</v>
      </c>
      <c r="AM204" s="4">
        <f t="shared" si="43"/>
        <v>1.6260162601626105E-2</v>
      </c>
      <c r="AO204" s="28">
        <v>41568</v>
      </c>
      <c r="AP204" s="29">
        <v>21754.95</v>
      </c>
      <c r="AQ204" s="3">
        <f t="shared" si="44"/>
        <v>7.1838694653372226E-3</v>
      </c>
    </row>
    <row r="205" spans="1:43" ht="15.75" thickBot="1" x14ac:dyDescent="0.3">
      <c r="A205" s="28">
        <v>41572</v>
      </c>
      <c r="B205">
        <v>38</v>
      </c>
      <c r="C205" s="3">
        <f t="shared" si="35"/>
        <v>1.0537407797681642E-3</v>
      </c>
      <c r="E205" s="28">
        <v>41569</v>
      </c>
      <c r="F205">
        <v>184.04</v>
      </c>
      <c r="G205" s="4">
        <f t="shared" si="36"/>
        <v>-4.8692236121162025E-2</v>
      </c>
      <c r="I205" s="28">
        <v>41848</v>
      </c>
      <c r="J205">
        <v>107.33</v>
      </c>
      <c r="K205" s="3">
        <f t="shared" si="37"/>
        <v>2.6197533224973757E-2</v>
      </c>
      <c r="M205" s="28">
        <v>42345</v>
      </c>
      <c r="N205">
        <v>60.17</v>
      </c>
      <c r="O205" s="3">
        <f t="shared" si="38"/>
        <v>-1.1012491781722589E-2</v>
      </c>
      <c r="Q205" s="28">
        <v>41569</v>
      </c>
      <c r="R205">
        <v>51.37</v>
      </c>
      <c r="S205" s="3">
        <f t="shared" si="39"/>
        <v>4.9867157163294484E-2</v>
      </c>
      <c r="U205" s="28">
        <v>41569</v>
      </c>
      <c r="V205">
        <v>240</v>
      </c>
      <c r="W205" s="3">
        <f t="shared" si="34"/>
        <v>2.2320667916169823E-2</v>
      </c>
      <c r="Y205" s="28">
        <v>41954</v>
      </c>
      <c r="Z205">
        <v>135</v>
      </c>
      <c r="AA205" s="3">
        <f t="shared" si="40"/>
        <v>4.6511627906976827E-2</v>
      </c>
      <c r="AC205" s="28">
        <v>41611</v>
      </c>
      <c r="AD205">
        <v>16.84</v>
      </c>
      <c r="AE205" s="4">
        <f t="shared" si="41"/>
        <v>2.9779630732580387E-3</v>
      </c>
      <c r="AG205" s="28">
        <v>41569</v>
      </c>
      <c r="AH205">
        <v>41.91</v>
      </c>
      <c r="AI205" s="4">
        <f t="shared" si="42"/>
        <v>-2.5348837209302366E-2</v>
      </c>
      <c r="AK205" s="28">
        <v>43188</v>
      </c>
      <c r="AL205">
        <v>9.84</v>
      </c>
      <c r="AM205" s="4">
        <f t="shared" si="43"/>
        <v>-1.6000000000000014E-2</v>
      </c>
      <c r="AO205" s="28">
        <v>41569</v>
      </c>
      <c r="AP205" s="29">
        <v>22230.43</v>
      </c>
      <c r="AQ205" s="3">
        <f t="shared" si="44"/>
        <v>2.1856175261262267E-2</v>
      </c>
    </row>
    <row r="206" spans="1:43" ht="15.75" thickBot="1" x14ac:dyDescent="0.3">
      <c r="A206" s="28">
        <v>41576</v>
      </c>
      <c r="B206">
        <v>38</v>
      </c>
      <c r="C206" s="3">
        <f t="shared" si="35"/>
        <v>0</v>
      </c>
      <c r="E206" s="28">
        <v>41570</v>
      </c>
      <c r="F206">
        <v>184.2</v>
      </c>
      <c r="G206" s="4">
        <f t="shared" si="36"/>
        <v>8.6937622256022529E-4</v>
      </c>
      <c r="I206" s="28">
        <v>41855</v>
      </c>
      <c r="J206">
        <v>105</v>
      </c>
      <c r="K206" s="3">
        <f t="shared" si="37"/>
        <v>-2.1708748718904269E-2</v>
      </c>
      <c r="M206" s="28">
        <v>42346</v>
      </c>
      <c r="N206">
        <v>60.17</v>
      </c>
      <c r="O206" s="3">
        <f t="shared" si="38"/>
        <v>0</v>
      </c>
      <c r="Q206" s="28">
        <v>41570</v>
      </c>
      <c r="R206">
        <v>50</v>
      </c>
      <c r="S206" s="3">
        <f t="shared" si="39"/>
        <v>-2.6669262215300749E-2</v>
      </c>
      <c r="U206" s="28">
        <v>41570</v>
      </c>
      <c r="V206">
        <v>247.02</v>
      </c>
      <c r="W206" s="3">
        <f t="shared" si="34"/>
        <v>2.9249999999999998E-2</v>
      </c>
      <c r="Y206" s="28">
        <v>41955</v>
      </c>
      <c r="Z206">
        <v>141.58000000000001</v>
      </c>
      <c r="AA206" s="3">
        <f t="shared" si="40"/>
        <v>4.8740740740740751E-2</v>
      </c>
      <c r="AC206" s="28">
        <v>41612</v>
      </c>
      <c r="AD206">
        <v>16.05</v>
      </c>
      <c r="AE206" s="4">
        <f t="shared" si="41"/>
        <v>-4.6912114014251771E-2</v>
      </c>
      <c r="AG206" s="28">
        <v>41570</v>
      </c>
      <c r="AH206">
        <v>42.22</v>
      </c>
      <c r="AI206" s="4">
        <f t="shared" si="42"/>
        <v>7.3968026723931768E-3</v>
      </c>
      <c r="AK206" s="28">
        <v>43192</v>
      </c>
      <c r="AL206">
        <v>9.6</v>
      </c>
      <c r="AM206" s="4">
        <f t="shared" si="43"/>
        <v>-2.4390243902439046E-2</v>
      </c>
      <c r="AO206" s="28">
        <v>41570</v>
      </c>
      <c r="AP206" s="29">
        <v>22347.29</v>
      </c>
      <c r="AQ206" s="3">
        <f t="shared" si="44"/>
        <v>5.2567584162790393E-3</v>
      </c>
    </row>
    <row r="207" spans="1:43" ht="15.75" thickBot="1" x14ac:dyDescent="0.3">
      <c r="A207" s="28">
        <v>41577</v>
      </c>
      <c r="B207">
        <v>37.99</v>
      </c>
      <c r="C207" s="3">
        <f t="shared" si="35"/>
        <v>-2.63157894736743E-4</v>
      </c>
      <c r="E207" s="28">
        <v>41571</v>
      </c>
      <c r="F207">
        <v>185.5</v>
      </c>
      <c r="G207" s="4">
        <f t="shared" si="36"/>
        <v>7.0575461454940314E-3</v>
      </c>
      <c r="I207" s="28">
        <v>41856</v>
      </c>
      <c r="J207">
        <v>107.75</v>
      </c>
      <c r="K207" s="3">
        <f t="shared" si="37"/>
        <v>2.6190476190476097E-2</v>
      </c>
      <c r="M207" s="28">
        <v>42347</v>
      </c>
      <c r="N207">
        <v>63.17</v>
      </c>
      <c r="O207" s="3">
        <f t="shared" si="38"/>
        <v>4.9858733588166837E-2</v>
      </c>
      <c r="Q207" s="28">
        <v>41571</v>
      </c>
      <c r="R207">
        <v>49.93</v>
      </c>
      <c r="S207" s="3">
        <f t="shared" si="39"/>
        <v>-1.3999999999999568E-3</v>
      </c>
      <c r="U207" s="28">
        <v>41571</v>
      </c>
      <c r="V207">
        <v>254.18</v>
      </c>
      <c r="W207" s="3">
        <f t="shared" si="34"/>
        <v>2.8985507246376718E-2</v>
      </c>
      <c r="Y207" s="28">
        <v>41974</v>
      </c>
      <c r="Z207">
        <v>134.74</v>
      </c>
      <c r="AA207" s="3">
        <f t="shared" si="40"/>
        <v>-4.8311908461647124E-2</v>
      </c>
      <c r="AC207" s="28">
        <v>41613</v>
      </c>
      <c r="AD207">
        <v>16.510000000000002</v>
      </c>
      <c r="AE207" s="4">
        <f t="shared" si="41"/>
        <v>2.8660436137071699E-2</v>
      </c>
      <c r="AG207" s="28">
        <v>41571</v>
      </c>
      <c r="AH207">
        <v>42.95</v>
      </c>
      <c r="AI207" s="4">
        <f t="shared" si="42"/>
        <v>1.729038370440561E-2</v>
      </c>
      <c r="AK207" s="28">
        <v>43193</v>
      </c>
      <c r="AL207">
        <v>9.85</v>
      </c>
      <c r="AM207" s="4">
        <f t="shared" si="43"/>
        <v>2.6041666666666741E-2</v>
      </c>
      <c r="AO207" s="28">
        <v>41571</v>
      </c>
      <c r="AP207" s="29">
        <v>22360.85</v>
      </c>
      <c r="AQ207" s="3">
        <f t="shared" si="44"/>
        <v>6.0678498377186862E-4</v>
      </c>
    </row>
    <row r="208" spans="1:43" ht="15.75" thickBot="1" x14ac:dyDescent="0.3">
      <c r="A208" s="28">
        <v>41578</v>
      </c>
      <c r="B208">
        <v>37.76</v>
      </c>
      <c r="C208" s="3">
        <f t="shared" si="35"/>
        <v>-6.0542247959990414E-3</v>
      </c>
      <c r="E208" s="28">
        <v>41572</v>
      </c>
      <c r="F208">
        <v>181.42</v>
      </c>
      <c r="G208" s="4">
        <f t="shared" si="36"/>
        <v>-2.1994609164420531E-2</v>
      </c>
      <c r="I208" s="28">
        <v>41857</v>
      </c>
      <c r="J208">
        <v>107.33</v>
      </c>
      <c r="K208" s="3">
        <f t="shared" si="37"/>
        <v>-3.8979118329466322E-3</v>
      </c>
      <c r="M208" s="28">
        <v>42348</v>
      </c>
      <c r="N208">
        <v>63.33</v>
      </c>
      <c r="O208" s="3">
        <f t="shared" si="38"/>
        <v>2.5328478708246394E-3</v>
      </c>
      <c r="Q208" s="28">
        <v>41572</v>
      </c>
      <c r="R208">
        <v>50.7</v>
      </c>
      <c r="S208" s="3">
        <f t="shared" si="39"/>
        <v>1.5421590226316839E-2</v>
      </c>
      <c r="U208" s="28">
        <v>41572</v>
      </c>
      <c r="V208">
        <v>261.36</v>
      </c>
      <c r="W208" s="3">
        <f t="shared" si="34"/>
        <v>2.8247698481391081E-2</v>
      </c>
      <c r="Y208" s="28">
        <v>41976</v>
      </c>
      <c r="Z208">
        <v>134.74</v>
      </c>
      <c r="AA208" s="3">
        <f t="shared" si="40"/>
        <v>0</v>
      </c>
      <c r="AC208" s="28">
        <v>41614</v>
      </c>
      <c r="AD208">
        <v>16.3</v>
      </c>
      <c r="AE208" s="4">
        <f t="shared" si="41"/>
        <v>-1.2719563900666309E-2</v>
      </c>
      <c r="AG208" s="28">
        <v>41572</v>
      </c>
      <c r="AH208">
        <v>42.58</v>
      </c>
      <c r="AI208" s="4">
        <f t="shared" si="42"/>
        <v>-8.614668218859256E-3</v>
      </c>
      <c r="AK208" s="28">
        <v>43196</v>
      </c>
      <c r="AL208">
        <v>9.75</v>
      </c>
      <c r="AM208" s="4">
        <f t="shared" si="43"/>
        <v>-1.015228426395931E-2</v>
      </c>
      <c r="AO208" s="28">
        <v>41572</v>
      </c>
      <c r="AP208" s="29">
        <v>22445.59</v>
      </c>
      <c r="AQ208" s="3">
        <f t="shared" si="44"/>
        <v>3.789659158752956E-3</v>
      </c>
    </row>
    <row r="209" spans="1:43" ht="15.75" thickBot="1" x14ac:dyDescent="0.3">
      <c r="A209" s="28">
        <v>41579</v>
      </c>
      <c r="B209">
        <v>37.85</v>
      </c>
      <c r="C209" s="3">
        <f t="shared" si="35"/>
        <v>2.383474576271194E-3</v>
      </c>
      <c r="E209" s="28">
        <v>41575</v>
      </c>
      <c r="F209">
        <v>179.78</v>
      </c>
      <c r="G209" s="4">
        <f t="shared" si="36"/>
        <v>-9.0397971557710788E-3</v>
      </c>
      <c r="I209" s="28">
        <v>41859</v>
      </c>
      <c r="J209">
        <v>107.33</v>
      </c>
      <c r="K209" s="3">
        <f t="shared" si="37"/>
        <v>0</v>
      </c>
      <c r="M209" s="28">
        <v>42349</v>
      </c>
      <c r="N209">
        <v>62.13</v>
      </c>
      <c r="O209" s="3">
        <f t="shared" si="38"/>
        <v>-1.8948365703458037E-2</v>
      </c>
      <c r="Q209" s="28">
        <v>41575</v>
      </c>
      <c r="R209">
        <v>48.66</v>
      </c>
      <c r="S209" s="3">
        <f t="shared" si="39"/>
        <v>-4.0236686390532683E-2</v>
      </c>
      <c r="U209" s="28">
        <v>41575</v>
      </c>
      <c r="V209">
        <v>258.24</v>
      </c>
      <c r="W209" s="3">
        <f t="shared" si="34"/>
        <v>-1.1937557392102893E-2</v>
      </c>
      <c r="Y209" s="28">
        <v>41995</v>
      </c>
      <c r="Z209">
        <v>134.16999999999999</v>
      </c>
      <c r="AA209" s="3">
        <f t="shared" si="40"/>
        <v>-4.2303696007126579E-3</v>
      </c>
      <c r="AC209" s="28">
        <v>41617</v>
      </c>
      <c r="AD209">
        <v>16.41</v>
      </c>
      <c r="AE209" s="4">
        <f t="shared" si="41"/>
        <v>6.7484662576686727E-3</v>
      </c>
      <c r="AG209" s="28">
        <v>41575</v>
      </c>
      <c r="AH209">
        <v>41.8</v>
      </c>
      <c r="AI209" s="4">
        <f t="shared" si="42"/>
        <v>-1.8318459370596507E-2</v>
      </c>
      <c r="AK209" s="28">
        <v>43201</v>
      </c>
      <c r="AL209">
        <v>9.65</v>
      </c>
      <c r="AM209" s="4">
        <f t="shared" si="43"/>
        <v>-1.025641025641022E-2</v>
      </c>
      <c r="AO209" s="28">
        <v>41575</v>
      </c>
      <c r="AP209" s="29">
        <v>22353.200000000001</v>
      </c>
      <c r="AQ209" s="3">
        <f t="shared" si="44"/>
        <v>-4.1161760506184253E-3</v>
      </c>
    </row>
    <row r="210" spans="1:43" ht="15.75" thickBot="1" x14ac:dyDescent="0.3">
      <c r="A210" s="28">
        <v>41582</v>
      </c>
      <c r="B210">
        <v>37.99</v>
      </c>
      <c r="C210" s="3">
        <f t="shared" si="35"/>
        <v>3.6988110964333298E-3</v>
      </c>
      <c r="E210" s="28">
        <v>41576</v>
      </c>
      <c r="F210">
        <v>181.87</v>
      </c>
      <c r="G210" s="4">
        <f t="shared" si="36"/>
        <v>1.162531983535442E-2</v>
      </c>
      <c r="I210" s="28">
        <v>41862</v>
      </c>
      <c r="J210">
        <v>104</v>
      </c>
      <c r="K210" s="3">
        <f t="shared" si="37"/>
        <v>-3.1025808254914744E-2</v>
      </c>
      <c r="M210" s="28">
        <v>42352</v>
      </c>
      <c r="N210">
        <v>61.1</v>
      </c>
      <c r="O210" s="3">
        <f t="shared" si="38"/>
        <v>-1.6578142604216972E-2</v>
      </c>
      <c r="Q210" s="28">
        <v>41576</v>
      </c>
      <c r="R210">
        <v>48.9</v>
      </c>
      <c r="S210" s="3">
        <f t="shared" si="39"/>
        <v>4.9321824907522238E-3</v>
      </c>
      <c r="U210" s="28">
        <v>41576</v>
      </c>
      <c r="V210">
        <v>257.86</v>
      </c>
      <c r="W210" s="3">
        <f t="shared" si="34"/>
        <v>-1.4714993804213483E-3</v>
      </c>
      <c r="Y210" s="28">
        <v>42002</v>
      </c>
      <c r="Z210">
        <v>138</v>
      </c>
      <c r="AA210" s="3">
        <f t="shared" si="40"/>
        <v>2.8545874636655144E-2</v>
      </c>
      <c r="AC210" s="28">
        <v>41618</v>
      </c>
      <c r="AD210">
        <v>16.3</v>
      </c>
      <c r="AE210" s="4">
        <f t="shared" si="41"/>
        <v>-6.7032297379646666E-3</v>
      </c>
      <c r="AG210" s="28">
        <v>41576</v>
      </c>
      <c r="AH210">
        <v>41</v>
      </c>
      <c r="AI210" s="4">
        <f t="shared" si="42"/>
        <v>-1.9138755980861122E-2</v>
      </c>
      <c r="AK210" s="28">
        <v>43206</v>
      </c>
      <c r="AL210">
        <v>9.98</v>
      </c>
      <c r="AM210" s="4">
        <f t="shared" si="43"/>
        <v>3.4196891191709877E-2</v>
      </c>
      <c r="AO210" s="28">
        <v>41576</v>
      </c>
      <c r="AP210" s="29">
        <v>22276.65</v>
      </c>
      <c r="AQ210" s="3">
        <f t="shared" si="44"/>
        <v>-3.4245656102929178E-3</v>
      </c>
    </row>
    <row r="211" spans="1:43" ht="15.75" thickBot="1" x14ac:dyDescent="0.3">
      <c r="A211" s="28">
        <v>41583</v>
      </c>
      <c r="B211">
        <v>37.9</v>
      </c>
      <c r="C211" s="3">
        <f t="shared" si="35"/>
        <v>-2.369044485390992E-3</v>
      </c>
      <c r="E211" s="28">
        <v>41577</v>
      </c>
      <c r="F211">
        <v>180.39</v>
      </c>
      <c r="G211" s="4">
        <f t="shared" si="36"/>
        <v>-8.1376807609832014E-3</v>
      </c>
      <c r="I211" s="28">
        <v>41883</v>
      </c>
      <c r="J211">
        <v>103.82</v>
      </c>
      <c r="K211" s="3">
        <f t="shared" si="37"/>
        <v>-1.7307692307693134E-3</v>
      </c>
      <c r="M211" s="28">
        <v>42353</v>
      </c>
      <c r="N211">
        <v>59.95</v>
      </c>
      <c r="O211" s="3">
        <f t="shared" si="38"/>
        <v>-1.882160392798693E-2</v>
      </c>
      <c r="Q211" s="28">
        <v>41577</v>
      </c>
      <c r="R211">
        <v>48.04</v>
      </c>
      <c r="S211" s="3">
        <f t="shared" si="39"/>
        <v>-1.7586912065439608E-2</v>
      </c>
      <c r="U211" s="28">
        <v>41577</v>
      </c>
      <c r="V211">
        <v>260.12</v>
      </c>
      <c r="W211" s="3">
        <f t="shared" si="34"/>
        <v>8.7644458233149258E-3</v>
      </c>
      <c r="Y211" s="28">
        <v>42003</v>
      </c>
      <c r="Z211">
        <v>141.5</v>
      </c>
      <c r="AA211" s="3">
        <f t="shared" si="40"/>
        <v>2.5362318840579601E-2</v>
      </c>
      <c r="AC211" s="28">
        <v>41619</v>
      </c>
      <c r="AD211">
        <v>15.8</v>
      </c>
      <c r="AE211" s="4">
        <f t="shared" si="41"/>
        <v>-3.0674846625766916E-2</v>
      </c>
      <c r="AG211" s="28">
        <v>41577</v>
      </c>
      <c r="AH211">
        <v>40.450000000000003</v>
      </c>
      <c r="AI211" s="4">
        <f t="shared" si="42"/>
        <v>-1.3414634146341364E-2</v>
      </c>
      <c r="AK211" s="28">
        <v>43207</v>
      </c>
      <c r="AL211">
        <v>9.73</v>
      </c>
      <c r="AM211" s="4">
        <f t="shared" si="43"/>
        <v>-2.5050100200400771E-2</v>
      </c>
      <c r="AO211" s="28">
        <v>41577</v>
      </c>
      <c r="AP211" s="29">
        <v>22310.59</v>
      </c>
      <c r="AQ211" s="3">
        <f t="shared" si="44"/>
        <v>1.5235684000960426E-3</v>
      </c>
    </row>
    <row r="212" spans="1:43" ht="15.75" thickBot="1" x14ac:dyDescent="0.3">
      <c r="A212" s="28">
        <v>41584</v>
      </c>
      <c r="B212">
        <v>38.5</v>
      </c>
      <c r="C212" s="3">
        <f t="shared" si="35"/>
        <v>1.5831134564643801E-2</v>
      </c>
      <c r="E212" s="28">
        <v>41578</v>
      </c>
      <c r="F212">
        <v>184.9</v>
      </c>
      <c r="G212" s="4">
        <f t="shared" si="36"/>
        <v>2.5001385886135763E-2</v>
      </c>
      <c r="I212" s="28">
        <v>41885</v>
      </c>
      <c r="J212">
        <v>98.63</v>
      </c>
      <c r="K212" s="3">
        <f t="shared" si="37"/>
        <v>-4.9990367944519387E-2</v>
      </c>
      <c r="M212" s="28">
        <v>42354</v>
      </c>
      <c r="N212">
        <v>62.86</v>
      </c>
      <c r="O212" s="3">
        <f t="shared" si="38"/>
        <v>4.8540450375312627E-2</v>
      </c>
      <c r="Q212" s="28">
        <v>41578</v>
      </c>
      <c r="R212">
        <v>47.89</v>
      </c>
      <c r="S212" s="3">
        <f t="shared" si="39"/>
        <v>-3.1223980016652497E-3</v>
      </c>
      <c r="U212" s="28">
        <v>41578</v>
      </c>
      <c r="V212">
        <v>269.72000000000003</v>
      </c>
      <c r="W212" s="3">
        <f t="shared" si="34"/>
        <v>3.6906043364601127E-2</v>
      </c>
      <c r="Y212" s="28">
        <v>42004</v>
      </c>
      <c r="Z212">
        <v>148.38</v>
      </c>
      <c r="AA212" s="3">
        <f t="shared" si="40"/>
        <v>4.8621908127208346E-2</v>
      </c>
      <c r="AC212" s="28">
        <v>41620</v>
      </c>
      <c r="AD212">
        <v>15.62</v>
      </c>
      <c r="AE212" s="4">
        <f t="shared" si="41"/>
        <v>-1.13924050632912E-2</v>
      </c>
      <c r="AG212" s="28">
        <v>41578</v>
      </c>
      <c r="AH212">
        <v>40.630000000000003</v>
      </c>
      <c r="AI212" s="4">
        <f t="shared" si="42"/>
        <v>4.4499381953029271E-3</v>
      </c>
      <c r="AK212" s="28">
        <v>43208</v>
      </c>
      <c r="AL212">
        <v>9.41</v>
      </c>
      <c r="AM212" s="4">
        <f t="shared" si="43"/>
        <v>-3.2887975334018549E-2</v>
      </c>
      <c r="AO212" s="28">
        <v>41578</v>
      </c>
      <c r="AP212" s="29">
        <v>22775.85</v>
      </c>
      <c r="AQ212" s="3">
        <f t="shared" si="44"/>
        <v>2.0853773925297192E-2</v>
      </c>
    </row>
    <row r="213" spans="1:43" ht="15.75" thickBot="1" x14ac:dyDescent="0.3">
      <c r="A213" s="28">
        <v>41585</v>
      </c>
      <c r="B213">
        <v>38.5</v>
      </c>
      <c r="C213" s="3">
        <f t="shared" si="35"/>
        <v>0</v>
      </c>
      <c r="E213" s="28">
        <v>41579</v>
      </c>
      <c r="F213">
        <v>183.83</v>
      </c>
      <c r="G213" s="4">
        <f t="shared" si="36"/>
        <v>-5.7869118442400724E-3</v>
      </c>
      <c r="I213" s="28">
        <v>41886</v>
      </c>
      <c r="J213">
        <v>93.7</v>
      </c>
      <c r="K213" s="3">
        <f t="shared" si="37"/>
        <v>-4.9984791645543925E-2</v>
      </c>
      <c r="M213" s="28">
        <v>42355</v>
      </c>
      <c r="N213">
        <v>64.819999999999993</v>
      </c>
      <c r="O213" s="3">
        <f t="shared" si="38"/>
        <v>3.1180400890868487E-2</v>
      </c>
      <c r="Q213" s="28">
        <v>41579</v>
      </c>
      <c r="R213">
        <v>46.47</v>
      </c>
      <c r="S213" s="3">
        <f t="shared" si="39"/>
        <v>-2.9651284192942162E-2</v>
      </c>
      <c r="U213" s="28">
        <v>41579</v>
      </c>
      <c r="V213">
        <v>264.33</v>
      </c>
      <c r="W213" s="3">
        <f t="shared" si="34"/>
        <v>-1.9983686786297028E-2</v>
      </c>
      <c r="Y213" s="28">
        <v>42009</v>
      </c>
      <c r="Z213">
        <v>155</v>
      </c>
      <c r="AA213" s="3">
        <f t="shared" si="40"/>
        <v>4.4615177247607551E-2</v>
      </c>
      <c r="AC213" s="28">
        <v>41621</v>
      </c>
      <c r="AD213">
        <v>16.25</v>
      </c>
      <c r="AE213" s="4">
        <f t="shared" si="41"/>
        <v>4.0332906530089696E-2</v>
      </c>
      <c r="AG213" s="28">
        <v>41579</v>
      </c>
      <c r="AH213">
        <v>41.54</v>
      </c>
      <c r="AI213" s="4">
        <f t="shared" si="42"/>
        <v>2.2397243416194756E-2</v>
      </c>
      <c r="AK213" s="28">
        <v>43209</v>
      </c>
      <c r="AL213">
        <v>9.7100000000000009</v>
      </c>
      <c r="AM213" s="4">
        <f t="shared" si="43"/>
        <v>3.188097768331577E-2</v>
      </c>
      <c r="AO213" s="28">
        <v>41579</v>
      </c>
      <c r="AP213" s="29">
        <v>22649.09</v>
      </c>
      <c r="AQ213" s="3">
        <f t="shared" si="44"/>
        <v>-5.5655442058144544E-3</v>
      </c>
    </row>
    <row r="214" spans="1:43" ht="15.75" thickBot="1" x14ac:dyDescent="0.3">
      <c r="A214" s="28">
        <v>41586</v>
      </c>
      <c r="B214">
        <v>38</v>
      </c>
      <c r="C214" s="3">
        <f t="shared" si="35"/>
        <v>-1.2987012987012991E-2</v>
      </c>
      <c r="E214" s="28">
        <v>41582</v>
      </c>
      <c r="F214">
        <v>179.25</v>
      </c>
      <c r="G214" s="4">
        <f t="shared" si="36"/>
        <v>-2.4914323015829964E-2</v>
      </c>
      <c r="I214" s="28">
        <v>41887</v>
      </c>
      <c r="J214">
        <v>98</v>
      </c>
      <c r="K214" s="3">
        <f t="shared" si="37"/>
        <v>4.5891141942369318E-2</v>
      </c>
      <c r="M214" s="28">
        <v>42356</v>
      </c>
      <c r="N214">
        <v>63.51</v>
      </c>
      <c r="O214" s="3">
        <f t="shared" si="38"/>
        <v>-2.0209811786485621E-2</v>
      </c>
      <c r="Q214" s="28">
        <v>41582</v>
      </c>
      <c r="R214">
        <v>45.13</v>
      </c>
      <c r="S214" s="3">
        <f t="shared" si="39"/>
        <v>-2.8835808048203071E-2</v>
      </c>
      <c r="U214" s="28">
        <v>41582</v>
      </c>
      <c r="V214">
        <v>258.22000000000003</v>
      </c>
      <c r="W214" s="3">
        <f t="shared" si="34"/>
        <v>-2.311504558695554E-2</v>
      </c>
      <c r="Y214" s="28">
        <v>42010</v>
      </c>
      <c r="Z214">
        <v>162.43</v>
      </c>
      <c r="AA214" s="3">
        <f t="shared" si="40"/>
        <v>4.7935483870967799E-2</v>
      </c>
      <c r="AC214" s="28">
        <v>41625</v>
      </c>
      <c r="AD214">
        <v>15.85</v>
      </c>
      <c r="AE214" s="4">
        <f t="shared" si="41"/>
        <v>-2.4615384615384595E-2</v>
      </c>
      <c r="AG214" s="28">
        <v>41582</v>
      </c>
      <c r="AH214">
        <v>40.79</v>
      </c>
      <c r="AI214" s="4">
        <f t="shared" si="42"/>
        <v>-1.8054886856042396E-2</v>
      </c>
      <c r="AK214" s="28">
        <v>43210</v>
      </c>
      <c r="AL214">
        <v>9.25</v>
      </c>
      <c r="AM214" s="4">
        <f t="shared" si="43"/>
        <v>-4.7373841400617955E-2</v>
      </c>
      <c r="AO214" s="28">
        <v>41582</v>
      </c>
      <c r="AP214" s="29">
        <v>22377.83</v>
      </c>
      <c r="AQ214" s="3">
        <f t="shared" si="44"/>
        <v>-1.1976640121082016E-2</v>
      </c>
    </row>
    <row r="215" spans="1:43" ht="15.75" thickBot="1" x14ac:dyDescent="0.3">
      <c r="A215" s="28">
        <v>41589</v>
      </c>
      <c r="B215">
        <v>38.299999999999997</v>
      </c>
      <c r="C215" s="3">
        <f t="shared" si="35"/>
        <v>7.8947368421051767E-3</v>
      </c>
      <c r="E215" s="28">
        <v>41583</v>
      </c>
      <c r="F215">
        <v>182.57</v>
      </c>
      <c r="G215" s="4">
        <f t="shared" si="36"/>
        <v>1.8521617852161665E-2</v>
      </c>
      <c r="I215" s="28">
        <v>41890</v>
      </c>
      <c r="J215">
        <v>93.1</v>
      </c>
      <c r="K215" s="3">
        <f t="shared" si="37"/>
        <v>-5.0000000000000044E-2</v>
      </c>
      <c r="M215" s="28">
        <v>42359</v>
      </c>
      <c r="N215">
        <v>62.77</v>
      </c>
      <c r="O215" s="3">
        <f t="shared" si="38"/>
        <v>-1.1651708392379057E-2</v>
      </c>
      <c r="Q215" s="28">
        <v>41583</v>
      </c>
      <c r="R215">
        <v>44.82</v>
      </c>
      <c r="S215" s="3">
        <f t="shared" si="39"/>
        <v>-6.869044981165584E-3</v>
      </c>
      <c r="U215" s="28">
        <v>41583</v>
      </c>
      <c r="V215">
        <v>266.08</v>
      </c>
      <c r="W215" s="3">
        <f t="shared" si="34"/>
        <v>3.043916040585537E-2</v>
      </c>
      <c r="Y215" s="28">
        <v>42011</v>
      </c>
      <c r="Z215">
        <v>170.55</v>
      </c>
      <c r="AA215" s="3">
        <f t="shared" si="40"/>
        <v>4.9990765252724279E-2</v>
      </c>
      <c r="AC215" s="28">
        <v>41626</v>
      </c>
      <c r="AD215">
        <v>16</v>
      </c>
      <c r="AE215" s="4">
        <f t="shared" si="41"/>
        <v>9.4637223974762819E-3</v>
      </c>
      <c r="AG215" s="28">
        <v>41583</v>
      </c>
      <c r="AH215">
        <v>41</v>
      </c>
      <c r="AI215" s="4">
        <f t="shared" si="42"/>
        <v>5.1483206668301307E-3</v>
      </c>
      <c r="AK215" s="28">
        <v>43214</v>
      </c>
      <c r="AL215">
        <v>9.6</v>
      </c>
      <c r="AM215" s="4">
        <f t="shared" si="43"/>
        <v>3.7837837837837895E-2</v>
      </c>
      <c r="AO215" s="28">
        <v>41583</v>
      </c>
      <c r="AP215" s="29">
        <v>22790.7</v>
      </c>
      <c r="AQ215" s="3">
        <f t="shared" si="44"/>
        <v>1.8449956943993095E-2</v>
      </c>
    </row>
    <row r="216" spans="1:43" ht="15.75" thickBot="1" x14ac:dyDescent="0.3">
      <c r="A216" s="28">
        <v>41590</v>
      </c>
      <c r="B216">
        <v>38.39</v>
      </c>
      <c r="C216" s="3">
        <f t="shared" si="35"/>
        <v>2.3498694516972396E-3</v>
      </c>
      <c r="E216" s="28">
        <v>41584</v>
      </c>
      <c r="F216">
        <v>187.22</v>
      </c>
      <c r="G216" s="4">
        <f t="shared" si="36"/>
        <v>2.5469682861368304E-2</v>
      </c>
      <c r="I216" s="28">
        <v>41891</v>
      </c>
      <c r="J216">
        <v>89</v>
      </c>
      <c r="K216" s="3">
        <f t="shared" si="37"/>
        <v>-4.4038668098818401E-2</v>
      </c>
      <c r="M216" s="28">
        <v>42360</v>
      </c>
      <c r="N216">
        <v>62.53</v>
      </c>
      <c r="O216" s="3">
        <f t="shared" si="38"/>
        <v>-3.8234825553609131E-3</v>
      </c>
      <c r="Q216" s="28">
        <v>41584</v>
      </c>
      <c r="R216">
        <v>45.05</v>
      </c>
      <c r="S216" s="3">
        <f t="shared" si="39"/>
        <v>5.1316376617580595E-3</v>
      </c>
      <c r="U216" s="28">
        <v>41584</v>
      </c>
      <c r="V216">
        <v>266.83999999999997</v>
      </c>
      <c r="W216" s="3">
        <f t="shared" si="34"/>
        <v>2.856283824413719E-3</v>
      </c>
      <c r="Y216" s="28">
        <v>42012</v>
      </c>
      <c r="Z216">
        <v>179.07</v>
      </c>
      <c r="AA216" s="3">
        <f t="shared" si="40"/>
        <v>4.9956024626209183E-2</v>
      </c>
      <c r="AC216" s="28">
        <v>41627</v>
      </c>
      <c r="AD216">
        <v>15.8</v>
      </c>
      <c r="AE216" s="4">
        <f t="shared" si="41"/>
        <v>-1.2499999999999956E-2</v>
      </c>
      <c r="AG216" s="28">
        <v>41584</v>
      </c>
      <c r="AH216">
        <v>41.01</v>
      </c>
      <c r="AI216" s="4">
        <f t="shared" si="42"/>
        <v>2.4390243902439046E-4</v>
      </c>
      <c r="AK216" s="28">
        <v>43215</v>
      </c>
      <c r="AL216">
        <v>9.4499999999999993</v>
      </c>
      <c r="AM216" s="4">
        <f t="shared" si="43"/>
        <v>-1.5625E-2</v>
      </c>
      <c r="AO216" s="28">
        <v>41584</v>
      </c>
      <c r="AP216" s="29">
        <v>23165.21</v>
      </c>
      <c r="AQ216" s="3">
        <f t="shared" si="44"/>
        <v>1.6432579955859117E-2</v>
      </c>
    </row>
    <row r="217" spans="1:43" ht="15.75" thickBot="1" x14ac:dyDescent="0.3">
      <c r="A217" s="28">
        <v>41591</v>
      </c>
      <c r="B217">
        <v>38.75</v>
      </c>
      <c r="C217" s="3">
        <f t="shared" si="35"/>
        <v>9.3774420421983695E-3</v>
      </c>
      <c r="E217" s="28">
        <v>41585</v>
      </c>
      <c r="F217">
        <v>185.8</v>
      </c>
      <c r="G217" s="4">
        <f t="shared" si="36"/>
        <v>-7.5846597585726983E-3</v>
      </c>
      <c r="I217" s="28">
        <v>41893</v>
      </c>
      <c r="J217">
        <v>86.82</v>
      </c>
      <c r="K217" s="3">
        <f t="shared" si="37"/>
        <v>-2.4494382022472005E-2</v>
      </c>
      <c r="M217" s="28">
        <v>42361</v>
      </c>
      <c r="N217">
        <v>64.39</v>
      </c>
      <c r="O217" s="3">
        <f t="shared" si="38"/>
        <v>2.9745722053414303E-2</v>
      </c>
      <c r="Q217" s="28">
        <v>41585</v>
      </c>
      <c r="R217">
        <v>45.54</v>
      </c>
      <c r="S217" s="3">
        <f t="shared" si="39"/>
        <v>1.087680355160936E-2</v>
      </c>
      <c r="U217" s="28">
        <v>41585</v>
      </c>
      <c r="V217">
        <v>266.87</v>
      </c>
      <c r="W217" s="3">
        <f t="shared" si="34"/>
        <v>1.1242692250057473E-4</v>
      </c>
      <c r="Y217" s="28">
        <v>42013</v>
      </c>
      <c r="Z217">
        <v>188.02</v>
      </c>
      <c r="AA217" s="3">
        <f t="shared" si="40"/>
        <v>4.9980454570838218E-2</v>
      </c>
      <c r="AC217" s="28">
        <v>41628</v>
      </c>
      <c r="AD217">
        <v>15.8</v>
      </c>
      <c r="AE217" s="4">
        <f t="shared" si="41"/>
        <v>0</v>
      </c>
      <c r="AG217" s="28">
        <v>41585</v>
      </c>
      <c r="AH217">
        <v>42.2</v>
      </c>
      <c r="AI217" s="4">
        <f t="shared" si="42"/>
        <v>2.9017312850524446E-2</v>
      </c>
      <c r="AK217" s="28">
        <v>43216</v>
      </c>
      <c r="AL217">
        <v>9.6</v>
      </c>
      <c r="AM217" s="4">
        <f t="shared" si="43"/>
        <v>1.5873015873015817E-2</v>
      </c>
      <c r="AO217" s="28">
        <v>41585</v>
      </c>
      <c r="AP217" s="29">
        <v>23220.21</v>
      </c>
      <c r="AQ217" s="3">
        <f t="shared" si="44"/>
        <v>2.374250006798917E-3</v>
      </c>
    </row>
    <row r="218" spans="1:43" ht="15.75" thickBot="1" x14ac:dyDescent="0.3">
      <c r="A218" s="28">
        <v>41596</v>
      </c>
      <c r="B218">
        <v>38.5</v>
      </c>
      <c r="C218" s="3">
        <f t="shared" si="35"/>
        <v>-6.4516129032258229E-3</v>
      </c>
      <c r="E218" s="28">
        <v>41586</v>
      </c>
      <c r="F218">
        <v>186.34</v>
      </c>
      <c r="G218" s="4">
        <f t="shared" si="36"/>
        <v>2.9063509149622746E-3</v>
      </c>
      <c r="I218" s="28">
        <v>41894</v>
      </c>
      <c r="J218">
        <v>90.59</v>
      </c>
      <c r="K218" s="3">
        <f t="shared" si="37"/>
        <v>4.3423174383782737E-2</v>
      </c>
      <c r="M218" s="28">
        <v>42366</v>
      </c>
      <c r="N218">
        <v>65.42</v>
      </c>
      <c r="O218" s="3">
        <f t="shared" si="38"/>
        <v>1.599627271315418E-2</v>
      </c>
      <c r="Q218" s="28">
        <v>41586</v>
      </c>
      <c r="R218">
        <v>45.7</v>
      </c>
      <c r="S218" s="3">
        <f t="shared" si="39"/>
        <v>3.5133948177428209E-3</v>
      </c>
      <c r="U218" s="28">
        <v>41586</v>
      </c>
      <c r="V218">
        <v>268.01</v>
      </c>
      <c r="W218" s="3">
        <f t="shared" si="34"/>
        <v>4.2717427961178611E-3</v>
      </c>
      <c r="Y218" s="28">
        <v>42016</v>
      </c>
      <c r="Z218">
        <v>197.42</v>
      </c>
      <c r="AA218" s="3">
        <f t="shared" si="40"/>
        <v>4.9994681416870357E-2</v>
      </c>
      <c r="AC218" s="28">
        <v>41631</v>
      </c>
      <c r="AD218">
        <v>15.79</v>
      </c>
      <c r="AE218" s="4">
        <f t="shared" si="41"/>
        <v>-6.3291139240517769E-4</v>
      </c>
      <c r="AG218" s="28">
        <v>41586</v>
      </c>
      <c r="AH218">
        <v>41.51</v>
      </c>
      <c r="AI218" s="4">
        <f t="shared" si="42"/>
        <v>-1.6350710900474019E-2</v>
      </c>
      <c r="AK218" s="28">
        <v>43217</v>
      </c>
      <c r="AL218">
        <v>9.59</v>
      </c>
      <c r="AM218" s="4">
        <f t="shared" si="43"/>
        <v>-1.0416666666666075E-3</v>
      </c>
      <c r="AO218" s="28">
        <v>41586</v>
      </c>
      <c r="AP218" s="29">
        <v>23367.15</v>
      </c>
      <c r="AQ218" s="3">
        <f t="shared" si="44"/>
        <v>6.3281081437249753E-3</v>
      </c>
    </row>
    <row r="219" spans="1:43" ht="15.75" thickBot="1" x14ac:dyDescent="0.3">
      <c r="A219" s="28">
        <v>41597</v>
      </c>
      <c r="B219">
        <v>40.42</v>
      </c>
      <c r="C219" s="3">
        <f t="shared" si="35"/>
        <v>4.9870129870129842E-2</v>
      </c>
      <c r="E219" s="28">
        <v>41589</v>
      </c>
      <c r="F219">
        <v>190.34</v>
      </c>
      <c r="G219" s="4">
        <f t="shared" si="36"/>
        <v>2.146613716861645E-2</v>
      </c>
      <c r="I219" s="28">
        <v>41897</v>
      </c>
      <c r="J219">
        <v>95.11</v>
      </c>
      <c r="K219" s="3">
        <f t="shared" si="37"/>
        <v>4.9895131913014534E-2</v>
      </c>
      <c r="M219" s="28">
        <v>42367</v>
      </c>
      <c r="N219">
        <v>62.76</v>
      </c>
      <c r="O219" s="3">
        <f t="shared" si="38"/>
        <v>-4.0660348517273071E-2</v>
      </c>
      <c r="Q219" s="28">
        <v>41589</v>
      </c>
      <c r="R219">
        <v>46.06</v>
      </c>
      <c r="S219" s="3">
        <f t="shared" si="39"/>
        <v>7.8774617067833841E-3</v>
      </c>
      <c r="U219" s="28">
        <v>41589</v>
      </c>
      <c r="V219">
        <v>267.24</v>
      </c>
      <c r="W219" s="3">
        <f t="shared" si="34"/>
        <v>-2.8730271258534668E-3</v>
      </c>
      <c r="Y219" s="28">
        <v>42017</v>
      </c>
      <c r="Z219">
        <v>207.29</v>
      </c>
      <c r="AA219" s="3">
        <f t="shared" si="40"/>
        <v>4.9994934657076273E-2</v>
      </c>
      <c r="AC219" s="28">
        <v>41632</v>
      </c>
      <c r="AD219">
        <v>15.5</v>
      </c>
      <c r="AE219" s="4">
        <f t="shared" si="41"/>
        <v>-1.8366054464851067E-2</v>
      </c>
      <c r="AG219" s="28">
        <v>41589</v>
      </c>
      <c r="AH219">
        <v>40.9</v>
      </c>
      <c r="AI219" s="4">
        <f t="shared" si="42"/>
        <v>-1.4695254155625115E-2</v>
      </c>
      <c r="AK219" s="28">
        <v>43220</v>
      </c>
      <c r="AL219">
        <v>9.5399999999999991</v>
      </c>
      <c r="AM219" s="4">
        <f t="shared" si="43"/>
        <v>-5.2137643378520337E-3</v>
      </c>
      <c r="AO219" s="28">
        <v>41589</v>
      </c>
      <c r="AP219" s="29">
        <v>23381.08</v>
      </c>
      <c r="AQ219" s="3">
        <f t="shared" si="44"/>
        <v>5.9613602857000458E-4</v>
      </c>
    </row>
    <row r="220" spans="1:43" ht="15.75" thickBot="1" x14ac:dyDescent="0.3">
      <c r="A220" s="28">
        <v>41598</v>
      </c>
      <c r="B220">
        <v>39.5</v>
      </c>
      <c r="C220" s="3">
        <f t="shared" si="35"/>
        <v>-2.2761009401286558E-2</v>
      </c>
      <c r="E220" s="28">
        <v>41590</v>
      </c>
      <c r="F220">
        <v>186.85</v>
      </c>
      <c r="G220" s="4">
        <f t="shared" si="36"/>
        <v>-1.8335609961122268E-2</v>
      </c>
      <c r="I220" s="28">
        <v>41898</v>
      </c>
      <c r="J220">
        <v>99.7</v>
      </c>
      <c r="K220" s="3">
        <f t="shared" si="37"/>
        <v>4.8259909578382887E-2</v>
      </c>
      <c r="M220" s="28">
        <v>42368</v>
      </c>
      <c r="N220">
        <v>63</v>
      </c>
      <c r="O220" s="3">
        <f t="shared" si="38"/>
        <v>3.8240917782026429E-3</v>
      </c>
      <c r="Q220" s="28">
        <v>41590</v>
      </c>
      <c r="R220">
        <v>48.36</v>
      </c>
      <c r="S220" s="3">
        <f t="shared" si="39"/>
        <v>4.9934867564046748E-2</v>
      </c>
      <c r="U220" s="28">
        <v>41590</v>
      </c>
      <c r="V220">
        <v>264.33</v>
      </c>
      <c r="W220" s="3">
        <f t="shared" si="34"/>
        <v>-1.0889088459811513E-2</v>
      </c>
      <c r="Y220" s="28">
        <v>42018</v>
      </c>
      <c r="Z220">
        <v>206.04</v>
      </c>
      <c r="AA220" s="3">
        <f t="shared" si="40"/>
        <v>-6.0301992377828073E-3</v>
      </c>
      <c r="AC220" s="28">
        <v>41634</v>
      </c>
      <c r="AD220">
        <v>15.9</v>
      </c>
      <c r="AE220" s="4">
        <f t="shared" si="41"/>
        <v>2.5806451612903292E-2</v>
      </c>
      <c r="AG220" s="28">
        <v>41590</v>
      </c>
      <c r="AH220">
        <v>41.5</v>
      </c>
      <c r="AI220" s="4">
        <f t="shared" si="42"/>
        <v>1.4669926650366705E-2</v>
      </c>
      <c r="AK220" s="28">
        <v>43224</v>
      </c>
      <c r="AL220">
        <v>9.5</v>
      </c>
      <c r="AM220" s="4">
        <f t="shared" si="43"/>
        <v>-4.1928721174003813E-3</v>
      </c>
      <c r="AO220" s="28">
        <v>41590</v>
      </c>
      <c r="AP220" s="29">
        <v>23302.46</v>
      </c>
      <c r="AQ220" s="3">
        <f t="shared" si="44"/>
        <v>-3.3625478378245255E-3</v>
      </c>
    </row>
    <row r="221" spans="1:43" ht="15.75" thickBot="1" x14ac:dyDescent="0.3">
      <c r="A221" s="28">
        <v>41599</v>
      </c>
      <c r="B221">
        <v>39.22</v>
      </c>
      <c r="C221" s="3">
        <f t="shared" si="35"/>
        <v>-7.088607594936791E-3</v>
      </c>
      <c r="E221" s="28">
        <v>41591</v>
      </c>
      <c r="F221">
        <v>187.98</v>
      </c>
      <c r="G221" s="4">
        <f t="shared" si="36"/>
        <v>6.047631790206065E-3</v>
      </c>
      <c r="I221" s="28">
        <v>41899</v>
      </c>
      <c r="J221">
        <v>96.4</v>
      </c>
      <c r="K221" s="3">
        <f t="shared" si="37"/>
        <v>-3.3099297893681046E-2</v>
      </c>
      <c r="M221" s="28">
        <v>42369</v>
      </c>
      <c r="N221">
        <v>63.03</v>
      </c>
      <c r="O221" s="3">
        <f t="shared" si="38"/>
        <v>4.7619047619051891E-4</v>
      </c>
      <c r="Q221" s="28">
        <v>41591</v>
      </c>
      <c r="R221">
        <v>48.09</v>
      </c>
      <c r="S221" s="3">
        <f t="shared" si="39"/>
        <v>-5.5831265508684558E-3</v>
      </c>
      <c r="U221" s="28">
        <v>41591</v>
      </c>
      <c r="V221">
        <v>260.13</v>
      </c>
      <c r="W221" s="3">
        <f t="shared" si="34"/>
        <v>-1.5889229372375357E-2</v>
      </c>
      <c r="Y221" s="28">
        <v>42019</v>
      </c>
      <c r="Z221">
        <v>197.48</v>
      </c>
      <c r="AA221" s="3">
        <f t="shared" si="40"/>
        <v>-4.1545331003688624E-2</v>
      </c>
      <c r="AC221" s="28">
        <v>41635</v>
      </c>
      <c r="AD221">
        <v>16</v>
      </c>
      <c r="AE221" s="4">
        <f t="shared" si="41"/>
        <v>6.2893081761006275E-3</v>
      </c>
      <c r="AG221" s="28">
        <v>41591</v>
      </c>
      <c r="AH221">
        <v>42</v>
      </c>
      <c r="AI221" s="4">
        <f t="shared" si="42"/>
        <v>1.2048192771084265E-2</v>
      </c>
      <c r="AK221" s="28">
        <v>43227</v>
      </c>
      <c r="AL221">
        <v>9.3000000000000007</v>
      </c>
      <c r="AM221" s="4">
        <f t="shared" si="43"/>
        <v>-2.1052631578947323E-2</v>
      </c>
      <c r="AO221" s="28">
        <v>41591</v>
      </c>
      <c r="AP221" s="29">
        <v>23287.06</v>
      </c>
      <c r="AQ221" s="3">
        <f t="shared" si="44"/>
        <v>-6.6087443128315382E-4</v>
      </c>
    </row>
    <row r="222" spans="1:43" ht="15.75" thickBot="1" x14ac:dyDescent="0.3">
      <c r="A222" s="28">
        <v>41600</v>
      </c>
      <c r="B222">
        <v>40</v>
      </c>
      <c r="C222" s="3">
        <f t="shared" si="35"/>
        <v>1.9887812340642519E-2</v>
      </c>
      <c r="E222" s="28">
        <v>41596</v>
      </c>
      <c r="F222">
        <v>195.89</v>
      </c>
      <c r="G222" s="4">
        <f t="shared" si="36"/>
        <v>4.2078944568571197E-2</v>
      </c>
      <c r="I222" s="28">
        <v>41900</v>
      </c>
      <c r="J222">
        <v>95.9</v>
      </c>
      <c r="K222" s="3">
        <f t="shared" si="37"/>
        <v>-5.1867219917012264E-3</v>
      </c>
      <c r="M222" s="28">
        <v>42370</v>
      </c>
      <c r="N222">
        <v>62.7</v>
      </c>
      <c r="O222" s="3">
        <f t="shared" si="38"/>
        <v>-5.2356020942407877E-3</v>
      </c>
      <c r="Q222" s="28">
        <v>41596</v>
      </c>
      <c r="R222">
        <v>50.49</v>
      </c>
      <c r="S222" s="3">
        <f t="shared" si="39"/>
        <v>4.990642545227697E-2</v>
      </c>
      <c r="U222" s="28">
        <v>41596</v>
      </c>
      <c r="V222">
        <v>263.98</v>
      </c>
      <c r="W222" s="3">
        <f t="shared" si="34"/>
        <v>1.4800292161611495E-2</v>
      </c>
      <c r="Y222" s="28">
        <v>42020</v>
      </c>
      <c r="Z222">
        <v>200.91</v>
      </c>
      <c r="AA222" s="3">
        <f t="shared" si="40"/>
        <v>1.7368847478225646E-2</v>
      </c>
      <c r="AC222" s="28">
        <v>41638</v>
      </c>
      <c r="AD222">
        <v>16</v>
      </c>
      <c r="AE222" s="4">
        <f t="shared" si="41"/>
        <v>0</v>
      </c>
      <c r="AG222" s="28">
        <v>41596</v>
      </c>
      <c r="AH222">
        <v>41.2</v>
      </c>
      <c r="AI222" s="4">
        <f t="shared" si="42"/>
        <v>-1.904761904761898E-2</v>
      </c>
      <c r="AK222" s="28">
        <v>43228</v>
      </c>
      <c r="AL222">
        <v>9.2899999999999991</v>
      </c>
      <c r="AM222" s="4">
        <f t="shared" si="43"/>
        <v>-1.0752688172044333E-3</v>
      </c>
      <c r="AO222" s="28">
        <v>41596</v>
      </c>
      <c r="AP222" s="29">
        <v>23611.24</v>
      </c>
      <c r="AQ222" s="3">
        <f t="shared" si="44"/>
        <v>1.3921035974485463E-2</v>
      </c>
    </row>
    <row r="223" spans="1:43" ht="15.75" thickBot="1" x14ac:dyDescent="0.3">
      <c r="A223" s="28">
        <v>41603</v>
      </c>
      <c r="B223">
        <v>39.96</v>
      </c>
      <c r="C223" s="3">
        <f t="shared" si="35"/>
        <v>-1.0000000000000009E-3</v>
      </c>
      <c r="E223" s="28">
        <v>41597</v>
      </c>
      <c r="F223">
        <v>201.57</v>
      </c>
      <c r="G223" s="4">
        <f t="shared" si="36"/>
        <v>2.8995865026290257E-2</v>
      </c>
      <c r="I223" s="28">
        <v>41901</v>
      </c>
      <c r="J223">
        <v>91.35</v>
      </c>
      <c r="K223" s="3">
        <f t="shared" si="37"/>
        <v>-4.7445255474452663E-2</v>
      </c>
      <c r="M223" s="28">
        <v>42373</v>
      </c>
      <c r="N223">
        <v>61.8</v>
      </c>
      <c r="O223" s="3">
        <f t="shared" si="38"/>
        <v>-1.4354066985646008E-2</v>
      </c>
      <c r="Q223" s="28">
        <v>41597</v>
      </c>
      <c r="R223">
        <v>51.72</v>
      </c>
      <c r="S223" s="3">
        <f t="shared" si="39"/>
        <v>2.4361259655377276E-2</v>
      </c>
      <c r="U223" s="28">
        <v>41597</v>
      </c>
      <c r="V223">
        <v>263.58999999999997</v>
      </c>
      <c r="W223" s="3">
        <f t="shared" si="34"/>
        <v>-1.4773846503524091E-3</v>
      </c>
      <c r="Y223" s="28">
        <v>42023</v>
      </c>
      <c r="Z223">
        <v>198.5</v>
      </c>
      <c r="AA223" s="3">
        <f t="shared" si="40"/>
        <v>-1.1995420835199777E-2</v>
      </c>
      <c r="AC223" s="28">
        <v>41639</v>
      </c>
      <c r="AD223">
        <v>16.21</v>
      </c>
      <c r="AE223" s="4">
        <f t="shared" si="41"/>
        <v>1.3125000000000053E-2</v>
      </c>
      <c r="AG223" s="28">
        <v>41597</v>
      </c>
      <c r="AH223">
        <v>42.5</v>
      </c>
      <c r="AI223" s="4">
        <f t="shared" si="42"/>
        <v>3.1553398058252302E-2</v>
      </c>
      <c r="AK223" s="28">
        <v>43229</v>
      </c>
      <c r="AL223">
        <v>9.3000000000000007</v>
      </c>
      <c r="AM223" s="4">
        <f t="shared" si="43"/>
        <v>1.0764262648010892E-3</v>
      </c>
      <c r="AO223" s="28">
        <v>41597</v>
      </c>
      <c r="AP223" s="29">
        <v>23819.43</v>
      </c>
      <c r="AQ223" s="3">
        <f t="shared" si="44"/>
        <v>8.8174106908402994E-3</v>
      </c>
    </row>
    <row r="224" spans="1:43" ht="15.75" thickBot="1" x14ac:dyDescent="0.3">
      <c r="A224" s="28">
        <v>41604</v>
      </c>
      <c r="B224">
        <v>39.81</v>
      </c>
      <c r="C224" s="3">
        <f t="shared" si="35"/>
        <v>-3.7537537537537524E-3</v>
      </c>
      <c r="E224" s="28">
        <v>41598</v>
      </c>
      <c r="F224">
        <v>202.62</v>
      </c>
      <c r="G224" s="4">
        <f t="shared" si="36"/>
        <v>5.2091084982885949E-3</v>
      </c>
      <c r="I224" s="28">
        <v>41904</v>
      </c>
      <c r="J224">
        <v>91.35</v>
      </c>
      <c r="K224" s="3">
        <f t="shared" si="37"/>
        <v>0</v>
      </c>
      <c r="M224" s="28">
        <v>42374</v>
      </c>
      <c r="N224">
        <v>61.01</v>
      </c>
      <c r="O224" s="3">
        <f t="shared" si="38"/>
        <v>-1.2783171521035586E-2</v>
      </c>
      <c r="Q224" s="28">
        <v>41598</v>
      </c>
      <c r="R224">
        <v>51.52</v>
      </c>
      <c r="S224" s="3">
        <f t="shared" si="39"/>
        <v>-3.866976024748614E-3</v>
      </c>
      <c r="U224" s="28">
        <v>41598</v>
      </c>
      <c r="V224">
        <v>263</v>
      </c>
      <c r="W224" s="3">
        <f t="shared" si="34"/>
        <v>-2.238324670890357E-3</v>
      </c>
      <c r="Y224" s="28">
        <v>42024</v>
      </c>
      <c r="Z224">
        <v>200</v>
      </c>
      <c r="AA224" s="3">
        <f t="shared" si="40"/>
        <v>7.5566750629723067E-3</v>
      </c>
      <c r="AC224" s="28">
        <v>41640</v>
      </c>
      <c r="AD224">
        <v>16.190000000000001</v>
      </c>
      <c r="AE224" s="4">
        <f t="shared" si="41"/>
        <v>-1.2338062924120985E-3</v>
      </c>
      <c r="AG224" s="28">
        <v>41598</v>
      </c>
      <c r="AH224">
        <v>43.87</v>
      </c>
      <c r="AI224" s="4">
        <f t="shared" si="42"/>
        <v>3.2235294117646918E-2</v>
      </c>
      <c r="AK224" s="28">
        <v>43231</v>
      </c>
      <c r="AL224">
        <v>9</v>
      </c>
      <c r="AM224" s="4">
        <f t="shared" si="43"/>
        <v>-3.2258064516129115E-2</v>
      </c>
      <c r="AO224" s="28">
        <v>41598</v>
      </c>
      <c r="AP224" s="29">
        <v>23800.97</v>
      </c>
      <c r="AQ224" s="3">
        <f t="shared" si="44"/>
        <v>-7.7499755451737595E-4</v>
      </c>
    </row>
    <row r="225" spans="1:43" ht="15.75" thickBot="1" x14ac:dyDescent="0.3">
      <c r="A225" s="28">
        <v>41605</v>
      </c>
      <c r="B225">
        <v>39.869999999999997</v>
      </c>
      <c r="C225" s="3">
        <f t="shared" si="35"/>
        <v>1.5071590052748718E-3</v>
      </c>
      <c r="E225" s="28">
        <v>41599</v>
      </c>
      <c r="F225">
        <v>203.08</v>
      </c>
      <c r="G225" s="4">
        <f t="shared" si="36"/>
        <v>2.2702595992498686E-3</v>
      </c>
      <c r="I225" s="28">
        <v>41905</v>
      </c>
      <c r="J225">
        <v>88</v>
      </c>
      <c r="K225" s="3">
        <f t="shared" si="37"/>
        <v>-3.6672140120415975E-2</v>
      </c>
      <c r="M225" s="28">
        <v>42375</v>
      </c>
      <c r="N225">
        <v>61.29</v>
      </c>
      <c r="O225" s="3">
        <f t="shared" si="38"/>
        <v>4.5894115718734252E-3</v>
      </c>
      <c r="Q225" s="28">
        <v>41599</v>
      </c>
      <c r="R225">
        <v>51.88</v>
      </c>
      <c r="S225" s="3">
        <f t="shared" si="39"/>
        <v>6.9875776397514411E-3</v>
      </c>
      <c r="U225" s="28">
        <v>41599</v>
      </c>
      <c r="V225">
        <v>263.97000000000003</v>
      </c>
      <c r="W225" s="3">
        <f t="shared" si="34"/>
        <v>3.6882129277566733E-3</v>
      </c>
      <c r="Y225" s="28">
        <v>42025</v>
      </c>
      <c r="Z225">
        <v>200.75</v>
      </c>
      <c r="AA225" s="3">
        <f t="shared" si="40"/>
        <v>3.7499999999999201E-3</v>
      </c>
      <c r="AC225" s="28">
        <v>41641</v>
      </c>
      <c r="AD225">
        <v>16.21</v>
      </c>
      <c r="AE225" s="4">
        <f t="shared" si="41"/>
        <v>1.2353304508956331E-3</v>
      </c>
      <c r="AG225" s="28">
        <v>41599</v>
      </c>
      <c r="AH225">
        <v>43.7</v>
      </c>
      <c r="AI225" s="4">
        <f t="shared" si="42"/>
        <v>-3.8750854798266232E-3</v>
      </c>
      <c r="AK225" s="28">
        <v>43234</v>
      </c>
      <c r="AL225">
        <v>9</v>
      </c>
      <c r="AM225" s="4">
        <f t="shared" si="43"/>
        <v>0</v>
      </c>
      <c r="AO225" s="28">
        <v>41599</v>
      </c>
      <c r="AP225" s="29">
        <v>23807.24</v>
      </c>
      <c r="AQ225" s="3">
        <f t="shared" si="44"/>
        <v>2.6343464152933649E-4</v>
      </c>
    </row>
    <row r="226" spans="1:43" ht="15.75" thickBot="1" x14ac:dyDescent="0.3">
      <c r="A226" s="28">
        <v>41606</v>
      </c>
      <c r="B226">
        <v>39.99</v>
      </c>
      <c r="C226" s="3">
        <f t="shared" si="35"/>
        <v>3.0097817908203428E-3</v>
      </c>
      <c r="E226" s="28">
        <v>41600</v>
      </c>
      <c r="F226">
        <v>203.71</v>
      </c>
      <c r="G226" s="4">
        <f t="shared" si="36"/>
        <v>3.1022257238526585E-3</v>
      </c>
      <c r="I226" s="28">
        <v>41906</v>
      </c>
      <c r="J226">
        <v>92.4</v>
      </c>
      <c r="K226" s="3">
        <f t="shared" si="37"/>
        <v>5.0000000000000044E-2</v>
      </c>
      <c r="M226" s="28">
        <v>42376</v>
      </c>
      <c r="N226">
        <v>59.71</v>
      </c>
      <c r="O226" s="3">
        <f t="shared" si="38"/>
        <v>-2.5779083047805518E-2</v>
      </c>
      <c r="Q226" s="28">
        <v>41600</v>
      </c>
      <c r="R226">
        <v>52.01</v>
      </c>
      <c r="S226" s="3">
        <f t="shared" si="39"/>
        <v>2.5057825751733098E-3</v>
      </c>
      <c r="U226" s="28">
        <v>41600</v>
      </c>
      <c r="V226">
        <v>262.98</v>
      </c>
      <c r="W226" s="3">
        <f t="shared" ref="W226:W289" si="45">V226/V225-1</f>
        <v>-3.7504261847937093E-3</v>
      </c>
      <c r="Y226" s="28">
        <v>42026</v>
      </c>
      <c r="Z226">
        <v>181.23</v>
      </c>
      <c r="AA226" s="3">
        <f t="shared" si="40"/>
        <v>-9.723536737235372E-2</v>
      </c>
      <c r="AC226" s="28">
        <v>41642</v>
      </c>
      <c r="AD226">
        <v>16.399999999999999</v>
      </c>
      <c r="AE226" s="4">
        <f t="shared" si="41"/>
        <v>1.1721159777914769E-2</v>
      </c>
      <c r="AG226" s="28">
        <v>41600</v>
      </c>
      <c r="AH226">
        <v>43.03</v>
      </c>
      <c r="AI226" s="4">
        <f t="shared" si="42"/>
        <v>-1.5331807780320394E-2</v>
      </c>
      <c r="AK226" s="28">
        <v>43235</v>
      </c>
      <c r="AL226">
        <v>9</v>
      </c>
      <c r="AM226" s="4">
        <f t="shared" si="43"/>
        <v>0</v>
      </c>
      <c r="AO226" s="28">
        <v>41600</v>
      </c>
      <c r="AP226" s="29">
        <v>23847.57</v>
      </c>
      <c r="AQ226" s="3">
        <f t="shared" si="44"/>
        <v>1.6940224906372148E-3</v>
      </c>
    </row>
    <row r="227" spans="1:43" ht="15.75" thickBot="1" x14ac:dyDescent="0.3">
      <c r="A227" s="28">
        <v>41607</v>
      </c>
      <c r="B227">
        <v>39.72</v>
      </c>
      <c r="C227" s="3">
        <f t="shared" si="35"/>
        <v>-6.7516879219805537E-3</v>
      </c>
      <c r="E227" s="28">
        <v>41603</v>
      </c>
      <c r="F227">
        <v>205.83</v>
      </c>
      <c r="G227" s="4">
        <f t="shared" si="36"/>
        <v>1.0406951057876368E-2</v>
      </c>
      <c r="I227" s="28">
        <v>41907</v>
      </c>
      <c r="J227">
        <v>97.02</v>
      </c>
      <c r="K227" s="3">
        <f t="shared" si="37"/>
        <v>4.9999999999999822E-2</v>
      </c>
      <c r="M227" s="28">
        <v>42377</v>
      </c>
      <c r="N227">
        <v>59.54</v>
      </c>
      <c r="O227" s="3">
        <f t="shared" si="38"/>
        <v>-2.8470942890638229E-3</v>
      </c>
      <c r="Q227" s="28">
        <v>41603</v>
      </c>
      <c r="R227">
        <v>51.86</v>
      </c>
      <c r="S227" s="3">
        <f t="shared" si="39"/>
        <v>-2.8840607575465471E-3</v>
      </c>
      <c r="U227" s="28">
        <v>41603</v>
      </c>
      <c r="V227">
        <v>263.02</v>
      </c>
      <c r="W227" s="3">
        <f t="shared" si="45"/>
        <v>1.5210282150723842E-4</v>
      </c>
      <c r="Y227" s="28">
        <v>42027</v>
      </c>
      <c r="Z227">
        <v>190</v>
      </c>
      <c r="AA227" s="3">
        <f t="shared" si="40"/>
        <v>4.8391546653423934E-2</v>
      </c>
      <c r="AC227" s="28">
        <v>41645</v>
      </c>
      <c r="AD227">
        <v>16.100000000000001</v>
      </c>
      <c r="AE227" s="4">
        <f t="shared" si="41"/>
        <v>-1.8292682926829062E-2</v>
      </c>
      <c r="AG227" s="28">
        <v>41603</v>
      </c>
      <c r="AH227">
        <v>44.54</v>
      </c>
      <c r="AI227" s="4">
        <f t="shared" si="42"/>
        <v>3.5091796421101495E-2</v>
      </c>
      <c r="AK227" s="28">
        <v>43238</v>
      </c>
      <c r="AL227">
        <v>8.9</v>
      </c>
      <c r="AM227" s="4">
        <f t="shared" si="43"/>
        <v>-1.1111111111111072E-2</v>
      </c>
      <c r="AO227" s="28">
        <v>41603</v>
      </c>
      <c r="AP227" s="29">
        <v>23978.29</v>
      </c>
      <c r="AQ227" s="3">
        <f t="shared" si="44"/>
        <v>5.4814809223748817E-3</v>
      </c>
    </row>
    <row r="228" spans="1:43" ht="15.75" thickBot="1" x14ac:dyDescent="0.3">
      <c r="A228" s="28">
        <v>41610</v>
      </c>
      <c r="B228">
        <v>39.65</v>
      </c>
      <c r="C228" s="3">
        <f t="shared" si="35"/>
        <v>-1.7623363544814197E-3</v>
      </c>
      <c r="E228" s="28">
        <v>41604</v>
      </c>
      <c r="F228">
        <v>203.48</v>
      </c>
      <c r="G228" s="4">
        <f t="shared" si="36"/>
        <v>-1.1417188942331125E-2</v>
      </c>
      <c r="I228" s="28">
        <v>41908</v>
      </c>
      <c r="J228">
        <v>95.75</v>
      </c>
      <c r="K228" s="3">
        <f t="shared" si="37"/>
        <v>-1.3090084518655898E-2</v>
      </c>
      <c r="M228" s="28">
        <v>42380</v>
      </c>
      <c r="N228">
        <v>57.89</v>
      </c>
      <c r="O228" s="3">
        <f t="shared" si="38"/>
        <v>-2.7712462210278788E-2</v>
      </c>
      <c r="Q228" s="28">
        <v>41604</v>
      </c>
      <c r="R228">
        <v>51.52</v>
      </c>
      <c r="S228" s="3">
        <f t="shared" si="39"/>
        <v>-6.5561126108754086E-3</v>
      </c>
      <c r="U228" s="28">
        <v>41604</v>
      </c>
      <c r="V228">
        <v>262.07</v>
      </c>
      <c r="W228" s="3">
        <f t="shared" si="45"/>
        <v>-3.6118926317389999E-3</v>
      </c>
      <c r="Y228" s="28">
        <v>42030</v>
      </c>
      <c r="Z228">
        <v>180.5</v>
      </c>
      <c r="AA228" s="3">
        <f t="shared" si="40"/>
        <v>-5.0000000000000044E-2</v>
      </c>
      <c r="AC228" s="28">
        <v>41646</v>
      </c>
      <c r="AD228">
        <v>16</v>
      </c>
      <c r="AE228" s="4">
        <f t="shared" si="41"/>
        <v>-6.2111801242237252E-3</v>
      </c>
      <c r="AG228" s="28">
        <v>41604</v>
      </c>
      <c r="AH228">
        <v>46.76</v>
      </c>
      <c r="AI228" s="4">
        <f t="shared" si="42"/>
        <v>4.9842837898518066E-2</v>
      </c>
      <c r="AK228" s="28">
        <v>43241</v>
      </c>
      <c r="AL228">
        <v>8.5</v>
      </c>
      <c r="AM228" s="4">
        <f t="shared" si="43"/>
        <v>-4.49438202247191E-2</v>
      </c>
      <c r="AO228" s="28">
        <v>41604</v>
      </c>
      <c r="AP228" s="29">
        <v>23798.7</v>
      </c>
      <c r="AQ228" s="3">
        <f t="shared" si="44"/>
        <v>-7.489691716965674E-3</v>
      </c>
    </row>
    <row r="229" spans="1:43" ht="15.75" thickBot="1" x14ac:dyDescent="0.3">
      <c r="A229" s="28">
        <v>41611</v>
      </c>
      <c r="B229">
        <v>39.200000000000003</v>
      </c>
      <c r="C229" s="3">
        <f t="shared" si="35"/>
        <v>-1.134930643127352E-2</v>
      </c>
      <c r="E229" s="28">
        <v>41605</v>
      </c>
      <c r="F229">
        <v>199.69</v>
      </c>
      <c r="G229" s="4">
        <f t="shared" si="36"/>
        <v>-1.8625909180263411E-2</v>
      </c>
      <c r="I229" s="28">
        <v>41911</v>
      </c>
      <c r="J229">
        <v>92.1</v>
      </c>
      <c r="K229" s="3">
        <f t="shared" si="37"/>
        <v>-3.8120104438642333E-2</v>
      </c>
      <c r="M229" s="28">
        <v>42381</v>
      </c>
      <c r="N229">
        <v>57.62</v>
      </c>
      <c r="O229" s="3">
        <f t="shared" si="38"/>
        <v>-4.664017965106293E-3</v>
      </c>
      <c r="Q229" s="28">
        <v>41605</v>
      </c>
      <c r="R229">
        <v>51.02</v>
      </c>
      <c r="S229" s="3">
        <f t="shared" si="39"/>
        <v>-9.7049689440993347E-3</v>
      </c>
      <c r="U229" s="28">
        <v>41605</v>
      </c>
      <c r="V229">
        <v>262.75</v>
      </c>
      <c r="W229" s="3">
        <f t="shared" si="45"/>
        <v>2.5947265997634528E-3</v>
      </c>
      <c r="Y229" s="28">
        <v>42032</v>
      </c>
      <c r="Z229">
        <v>185.06</v>
      </c>
      <c r="AA229" s="3">
        <f t="shared" si="40"/>
        <v>2.5263157894736876E-2</v>
      </c>
      <c r="AC229" s="28">
        <v>41647</v>
      </c>
      <c r="AD229">
        <v>16.5</v>
      </c>
      <c r="AE229" s="4">
        <f t="shared" si="41"/>
        <v>3.125E-2</v>
      </c>
      <c r="AG229" s="28">
        <v>41605</v>
      </c>
      <c r="AH229">
        <v>47.24</v>
      </c>
      <c r="AI229" s="4">
        <f t="shared" si="42"/>
        <v>1.0265183917878673E-2</v>
      </c>
      <c r="AK229" s="28">
        <v>43243</v>
      </c>
      <c r="AL229">
        <v>8.51</v>
      </c>
      <c r="AM229" s="4">
        <f t="shared" si="43"/>
        <v>1.1764705882353343E-3</v>
      </c>
      <c r="AO229" s="28">
        <v>41605</v>
      </c>
      <c r="AP229" s="29">
        <v>23768.35</v>
      </c>
      <c r="AQ229" s="3">
        <f t="shared" si="44"/>
        <v>-1.2752797421708983E-3</v>
      </c>
    </row>
    <row r="230" spans="1:43" ht="15.75" thickBot="1" x14ac:dyDescent="0.3">
      <c r="A230" s="28">
        <v>41612</v>
      </c>
      <c r="B230">
        <v>38.83</v>
      </c>
      <c r="C230" s="3">
        <f t="shared" si="35"/>
        <v>-9.4387755102042226E-3</v>
      </c>
      <c r="E230" s="28">
        <v>41606</v>
      </c>
      <c r="F230">
        <v>204.64</v>
      </c>
      <c r="G230" s="4">
        <f t="shared" si="36"/>
        <v>2.4788422054183856E-2</v>
      </c>
      <c r="I230" s="28">
        <v>41912</v>
      </c>
      <c r="J230">
        <v>92.1</v>
      </c>
      <c r="K230" s="3">
        <f t="shared" si="37"/>
        <v>0</v>
      </c>
      <c r="M230" s="28">
        <v>42382</v>
      </c>
      <c r="N230">
        <v>57.04</v>
      </c>
      <c r="O230" s="3">
        <f t="shared" si="38"/>
        <v>-1.0065949323151635E-2</v>
      </c>
      <c r="Q230" s="28">
        <v>41606</v>
      </c>
      <c r="R230">
        <v>51.94</v>
      </c>
      <c r="S230" s="3">
        <f t="shared" si="39"/>
        <v>1.8032144257154048E-2</v>
      </c>
      <c r="U230" s="28">
        <v>41606</v>
      </c>
      <c r="V230">
        <v>266.88</v>
      </c>
      <c r="W230" s="3">
        <f t="shared" si="45"/>
        <v>1.571836346336819E-2</v>
      </c>
      <c r="Y230" s="28">
        <v>42033</v>
      </c>
      <c r="Z230">
        <v>177</v>
      </c>
      <c r="AA230" s="3">
        <f t="shared" si="40"/>
        <v>-4.3553442126877728E-2</v>
      </c>
      <c r="AC230" s="28">
        <v>41648</v>
      </c>
      <c r="AD230">
        <v>16.43</v>
      </c>
      <c r="AE230" s="4">
        <f t="shared" si="41"/>
        <v>-4.2424242424242697E-3</v>
      </c>
      <c r="AG230" s="28">
        <v>41606</v>
      </c>
      <c r="AH230">
        <v>47.35</v>
      </c>
      <c r="AI230" s="4">
        <f t="shared" si="42"/>
        <v>2.3285351397122067E-3</v>
      </c>
      <c r="AK230" s="28">
        <v>43248</v>
      </c>
      <c r="AL230">
        <v>8.42</v>
      </c>
      <c r="AM230" s="4">
        <f t="shared" si="43"/>
        <v>-1.0575793184488869E-2</v>
      </c>
      <c r="AO230" s="28">
        <v>41606</v>
      </c>
      <c r="AP230" s="29">
        <v>24180.49</v>
      </c>
      <c r="AQ230" s="3">
        <f t="shared" si="44"/>
        <v>1.7339865829979928E-2</v>
      </c>
    </row>
    <row r="231" spans="1:43" ht="15.75" thickBot="1" x14ac:dyDescent="0.3">
      <c r="A231" s="28">
        <v>41613</v>
      </c>
      <c r="B231">
        <v>39</v>
      </c>
      <c r="C231" s="3">
        <f t="shared" si="35"/>
        <v>4.3780582024208758E-3</v>
      </c>
      <c r="E231" s="28">
        <v>41607</v>
      </c>
      <c r="F231">
        <v>207.16</v>
      </c>
      <c r="G231" s="4">
        <f t="shared" si="36"/>
        <v>1.2314308053166689E-2</v>
      </c>
      <c r="I231" s="28">
        <v>41913</v>
      </c>
      <c r="J231">
        <v>92.1</v>
      </c>
      <c r="K231" s="3">
        <f t="shared" si="37"/>
        <v>0</v>
      </c>
      <c r="M231" s="28">
        <v>42383</v>
      </c>
      <c r="N231">
        <v>54.41</v>
      </c>
      <c r="O231" s="3">
        <v>0.04</v>
      </c>
      <c r="Q231" s="28">
        <v>41607</v>
      </c>
      <c r="R231">
        <v>52.67</v>
      </c>
      <c r="S231" s="3">
        <f t="shared" si="39"/>
        <v>1.4054678475163618E-2</v>
      </c>
      <c r="U231" s="28">
        <v>41607</v>
      </c>
      <c r="V231">
        <v>267.57</v>
      </c>
      <c r="W231" s="3">
        <f t="shared" si="45"/>
        <v>2.5854316546762846E-3</v>
      </c>
      <c r="Y231" s="28">
        <v>42034</v>
      </c>
      <c r="Z231">
        <v>185.85</v>
      </c>
      <c r="AA231" s="3">
        <f t="shared" si="40"/>
        <v>5.0000000000000044E-2</v>
      </c>
      <c r="AC231" s="28">
        <v>41649</v>
      </c>
      <c r="AD231">
        <v>16</v>
      </c>
      <c r="AE231" s="4">
        <f t="shared" si="41"/>
        <v>-2.6171637248934898E-2</v>
      </c>
      <c r="AG231" s="28">
        <v>41607</v>
      </c>
      <c r="AH231">
        <v>46.6</v>
      </c>
      <c r="AI231" s="4">
        <f t="shared" si="42"/>
        <v>-1.5839493136219684E-2</v>
      </c>
      <c r="AK231" s="28">
        <v>43249</v>
      </c>
      <c r="AL231">
        <v>8.35</v>
      </c>
      <c r="AM231" s="4">
        <f t="shared" si="43"/>
        <v>-8.3135391923990776E-3</v>
      </c>
      <c r="AO231" s="28">
        <v>41607</v>
      </c>
      <c r="AP231" s="29">
        <v>24302.19</v>
      </c>
      <c r="AQ231" s="3">
        <f t="shared" si="44"/>
        <v>5.0329832025735044E-3</v>
      </c>
    </row>
    <row r="232" spans="1:43" ht="15.75" thickBot="1" x14ac:dyDescent="0.3">
      <c r="A232" s="28">
        <v>41614</v>
      </c>
      <c r="B232">
        <v>39.5</v>
      </c>
      <c r="C232" s="3">
        <f t="shared" si="35"/>
        <v>1.2820512820512775E-2</v>
      </c>
      <c r="E232" s="28">
        <v>41610</v>
      </c>
      <c r="F232">
        <v>207.48</v>
      </c>
      <c r="G232" s="4">
        <f t="shared" si="36"/>
        <v>1.5446997489863001E-3</v>
      </c>
      <c r="I232" s="28">
        <v>41914</v>
      </c>
      <c r="J232">
        <v>92.1</v>
      </c>
      <c r="K232" s="3">
        <f t="shared" si="37"/>
        <v>0</v>
      </c>
      <c r="M232" s="28">
        <v>42384</v>
      </c>
      <c r="N232">
        <v>55.49</v>
      </c>
      <c r="O232" s="3">
        <v>0.04</v>
      </c>
      <c r="Q232" s="28">
        <v>41610</v>
      </c>
      <c r="R232">
        <v>53.5</v>
      </c>
      <c r="S232" s="3">
        <f t="shared" si="39"/>
        <v>1.5758496297702651E-2</v>
      </c>
      <c r="U232" s="28">
        <v>41610</v>
      </c>
      <c r="V232">
        <v>267.06</v>
      </c>
      <c r="W232" s="3">
        <f t="shared" si="45"/>
        <v>-1.906043278394387E-3</v>
      </c>
      <c r="Y232" s="28">
        <v>42037</v>
      </c>
      <c r="Z232">
        <v>188.86</v>
      </c>
      <c r="AA232" s="3">
        <f t="shared" si="40"/>
        <v>1.6195856873823189E-2</v>
      </c>
      <c r="AC232" s="28">
        <v>41652</v>
      </c>
      <c r="AD232">
        <v>16.5</v>
      </c>
      <c r="AE232" s="4">
        <f t="shared" si="41"/>
        <v>3.125E-2</v>
      </c>
      <c r="AG232" s="28">
        <v>41610</v>
      </c>
      <c r="AH232">
        <v>46.8</v>
      </c>
      <c r="AI232" s="4">
        <f t="shared" si="42"/>
        <v>4.2918454935620964E-3</v>
      </c>
      <c r="AK232" s="28">
        <v>43250</v>
      </c>
      <c r="AL232">
        <v>8.23</v>
      </c>
      <c r="AM232" s="4">
        <f t="shared" si="43"/>
        <v>-1.4371257485029876E-2</v>
      </c>
      <c r="AO232" s="28">
        <v>41610</v>
      </c>
      <c r="AP232" s="29">
        <v>24401.57</v>
      </c>
      <c r="AQ232" s="3">
        <f t="shared" si="44"/>
        <v>4.0893433883941732E-3</v>
      </c>
    </row>
    <row r="233" spans="1:43" ht="15.75" thickBot="1" x14ac:dyDescent="0.3">
      <c r="A233" s="28">
        <v>41617</v>
      </c>
      <c r="B233">
        <v>39.21</v>
      </c>
      <c r="C233" s="3">
        <f t="shared" si="35"/>
        <v>-7.3417721518986845E-3</v>
      </c>
      <c r="E233" s="28">
        <v>41611</v>
      </c>
      <c r="F233">
        <v>217.74</v>
      </c>
      <c r="G233" s="4">
        <f t="shared" si="36"/>
        <v>4.9450549450549497E-2</v>
      </c>
      <c r="I233" s="28">
        <v>41925</v>
      </c>
      <c r="J233">
        <v>95</v>
      </c>
      <c r="K233" s="3">
        <f t="shared" si="37"/>
        <v>3.148751357220414E-2</v>
      </c>
      <c r="M233" s="28">
        <v>42387</v>
      </c>
      <c r="N233">
        <v>54.2</v>
      </c>
      <c r="O233" s="3">
        <v>0.04</v>
      </c>
      <c r="Q233" s="28">
        <v>41611</v>
      </c>
      <c r="R233">
        <v>51.82</v>
      </c>
      <c r="S233" s="3">
        <f t="shared" si="39"/>
        <v>-3.1401869158878548E-2</v>
      </c>
      <c r="U233" s="28">
        <v>41611</v>
      </c>
      <c r="V233">
        <v>270.85000000000002</v>
      </c>
      <c r="W233" s="3">
        <f t="shared" si="45"/>
        <v>1.4191567438029074E-2</v>
      </c>
      <c r="Y233" s="28">
        <v>42038</v>
      </c>
      <c r="Z233">
        <v>190</v>
      </c>
      <c r="AA233" s="3">
        <f t="shared" si="40"/>
        <v>6.0362173038228661E-3</v>
      </c>
      <c r="AC233" s="28">
        <v>41654</v>
      </c>
      <c r="AD233">
        <v>17.2</v>
      </c>
      <c r="AE233" s="4">
        <f t="shared" si="41"/>
        <v>4.2424242424242475E-2</v>
      </c>
      <c r="AG233" s="28">
        <v>41611</v>
      </c>
      <c r="AH233">
        <v>47.24</v>
      </c>
      <c r="AI233" s="4">
        <f t="shared" si="42"/>
        <v>9.4017094017095904E-3</v>
      </c>
      <c r="AK233" s="28">
        <v>43251</v>
      </c>
      <c r="AL233">
        <v>8.15</v>
      </c>
      <c r="AM233" s="4">
        <f t="shared" si="43"/>
        <v>-9.7205346294045869E-3</v>
      </c>
      <c r="AO233" s="28">
        <v>41611</v>
      </c>
      <c r="AP233" s="29">
        <v>24588.47</v>
      </c>
      <c r="AQ233" s="3">
        <f t="shared" si="44"/>
        <v>7.6593432307838771E-3</v>
      </c>
    </row>
    <row r="234" spans="1:43" ht="15.75" thickBot="1" x14ac:dyDescent="0.3">
      <c r="A234" s="28">
        <v>41618</v>
      </c>
      <c r="B234">
        <v>39</v>
      </c>
      <c r="C234" s="3">
        <f t="shared" si="35"/>
        <v>-5.355776587605221E-3</v>
      </c>
      <c r="E234" s="28">
        <v>41612</v>
      </c>
      <c r="F234">
        <v>212.92</v>
      </c>
      <c r="G234" s="4">
        <f t="shared" si="36"/>
        <v>-2.2136493065123664E-2</v>
      </c>
      <c r="I234" s="28">
        <v>41926</v>
      </c>
      <c r="J234">
        <v>94.1</v>
      </c>
      <c r="K234" s="3">
        <f t="shared" si="37"/>
        <v>-9.4736842105264119E-3</v>
      </c>
      <c r="M234" s="28">
        <v>42388</v>
      </c>
      <c r="N234">
        <v>56.82</v>
      </c>
      <c r="O234" s="3">
        <f t="shared" si="38"/>
        <v>4.8339483394833849E-2</v>
      </c>
      <c r="Q234" s="28">
        <v>41612</v>
      </c>
      <c r="R234">
        <v>51.88</v>
      </c>
      <c r="S234" s="3">
        <f t="shared" si="39"/>
        <v>1.1578541103820505E-3</v>
      </c>
      <c r="U234" s="28">
        <v>41612</v>
      </c>
      <c r="V234">
        <v>271.66000000000003</v>
      </c>
      <c r="W234" s="3">
        <f t="shared" si="45"/>
        <v>2.9905851947571449E-3</v>
      </c>
      <c r="Y234" s="28">
        <v>42039</v>
      </c>
      <c r="Z234">
        <v>181.38</v>
      </c>
      <c r="AA234" s="3">
        <f t="shared" si="40"/>
        <v>-4.5368421052631613E-2</v>
      </c>
      <c r="AC234" s="28">
        <v>41655</v>
      </c>
      <c r="AD234">
        <v>16.52</v>
      </c>
      <c r="AE234" s="4">
        <f t="shared" si="41"/>
        <v>-3.953488372093017E-2</v>
      </c>
      <c r="AG234" s="28">
        <v>41612</v>
      </c>
      <c r="AH234">
        <v>46.19</v>
      </c>
      <c r="AI234" s="4">
        <f t="shared" si="42"/>
        <v>-2.2226926333615671E-2</v>
      </c>
      <c r="AK234" s="28">
        <v>43252</v>
      </c>
      <c r="AL234">
        <v>8</v>
      </c>
      <c r="AM234" s="4">
        <f t="shared" si="43"/>
        <v>-1.8404907975460127E-2</v>
      </c>
      <c r="AO234" s="28">
        <v>41612</v>
      </c>
      <c r="AP234" s="29">
        <v>24445.38</v>
      </c>
      <c r="AQ234" s="3">
        <f t="shared" si="44"/>
        <v>-5.8193942120026154E-3</v>
      </c>
    </row>
    <row r="235" spans="1:43" ht="15.75" thickBot="1" x14ac:dyDescent="0.3">
      <c r="A235" s="28">
        <v>41619</v>
      </c>
      <c r="B235">
        <v>39.229999999999997</v>
      </c>
      <c r="C235" s="3">
        <f t="shared" si="35"/>
        <v>5.8974358974357433E-3</v>
      </c>
      <c r="E235" s="28">
        <v>41613</v>
      </c>
      <c r="F235">
        <v>212.96</v>
      </c>
      <c r="G235" s="4">
        <f t="shared" si="36"/>
        <v>1.8786398647385738E-4</v>
      </c>
      <c r="I235" s="28">
        <v>41928</v>
      </c>
      <c r="J235">
        <v>94.1</v>
      </c>
      <c r="K235" s="3">
        <f t="shared" si="37"/>
        <v>0</v>
      </c>
      <c r="M235" s="28">
        <v>42389</v>
      </c>
      <c r="N235">
        <v>56.73</v>
      </c>
      <c r="O235" s="3">
        <v>0.04</v>
      </c>
      <c r="Q235" s="28">
        <v>41613</v>
      </c>
      <c r="R235">
        <v>54.47</v>
      </c>
      <c r="S235" s="3">
        <f t="shared" si="39"/>
        <v>4.9922898997686982E-2</v>
      </c>
      <c r="U235" s="28">
        <v>41613</v>
      </c>
      <c r="V235">
        <v>280.14999999999998</v>
      </c>
      <c r="W235" s="3">
        <f t="shared" si="45"/>
        <v>3.1252300669954991E-2</v>
      </c>
      <c r="Y235" s="28">
        <v>42041</v>
      </c>
      <c r="Z235">
        <v>180.5</v>
      </c>
      <c r="AA235" s="3">
        <f t="shared" si="40"/>
        <v>-4.8516925791156629E-3</v>
      </c>
      <c r="AC235" s="28">
        <v>41656</v>
      </c>
      <c r="AD235">
        <v>17.489999999999998</v>
      </c>
      <c r="AE235" s="4">
        <f t="shared" si="41"/>
        <v>5.871670702179177E-2</v>
      </c>
      <c r="AG235" s="28">
        <v>41613</v>
      </c>
      <c r="AH235">
        <v>46</v>
      </c>
      <c r="AI235" s="4">
        <f t="shared" si="42"/>
        <v>-4.1134444684995941E-3</v>
      </c>
      <c r="AK235" s="28">
        <v>43255</v>
      </c>
      <c r="AL235">
        <v>7.99</v>
      </c>
      <c r="AM235" s="4">
        <f t="shared" si="43"/>
        <v>-1.2499999999999734E-3</v>
      </c>
      <c r="AO235" s="28">
        <v>41613</v>
      </c>
      <c r="AP235" s="29">
        <v>24800.69</v>
      </c>
      <c r="AQ235" s="3">
        <f t="shared" si="44"/>
        <v>1.4534852802451814E-2</v>
      </c>
    </row>
    <row r="236" spans="1:43" ht="15.75" thickBot="1" x14ac:dyDescent="0.3">
      <c r="A236" s="28">
        <v>41620</v>
      </c>
      <c r="B236">
        <v>39.32</v>
      </c>
      <c r="C236" s="3">
        <f t="shared" si="35"/>
        <v>2.2941626306398621E-3</v>
      </c>
      <c r="E236" s="28">
        <v>41614</v>
      </c>
      <c r="F236">
        <v>209.38</v>
      </c>
      <c r="G236" s="4">
        <f t="shared" si="36"/>
        <v>-1.681066867017289E-2</v>
      </c>
      <c r="I236" s="28">
        <v>41932</v>
      </c>
      <c r="J236">
        <v>98.3</v>
      </c>
      <c r="K236" s="3">
        <f t="shared" si="37"/>
        <v>4.4633368756641811E-2</v>
      </c>
      <c r="M236" s="28">
        <v>42390</v>
      </c>
      <c r="N236">
        <v>55.21</v>
      </c>
      <c r="O236" s="3">
        <v>0.04</v>
      </c>
      <c r="Q236" s="28">
        <v>41614</v>
      </c>
      <c r="R236">
        <v>53.99</v>
      </c>
      <c r="S236" s="3">
        <f t="shared" si="39"/>
        <v>-8.8121901964383076E-3</v>
      </c>
      <c r="U236" s="28">
        <v>41614</v>
      </c>
      <c r="V236">
        <v>277.89</v>
      </c>
      <c r="W236" s="3">
        <f t="shared" si="45"/>
        <v>-8.0671069070140655E-3</v>
      </c>
      <c r="Y236" s="28">
        <v>42044</v>
      </c>
      <c r="Z236">
        <v>180.5</v>
      </c>
      <c r="AA236" s="3">
        <f t="shared" si="40"/>
        <v>0</v>
      </c>
      <c r="AC236" s="28">
        <v>41659</v>
      </c>
      <c r="AD236">
        <v>16.989999999999998</v>
      </c>
      <c r="AE236" s="4">
        <f t="shared" si="41"/>
        <v>-2.8587764436821095E-2</v>
      </c>
      <c r="AG236" s="28">
        <v>41614</v>
      </c>
      <c r="AH236">
        <v>46.86</v>
      </c>
      <c r="AI236" s="4">
        <f t="shared" si="42"/>
        <v>1.8695652173913002E-2</v>
      </c>
      <c r="AK236" s="28">
        <v>43256</v>
      </c>
      <c r="AL236">
        <v>8</v>
      </c>
      <c r="AM236" s="4">
        <f t="shared" si="43"/>
        <v>1.2515644555695093E-3</v>
      </c>
      <c r="AO236" s="28">
        <v>41614</v>
      </c>
      <c r="AP236" s="29">
        <v>24870.55</v>
      </c>
      <c r="AQ236" s="3">
        <f t="shared" si="44"/>
        <v>2.8168571116369279E-3</v>
      </c>
    </row>
    <row r="237" spans="1:43" ht="15.75" thickBot="1" x14ac:dyDescent="0.3">
      <c r="A237" s="28">
        <v>41621</v>
      </c>
      <c r="B237">
        <v>40</v>
      </c>
      <c r="C237" s="3">
        <f t="shared" si="35"/>
        <v>1.7293997965412089E-2</v>
      </c>
      <c r="E237" s="28">
        <v>41617</v>
      </c>
      <c r="F237">
        <v>209.85</v>
      </c>
      <c r="G237" s="4">
        <f t="shared" si="36"/>
        <v>2.2447225140891369E-3</v>
      </c>
      <c r="I237" s="28">
        <v>41933</v>
      </c>
      <c r="J237">
        <v>94.15</v>
      </c>
      <c r="K237" s="3">
        <f t="shared" si="37"/>
        <v>-4.2217700915564538E-2</v>
      </c>
      <c r="M237" s="28">
        <v>42391</v>
      </c>
      <c r="N237">
        <v>56.83</v>
      </c>
      <c r="O237" s="3">
        <f t="shared" si="38"/>
        <v>2.9342510414779976E-2</v>
      </c>
      <c r="Q237" s="28">
        <v>41617</v>
      </c>
      <c r="R237">
        <v>53.03</v>
      </c>
      <c r="S237" s="3">
        <f t="shared" si="39"/>
        <v>-1.778107056862388E-2</v>
      </c>
      <c r="U237" s="28">
        <v>41617</v>
      </c>
      <c r="V237">
        <v>280.16000000000003</v>
      </c>
      <c r="W237" s="3">
        <f t="shared" si="45"/>
        <v>8.1686998452625836E-3</v>
      </c>
      <c r="Y237" s="28">
        <v>42045</v>
      </c>
      <c r="Z237">
        <v>180.75</v>
      </c>
      <c r="AA237" s="3">
        <f t="shared" si="40"/>
        <v>1.3850415512466352E-3</v>
      </c>
      <c r="AC237" s="28">
        <v>41660</v>
      </c>
      <c r="AD237">
        <v>17.989999999999998</v>
      </c>
      <c r="AE237" s="4">
        <f t="shared" si="41"/>
        <v>5.885815185403187E-2</v>
      </c>
      <c r="AG237" s="28">
        <v>41617</v>
      </c>
      <c r="AH237">
        <v>46.52</v>
      </c>
      <c r="AI237" s="4">
        <f t="shared" si="42"/>
        <v>-7.2556551429789895E-3</v>
      </c>
      <c r="AK237" s="28">
        <v>43257</v>
      </c>
      <c r="AL237">
        <v>8</v>
      </c>
      <c r="AM237" s="4">
        <f t="shared" si="43"/>
        <v>0</v>
      </c>
      <c r="AO237" s="28">
        <v>41617</v>
      </c>
      <c r="AP237" s="29">
        <v>24998.89</v>
      </c>
      <c r="AQ237" s="3">
        <f t="shared" si="44"/>
        <v>5.1603201376728691E-3</v>
      </c>
    </row>
    <row r="238" spans="1:43" ht="15.75" thickBot="1" x14ac:dyDescent="0.3">
      <c r="A238" s="28">
        <v>41624</v>
      </c>
      <c r="B238">
        <v>40.869999999999997</v>
      </c>
      <c r="C238" s="3">
        <f t="shared" si="35"/>
        <v>2.1749999999999936E-2</v>
      </c>
      <c r="E238" s="28">
        <v>41618</v>
      </c>
      <c r="F238">
        <v>210.12</v>
      </c>
      <c r="G238" s="4">
        <f t="shared" si="36"/>
        <v>1.286633309506735E-3</v>
      </c>
      <c r="I238" s="28">
        <v>41936</v>
      </c>
      <c r="J238">
        <v>95.01</v>
      </c>
      <c r="K238" s="3">
        <f t="shared" si="37"/>
        <v>9.1343600637281419E-3</v>
      </c>
      <c r="M238" s="28">
        <v>42394</v>
      </c>
      <c r="N238">
        <v>56.98</v>
      </c>
      <c r="O238" s="3">
        <v>0.04</v>
      </c>
      <c r="Q238" s="28">
        <v>41618</v>
      </c>
      <c r="R238">
        <v>53.89</v>
      </c>
      <c r="S238" s="3">
        <f t="shared" si="39"/>
        <v>1.6217235527060225E-2</v>
      </c>
      <c r="U238" s="28">
        <v>41618</v>
      </c>
      <c r="V238">
        <v>280.14</v>
      </c>
      <c r="W238" s="3">
        <f t="shared" si="45"/>
        <v>-7.1387778412423941E-5</v>
      </c>
      <c r="Y238" s="28">
        <v>42046</v>
      </c>
      <c r="Z238">
        <v>181</v>
      </c>
      <c r="AA238" s="3">
        <f t="shared" si="40"/>
        <v>1.3831258644536604E-3</v>
      </c>
      <c r="AC238" s="28">
        <v>41661</v>
      </c>
      <c r="AD238">
        <v>18.989999999999998</v>
      </c>
      <c r="AE238" s="4">
        <f t="shared" si="41"/>
        <v>5.5586436909394132E-2</v>
      </c>
      <c r="AG238" s="28">
        <v>41618</v>
      </c>
      <c r="AH238">
        <v>46.95</v>
      </c>
      <c r="AI238" s="4">
        <f t="shared" si="42"/>
        <v>9.2433361994841423E-3</v>
      </c>
      <c r="AK238" s="28">
        <v>43258</v>
      </c>
      <c r="AL238">
        <v>8</v>
      </c>
      <c r="AM238" s="4">
        <f t="shared" si="43"/>
        <v>0</v>
      </c>
      <c r="AO238" s="28">
        <v>41618</v>
      </c>
      <c r="AP238" s="29">
        <v>24878.68</v>
      </c>
      <c r="AQ238" s="3">
        <f t="shared" si="44"/>
        <v>-4.8086135024394405E-3</v>
      </c>
    </row>
    <row r="239" spans="1:43" ht="15.75" thickBot="1" x14ac:dyDescent="0.3">
      <c r="A239" s="28">
        <v>41625</v>
      </c>
      <c r="B239">
        <v>40.29</v>
      </c>
      <c r="C239" s="3">
        <f t="shared" si="35"/>
        <v>-1.4191338390017072E-2</v>
      </c>
      <c r="E239" s="28">
        <v>41619</v>
      </c>
      <c r="F239">
        <v>210.63</v>
      </c>
      <c r="G239" s="4">
        <f t="shared" si="36"/>
        <v>2.4271844660193054E-3</v>
      </c>
      <c r="I239" s="28">
        <v>41939</v>
      </c>
      <c r="J239">
        <v>92.34</v>
      </c>
      <c r="K239" s="3">
        <f t="shared" si="37"/>
        <v>-2.8102305020524132E-2</v>
      </c>
      <c r="M239" s="28">
        <v>42395</v>
      </c>
      <c r="N239">
        <v>56.7</v>
      </c>
      <c r="O239" s="3">
        <f t="shared" si="38"/>
        <v>-4.9140049140048436E-3</v>
      </c>
      <c r="Q239" s="28">
        <v>41619</v>
      </c>
      <c r="R239">
        <v>54.87</v>
      </c>
      <c r="S239" s="3">
        <f t="shared" si="39"/>
        <v>1.8185192057895705E-2</v>
      </c>
      <c r="U239" s="28">
        <v>41619</v>
      </c>
      <c r="V239">
        <v>280.69</v>
      </c>
      <c r="W239" s="3">
        <f t="shared" si="45"/>
        <v>1.9633040622546449E-3</v>
      </c>
      <c r="Y239" s="28">
        <v>42047</v>
      </c>
      <c r="Z239">
        <v>176.1</v>
      </c>
      <c r="AA239" s="3">
        <f t="shared" si="40"/>
        <v>-2.707182320441992E-2</v>
      </c>
      <c r="AC239" s="28">
        <v>41662</v>
      </c>
      <c r="AD239">
        <v>19.989999999999998</v>
      </c>
      <c r="AE239" s="4">
        <f t="shared" si="41"/>
        <v>5.2659294365455578E-2</v>
      </c>
      <c r="AG239" s="28">
        <v>41619</v>
      </c>
      <c r="AH239">
        <v>46.05</v>
      </c>
      <c r="AI239" s="4">
        <f t="shared" si="42"/>
        <v>-1.9169329073482566E-2</v>
      </c>
      <c r="AK239" s="28">
        <v>43263</v>
      </c>
      <c r="AL239">
        <v>7.56</v>
      </c>
      <c r="AM239" s="4">
        <f t="shared" si="43"/>
        <v>-5.5000000000000049E-2</v>
      </c>
      <c r="AO239" s="28">
        <v>41619</v>
      </c>
      <c r="AP239" s="29">
        <v>24972.9</v>
      </c>
      <c r="AQ239" s="3">
        <f t="shared" si="44"/>
        <v>3.7871784194338787E-3</v>
      </c>
    </row>
    <row r="240" spans="1:43" ht="15.75" thickBot="1" x14ac:dyDescent="0.3">
      <c r="A240" s="28">
        <v>41626</v>
      </c>
      <c r="B240">
        <v>39.159999999999997</v>
      </c>
      <c r="C240" s="3">
        <f t="shared" si="35"/>
        <v>-2.8046661702655795E-2</v>
      </c>
      <c r="E240" s="28">
        <v>41620</v>
      </c>
      <c r="F240">
        <v>207.85</v>
      </c>
      <c r="G240" s="4">
        <f t="shared" si="36"/>
        <v>-1.3198499738878655E-2</v>
      </c>
      <c r="I240" s="28">
        <v>41940</v>
      </c>
      <c r="J240">
        <v>87.74</v>
      </c>
      <c r="K240" s="3">
        <f t="shared" si="37"/>
        <v>-4.9815897769114215E-2</v>
      </c>
      <c r="M240" s="28">
        <v>42396</v>
      </c>
      <c r="N240">
        <v>56.97</v>
      </c>
      <c r="O240" s="3">
        <v>0.04</v>
      </c>
      <c r="Q240" s="28">
        <v>41620</v>
      </c>
      <c r="R240">
        <v>57.23</v>
      </c>
      <c r="S240" s="3">
        <f t="shared" si="39"/>
        <v>4.3010752688172005E-2</v>
      </c>
      <c r="U240" s="28">
        <v>41620</v>
      </c>
      <c r="V240">
        <v>277.83</v>
      </c>
      <c r="W240" s="3">
        <f t="shared" si="45"/>
        <v>-1.0189176671773215E-2</v>
      </c>
      <c r="Y240" s="28">
        <v>42051</v>
      </c>
      <c r="Z240">
        <v>176.1</v>
      </c>
      <c r="AA240" s="3">
        <f t="shared" si="40"/>
        <v>0</v>
      </c>
      <c r="AC240" s="28">
        <v>41663</v>
      </c>
      <c r="AD240">
        <v>20.99</v>
      </c>
      <c r="AE240" s="4">
        <f t="shared" si="41"/>
        <v>5.002501250625313E-2</v>
      </c>
      <c r="AG240" s="28">
        <v>41620</v>
      </c>
      <c r="AH240">
        <v>45.14</v>
      </c>
      <c r="AI240" s="4">
        <f t="shared" si="42"/>
        <v>-1.9761129207383155E-2</v>
      </c>
      <c r="AK240" s="28">
        <v>43264</v>
      </c>
      <c r="AL240">
        <v>7.65</v>
      </c>
      <c r="AM240" s="4">
        <f t="shared" si="43"/>
        <v>1.1904761904762085E-2</v>
      </c>
      <c r="AO240" s="28">
        <v>41620</v>
      </c>
      <c r="AP240" s="29">
        <v>25072</v>
      </c>
      <c r="AQ240" s="3">
        <f t="shared" si="44"/>
        <v>3.9683016389766568E-3</v>
      </c>
    </row>
    <row r="241" spans="1:43" ht="15.75" thickBot="1" x14ac:dyDescent="0.3">
      <c r="A241" s="28">
        <v>41627</v>
      </c>
      <c r="B241">
        <v>39.18</v>
      </c>
      <c r="C241" s="3">
        <f t="shared" si="35"/>
        <v>5.1072522982642532E-4</v>
      </c>
      <c r="E241" s="28">
        <v>41621</v>
      </c>
      <c r="F241">
        <v>209.21</v>
      </c>
      <c r="G241" s="4">
        <f t="shared" si="36"/>
        <v>6.5431801780131416E-3</v>
      </c>
      <c r="I241" s="28">
        <v>41943</v>
      </c>
      <c r="J241">
        <v>87.74</v>
      </c>
      <c r="K241" s="3">
        <f t="shared" si="37"/>
        <v>0</v>
      </c>
      <c r="M241" s="28">
        <v>42397</v>
      </c>
      <c r="N241">
        <v>55.91</v>
      </c>
      <c r="O241" s="3">
        <v>0.04</v>
      </c>
      <c r="Q241" s="28">
        <v>41621</v>
      </c>
      <c r="R241">
        <v>58.82</v>
      </c>
      <c r="S241" s="3">
        <f t="shared" si="39"/>
        <v>2.7782631486982456E-2</v>
      </c>
      <c r="U241" s="28">
        <v>41621</v>
      </c>
      <c r="V241">
        <v>277.64</v>
      </c>
      <c r="W241" s="3">
        <f t="shared" si="45"/>
        <v>-6.838714321707462E-4</v>
      </c>
      <c r="Y241" s="28">
        <v>42053</v>
      </c>
      <c r="Z241">
        <v>168</v>
      </c>
      <c r="AA241" s="3">
        <f t="shared" si="40"/>
        <v>-4.5996592844974371E-2</v>
      </c>
      <c r="AC241" s="28">
        <v>41666</v>
      </c>
      <c r="AD241">
        <v>22.01</v>
      </c>
      <c r="AE241" s="4">
        <f t="shared" si="41"/>
        <v>4.8594568842305952E-2</v>
      </c>
      <c r="AG241" s="28">
        <v>41621</v>
      </c>
      <c r="AH241">
        <v>45.11</v>
      </c>
      <c r="AI241" s="4">
        <f t="shared" si="42"/>
        <v>-6.6459902525484171E-4</v>
      </c>
      <c r="AK241" s="28">
        <v>43265</v>
      </c>
      <c r="AL241">
        <v>8.25</v>
      </c>
      <c r="AM241" s="4">
        <f t="shared" si="43"/>
        <v>7.8431372549019551E-2</v>
      </c>
      <c r="AO241" s="28">
        <v>41621</v>
      </c>
      <c r="AP241" s="29">
        <v>25256.69</v>
      </c>
      <c r="AQ241" s="3">
        <f t="shared" si="44"/>
        <v>7.3663848117422326E-3</v>
      </c>
    </row>
    <row r="242" spans="1:43" ht="15.75" thickBot="1" x14ac:dyDescent="0.3">
      <c r="A242" s="28">
        <v>41628</v>
      </c>
      <c r="B242">
        <v>39.090000000000003</v>
      </c>
      <c r="C242" s="3">
        <f t="shared" si="35"/>
        <v>-2.2970903522204766E-3</v>
      </c>
      <c r="E242" s="28">
        <v>41624</v>
      </c>
      <c r="F242">
        <v>208.65</v>
      </c>
      <c r="G242" s="4">
        <f t="shared" si="36"/>
        <v>-2.6767362936762629E-3</v>
      </c>
      <c r="I242" s="28">
        <v>41948</v>
      </c>
      <c r="J242">
        <v>85</v>
      </c>
      <c r="K242" s="3">
        <f t="shared" si="37"/>
        <v>-3.1228630043309669E-2</v>
      </c>
      <c r="M242" s="28">
        <v>42398</v>
      </c>
      <c r="N242">
        <v>55.75</v>
      </c>
      <c r="O242" s="3">
        <v>0.05</v>
      </c>
      <c r="Q242" s="28">
        <v>41624</v>
      </c>
      <c r="R242">
        <v>59.11</v>
      </c>
      <c r="S242" s="3">
        <f t="shared" si="39"/>
        <v>4.9302958177490641E-3</v>
      </c>
      <c r="U242" s="28">
        <v>41624</v>
      </c>
      <c r="V242">
        <v>277.81</v>
      </c>
      <c r="W242" s="3">
        <f t="shared" si="45"/>
        <v>6.1230370263665179E-4</v>
      </c>
      <c r="Y242" s="28">
        <v>42055</v>
      </c>
      <c r="Z242">
        <v>176.4</v>
      </c>
      <c r="AA242" s="3">
        <f t="shared" si="40"/>
        <v>5.0000000000000044E-2</v>
      </c>
      <c r="AC242" s="28">
        <v>41667</v>
      </c>
      <c r="AD242">
        <v>22.12</v>
      </c>
      <c r="AE242" s="4">
        <f t="shared" si="41"/>
        <v>4.9977283053157517E-3</v>
      </c>
      <c r="AG242" s="28">
        <v>41624</v>
      </c>
      <c r="AH242">
        <v>46.91</v>
      </c>
      <c r="AI242" s="4">
        <f t="shared" si="42"/>
        <v>3.990246065174019E-2</v>
      </c>
      <c r="AK242" s="28">
        <v>43270</v>
      </c>
      <c r="AL242">
        <v>8</v>
      </c>
      <c r="AM242" s="4">
        <f t="shared" si="43"/>
        <v>-3.0303030303030276E-2</v>
      </c>
      <c r="AO242" s="28">
        <v>41624</v>
      </c>
      <c r="AP242" s="29">
        <v>25298.32</v>
      </c>
      <c r="AQ242" s="3">
        <f t="shared" si="44"/>
        <v>1.6482761597027551E-3</v>
      </c>
    </row>
    <row r="243" spans="1:43" ht="15.75" thickBot="1" x14ac:dyDescent="0.3">
      <c r="A243" s="28">
        <v>41631</v>
      </c>
      <c r="B243">
        <v>39.14</v>
      </c>
      <c r="C243" s="3">
        <f t="shared" si="35"/>
        <v>1.2790995139420058E-3</v>
      </c>
      <c r="E243" s="28">
        <v>41625</v>
      </c>
      <c r="F243">
        <v>209.24</v>
      </c>
      <c r="G243" s="4">
        <f t="shared" si="36"/>
        <v>2.8277018931224251E-3</v>
      </c>
      <c r="I243" s="28">
        <v>41949</v>
      </c>
      <c r="J243">
        <v>88.88</v>
      </c>
      <c r="K243" s="3">
        <f t="shared" si="37"/>
        <v>4.5647058823529374E-2</v>
      </c>
      <c r="M243" s="28">
        <v>42401</v>
      </c>
      <c r="N243">
        <v>57.79</v>
      </c>
      <c r="O243" s="3">
        <v>0.05</v>
      </c>
      <c r="Q243" s="28">
        <v>41625</v>
      </c>
      <c r="R243">
        <v>60.5</v>
      </c>
      <c r="S243" s="3">
        <f t="shared" si="39"/>
        <v>2.3515479614278467E-2</v>
      </c>
      <c r="U243" s="28">
        <v>41625</v>
      </c>
      <c r="V243">
        <v>276.58999999999997</v>
      </c>
      <c r="W243" s="3">
        <f t="shared" si="45"/>
        <v>-4.391490587091984E-3</v>
      </c>
      <c r="Y243" s="28">
        <v>42058</v>
      </c>
      <c r="Z243">
        <v>176.4</v>
      </c>
      <c r="AA243" s="3">
        <f t="shared" si="40"/>
        <v>0</v>
      </c>
      <c r="AC243" s="28">
        <v>41668</v>
      </c>
      <c r="AD243">
        <v>21.02</v>
      </c>
      <c r="AE243" s="4">
        <f t="shared" si="41"/>
        <v>-4.9728752260397857E-2</v>
      </c>
      <c r="AG243" s="28">
        <v>41625</v>
      </c>
      <c r="AH243">
        <v>46.18</v>
      </c>
      <c r="AI243" s="4">
        <f t="shared" si="42"/>
        <v>-1.5561713920272835E-2</v>
      </c>
      <c r="AK243" s="28">
        <v>43271</v>
      </c>
      <c r="AL243">
        <v>8</v>
      </c>
      <c r="AM243" s="4">
        <f t="shared" si="43"/>
        <v>0</v>
      </c>
      <c r="AO243" s="28">
        <v>41625</v>
      </c>
      <c r="AP243" s="29">
        <v>25350.2</v>
      </c>
      <c r="AQ243" s="3">
        <f t="shared" si="44"/>
        <v>2.050729060269596E-3</v>
      </c>
    </row>
    <row r="244" spans="1:43" ht="15.75" thickBot="1" x14ac:dyDescent="0.3">
      <c r="A244" s="28">
        <v>41632</v>
      </c>
      <c r="B244">
        <v>39.25</v>
      </c>
      <c r="C244" s="3">
        <f t="shared" si="35"/>
        <v>2.8104241185487044E-3</v>
      </c>
      <c r="E244" s="28">
        <v>41626</v>
      </c>
      <c r="F244">
        <v>217.39</v>
      </c>
      <c r="G244" s="4">
        <f t="shared" si="36"/>
        <v>3.895048747849339E-2</v>
      </c>
      <c r="I244" s="28">
        <v>41954</v>
      </c>
      <c r="J244">
        <v>86</v>
      </c>
      <c r="K244" s="3">
        <f t="shared" si="37"/>
        <v>-3.2403240324032301E-2</v>
      </c>
      <c r="M244" s="28">
        <v>42402</v>
      </c>
      <c r="N244">
        <v>57.43</v>
      </c>
      <c r="O244" s="3">
        <v>0.05</v>
      </c>
      <c r="Q244" s="28">
        <v>41626</v>
      </c>
      <c r="R244">
        <v>58.59</v>
      </c>
      <c r="S244" s="3">
        <f t="shared" si="39"/>
        <v>-3.1570247933884188E-2</v>
      </c>
      <c r="U244" s="28">
        <v>41626</v>
      </c>
      <c r="V244">
        <v>277.64999999999998</v>
      </c>
      <c r="W244" s="3">
        <f t="shared" si="45"/>
        <v>3.8323872880436927E-3</v>
      </c>
      <c r="Y244" s="28">
        <v>42061</v>
      </c>
      <c r="Z244">
        <v>177.5</v>
      </c>
      <c r="AA244" s="3">
        <f t="shared" si="40"/>
        <v>6.2358276643990074E-3</v>
      </c>
      <c r="AC244" s="28">
        <v>41669</v>
      </c>
      <c r="AD244">
        <v>19.97</v>
      </c>
      <c r="AE244" s="4">
        <f t="shared" si="41"/>
        <v>-4.9952426260704175E-2</v>
      </c>
      <c r="AG244" s="28">
        <v>41626</v>
      </c>
      <c r="AH244">
        <v>46.12</v>
      </c>
      <c r="AI244" s="4">
        <f t="shared" si="42"/>
        <v>-1.2992637505414573E-3</v>
      </c>
      <c r="AK244" s="28">
        <v>43272</v>
      </c>
      <c r="AL244">
        <v>7.92</v>
      </c>
      <c r="AM244" s="4">
        <f t="shared" si="43"/>
        <v>-1.0000000000000009E-2</v>
      </c>
      <c r="AO244" s="28">
        <v>41626</v>
      </c>
      <c r="AP244" s="29">
        <v>25524.46</v>
      </c>
      <c r="AQ244" s="3">
        <f t="shared" si="44"/>
        <v>6.8741075021103715E-3</v>
      </c>
    </row>
    <row r="245" spans="1:43" ht="15.75" thickBot="1" x14ac:dyDescent="0.3">
      <c r="A245" s="28">
        <v>41634</v>
      </c>
      <c r="B245">
        <v>39.03</v>
      </c>
      <c r="C245" s="3">
        <f t="shared" si="35"/>
        <v>-5.605095541401206E-3</v>
      </c>
      <c r="E245" s="28">
        <v>41627</v>
      </c>
      <c r="F245">
        <v>211.43</v>
      </c>
      <c r="G245" s="4">
        <f t="shared" si="36"/>
        <v>-2.7416164496986917E-2</v>
      </c>
      <c r="I245" s="28">
        <v>41955</v>
      </c>
      <c r="J245">
        <v>85</v>
      </c>
      <c r="K245" s="3">
        <f t="shared" si="37"/>
        <v>-1.1627906976744207E-2</v>
      </c>
      <c r="M245" s="28">
        <v>42403</v>
      </c>
      <c r="N245">
        <v>58.66</v>
      </c>
      <c r="O245" s="3">
        <f t="shared" si="38"/>
        <v>2.1417377677172222E-2</v>
      </c>
      <c r="Q245" s="28">
        <v>41627</v>
      </c>
      <c r="R245">
        <v>58.4</v>
      </c>
      <c r="S245" s="3">
        <f t="shared" si="39"/>
        <v>-3.2428742106161978E-3</v>
      </c>
      <c r="U245" s="28">
        <v>41627</v>
      </c>
      <c r="V245">
        <v>278.93</v>
      </c>
      <c r="W245" s="3">
        <f t="shared" si="45"/>
        <v>4.6101206555015928E-3</v>
      </c>
      <c r="Y245" s="28">
        <v>42072</v>
      </c>
      <c r="Z245">
        <v>175</v>
      </c>
      <c r="AA245" s="3">
        <f t="shared" si="40"/>
        <v>-1.4084507042253502E-2</v>
      </c>
      <c r="AC245" s="28">
        <v>41670</v>
      </c>
      <c r="AD245">
        <v>20.02</v>
      </c>
      <c r="AE245" s="4">
        <f t="shared" si="41"/>
        <v>2.5037556334501776E-3</v>
      </c>
      <c r="AG245" s="28">
        <v>41627</v>
      </c>
      <c r="AH245">
        <v>45.82</v>
      </c>
      <c r="AI245" s="4">
        <f t="shared" si="42"/>
        <v>-6.5047701647874545E-3</v>
      </c>
      <c r="AK245" s="28">
        <v>43273</v>
      </c>
      <c r="AL245">
        <v>7.74</v>
      </c>
      <c r="AM245" s="4">
        <f t="shared" si="43"/>
        <v>-2.2727272727272707E-2</v>
      </c>
      <c r="AO245" s="28">
        <v>41627</v>
      </c>
      <c r="AP245" s="29">
        <v>25472.639999999999</v>
      </c>
      <c r="AQ245" s="3">
        <f t="shared" si="44"/>
        <v>-2.0302094539903504E-3</v>
      </c>
    </row>
    <row r="246" spans="1:43" ht="15.75" thickBot="1" x14ac:dyDescent="0.3">
      <c r="A246" s="28">
        <v>41635</v>
      </c>
      <c r="B246">
        <v>38.71</v>
      </c>
      <c r="C246" s="3">
        <f t="shared" si="35"/>
        <v>-8.1988214194209652E-3</v>
      </c>
      <c r="E246" s="28">
        <v>41628</v>
      </c>
      <c r="F246">
        <v>210.64</v>
      </c>
      <c r="G246" s="4">
        <f t="shared" si="36"/>
        <v>-3.7364612401268316E-3</v>
      </c>
      <c r="I246" s="28">
        <v>41956</v>
      </c>
      <c r="J246">
        <v>89.25</v>
      </c>
      <c r="K246" s="3">
        <f t="shared" si="37"/>
        <v>5.0000000000000044E-2</v>
      </c>
      <c r="M246" s="28">
        <v>42404</v>
      </c>
      <c r="N246">
        <v>60.25</v>
      </c>
      <c r="O246" s="3">
        <v>0.06</v>
      </c>
      <c r="Q246" s="28">
        <v>41628</v>
      </c>
      <c r="R246">
        <v>59.67</v>
      </c>
      <c r="S246" s="3">
        <f t="shared" si="39"/>
        <v>2.1746575342465713E-2</v>
      </c>
      <c r="U246" s="28">
        <v>41628</v>
      </c>
      <c r="V246">
        <v>278.94</v>
      </c>
      <c r="W246" s="3">
        <f t="shared" si="45"/>
        <v>3.5851288853860908E-5</v>
      </c>
      <c r="Y246" s="28">
        <v>42074</v>
      </c>
      <c r="Z246">
        <v>171.5</v>
      </c>
      <c r="AA246" s="3">
        <f t="shared" si="40"/>
        <v>-2.0000000000000018E-2</v>
      </c>
      <c r="AC246" s="28">
        <v>41673</v>
      </c>
      <c r="AD246">
        <v>19.02</v>
      </c>
      <c r="AE246" s="4">
        <f t="shared" si="41"/>
        <v>-4.9950049950049924E-2</v>
      </c>
      <c r="AG246" s="28">
        <v>41628</v>
      </c>
      <c r="AH246">
        <v>46.77</v>
      </c>
      <c r="AI246" s="4">
        <f t="shared" si="42"/>
        <v>2.0733304233959027E-2</v>
      </c>
      <c r="AK246" s="28">
        <v>43276</v>
      </c>
      <c r="AL246">
        <v>8</v>
      </c>
      <c r="AM246" s="4">
        <f t="shared" si="43"/>
        <v>3.3591731266149782E-2</v>
      </c>
      <c r="AO246" s="28">
        <v>41628</v>
      </c>
      <c r="AP246" s="29">
        <v>25579.33</v>
      </c>
      <c r="AQ246" s="3">
        <f t="shared" si="44"/>
        <v>4.1884154920730499E-3</v>
      </c>
    </row>
    <row r="247" spans="1:43" ht="15.75" thickBot="1" x14ac:dyDescent="0.3">
      <c r="A247" s="28">
        <v>41638</v>
      </c>
      <c r="B247">
        <v>38.9</v>
      </c>
      <c r="C247" s="3">
        <f t="shared" si="35"/>
        <v>4.9082924308962994E-3</v>
      </c>
      <c r="E247" s="28">
        <v>41631</v>
      </c>
      <c r="F247">
        <v>208.12</v>
      </c>
      <c r="G247" s="4">
        <f t="shared" si="36"/>
        <v>-1.1963539688568114E-2</v>
      </c>
      <c r="I247" s="28">
        <v>41957</v>
      </c>
      <c r="J247">
        <v>86.32</v>
      </c>
      <c r="K247" s="3">
        <f t="shared" si="37"/>
        <v>-3.2829131652661103E-2</v>
      </c>
      <c r="M247" s="28">
        <v>42408</v>
      </c>
      <c r="N247">
        <v>61.06</v>
      </c>
      <c r="O247" s="3">
        <v>0.05</v>
      </c>
      <c r="Q247" s="28">
        <v>41631</v>
      </c>
      <c r="R247">
        <v>61.24</v>
      </c>
      <c r="S247" s="3">
        <f t="shared" si="39"/>
        <v>2.6311379252555778E-2</v>
      </c>
      <c r="U247" s="28">
        <v>41631</v>
      </c>
      <c r="V247">
        <v>280.47000000000003</v>
      </c>
      <c r="W247" s="3">
        <f t="shared" si="45"/>
        <v>5.4850505485051215E-3</v>
      </c>
      <c r="Y247" s="28">
        <v>42075</v>
      </c>
      <c r="Z247">
        <v>171.5</v>
      </c>
      <c r="AA247" s="3">
        <f t="shared" si="40"/>
        <v>0</v>
      </c>
      <c r="AC247" s="28">
        <v>41674</v>
      </c>
      <c r="AD247">
        <v>18.7</v>
      </c>
      <c r="AE247" s="4">
        <f t="shared" si="41"/>
        <v>-1.6824395373291279E-2</v>
      </c>
      <c r="AG247" s="28">
        <v>41631</v>
      </c>
      <c r="AH247">
        <v>46.58</v>
      </c>
      <c r="AI247" s="4">
        <f t="shared" si="42"/>
        <v>-4.0624331836648375E-3</v>
      </c>
      <c r="AK247" s="28">
        <v>43278</v>
      </c>
      <c r="AL247">
        <v>8.7799999999999994</v>
      </c>
      <c r="AM247" s="4">
        <f t="shared" si="43"/>
        <v>9.749999999999992E-2</v>
      </c>
      <c r="AO247" s="28">
        <v>41631</v>
      </c>
      <c r="AP247" s="29">
        <v>25417.63</v>
      </c>
      <c r="AQ247" s="3">
        <f t="shared" si="44"/>
        <v>-6.3215103757604529E-3</v>
      </c>
    </row>
    <row r="248" spans="1:43" ht="15.75" thickBot="1" x14ac:dyDescent="0.3">
      <c r="A248" s="28">
        <v>41639</v>
      </c>
      <c r="B248">
        <v>39.380000000000003</v>
      </c>
      <c r="C248" s="3">
        <f t="shared" si="35"/>
        <v>1.2339331619537486E-2</v>
      </c>
      <c r="E248" s="28">
        <v>41632</v>
      </c>
      <c r="F248">
        <v>205.51</v>
      </c>
      <c r="G248" s="4">
        <f t="shared" si="36"/>
        <v>-1.2540841822025861E-2</v>
      </c>
      <c r="I248" s="28">
        <v>41960</v>
      </c>
      <c r="J248">
        <v>90.63</v>
      </c>
      <c r="K248" s="3">
        <f t="shared" si="37"/>
        <v>4.9930491195551374E-2</v>
      </c>
      <c r="M248" s="28">
        <v>42409</v>
      </c>
      <c r="N248">
        <v>59.91</v>
      </c>
      <c r="O248" s="3">
        <f t="shared" si="38"/>
        <v>-1.8833933835571637E-2</v>
      </c>
      <c r="Q248" s="28">
        <v>41632</v>
      </c>
      <c r="R248">
        <v>64.17</v>
      </c>
      <c r="S248" s="3">
        <f t="shared" si="39"/>
        <v>4.7844546048334324E-2</v>
      </c>
      <c r="U248" s="28">
        <v>41632</v>
      </c>
      <c r="V248">
        <v>278.45999999999998</v>
      </c>
      <c r="W248" s="3">
        <f t="shared" si="45"/>
        <v>-7.166541876136634E-3</v>
      </c>
      <c r="Y248" s="28">
        <v>42081</v>
      </c>
      <c r="Z248">
        <v>163</v>
      </c>
      <c r="AA248" s="3">
        <f t="shared" si="40"/>
        <v>-4.9562682215743448E-2</v>
      </c>
      <c r="AC248" s="28">
        <v>41676</v>
      </c>
      <c r="AD248">
        <v>19.68</v>
      </c>
      <c r="AE248" s="4">
        <f t="shared" si="41"/>
        <v>5.2406417112299541E-2</v>
      </c>
      <c r="AG248" s="28">
        <v>41632</v>
      </c>
      <c r="AH248">
        <v>46.69</v>
      </c>
      <c r="AI248" s="4">
        <f t="shared" si="42"/>
        <v>2.3615285530269592E-3</v>
      </c>
      <c r="AK248" s="28">
        <v>43279</v>
      </c>
      <c r="AL248">
        <v>8.82</v>
      </c>
      <c r="AM248" s="4">
        <f t="shared" si="43"/>
        <v>4.5558086560364419E-3</v>
      </c>
      <c r="AO248" s="28">
        <v>41632</v>
      </c>
      <c r="AP248" s="29">
        <v>25366.69</v>
      </c>
      <c r="AQ248" s="3">
        <f t="shared" si="44"/>
        <v>-2.004120761849304E-3</v>
      </c>
    </row>
    <row r="249" spans="1:43" ht="15.75" thickBot="1" x14ac:dyDescent="0.3">
      <c r="A249" s="28">
        <v>41640</v>
      </c>
      <c r="B249">
        <v>38.81</v>
      </c>
      <c r="C249" s="3">
        <f t="shared" si="35"/>
        <v>-1.4474352463179296E-2</v>
      </c>
      <c r="E249" s="28">
        <v>41634</v>
      </c>
      <c r="F249">
        <v>205.69</v>
      </c>
      <c r="G249" s="4">
        <f t="shared" si="36"/>
        <v>8.7586978735831877E-4</v>
      </c>
      <c r="I249" s="28">
        <v>41961</v>
      </c>
      <c r="J249">
        <v>94.94</v>
      </c>
      <c r="K249" s="3">
        <f t="shared" si="37"/>
        <v>4.7555996910515264E-2</v>
      </c>
      <c r="M249" s="28">
        <v>42410</v>
      </c>
      <c r="N249">
        <v>59.23</v>
      </c>
      <c r="O249" s="3">
        <v>0.06</v>
      </c>
      <c r="Q249" s="28">
        <v>41634</v>
      </c>
      <c r="R249">
        <v>65.41</v>
      </c>
      <c r="S249" s="3">
        <f t="shared" si="39"/>
        <v>1.9323671497584405E-2</v>
      </c>
      <c r="U249" s="28">
        <v>41634</v>
      </c>
      <c r="V249">
        <v>277.26</v>
      </c>
      <c r="W249" s="3">
        <f t="shared" si="45"/>
        <v>-4.3094160741219412E-3</v>
      </c>
      <c r="Y249" s="28">
        <v>42087</v>
      </c>
      <c r="Z249">
        <v>163</v>
      </c>
      <c r="AA249" s="3">
        <f t="shared" si="40"/>
        <v>0</v>
      </c>
      <c r="AC249" s="28">
        <v>41677</v>
      </c>
      <c r="AD249">
        <v>19.18</v>
      </c>
      <c r="AE249" s="4">
        <f t="shared" si="41"/>
        <v>-2.5406504065040636E-2</v>
      </c>
      <c r="AG249" s="28">
        <v>41634</v>
      </c>
      <c r="AH249">
        <v>46.48</v>
      </c>
      <c r="AI249" s="4">
        <f t="shared" si="42"/>
        <v>-4.4977511244378432E-3</v>
      </c>
      <c r="AK249" s="28">
        <v>43280</v>
      </c>
      <c r="AL249">
        <v>9.3000000000000007</v>
      </c>
      <c r="AM249" s="4">
        <f t="shared" si="43"/>
        <v>5.4421768707483054E-2</v>
      </c>
      <c r="AO249" s="28">
        <v>41634</v>
      </c>
      <c r="AP249" s="29">
        <v>25370.03</v>
      </c>
      <c r="AQ249" s="3">
        <f t="shared" si="44"/>
        <v>1.3166873565295667E-4</v>
      </c>
    </row>
    <row r="250" spans="1:43" ht="15.75" thickBot="1" x14ac:dyDescent="0.3">
      <c r="A250" s="28">
        <v>41641</v>
      </c>
      <c r="B250">
        <v>38.76</v>
      </c>
      <c r="C250" s="3">
        <f t="shared" si="35"/>
        <v>-1.288327750579854E-3</v>
      </c>
      <c r="E250" s="28">
        <v>41635</v>
      </c>
      <c r="F250">
        <v>208.09</v>
      </c>
      <c r="G250" s="4">
        <f t="shared" si="36"/>
        <v>1.1668044144100387E-2</v>
      </c>
      <c r="I250" s="28">
        <v>41962</v>
      </c>
      <c r="J250">
        <v>91.08</v>
      </c>
      <c r="K250" s="3">
        <f t="shared" si="37"/>
        <v>-4.0657257215083176E-2</v>
      </c>
      <c r="M250" s="28">
        <v>42411</v>
      </c>
      <c r="N250">
        <v>57.98</v>
      </c>
      <c r="O250" s="3">
        <v>0.06</v>
      </c>
      <c r="Q250" s="28">
        <v>41635</v>
      </c>
      <c r="R250">
        <v>64.790000000000006</v>
      </c>
      <c r="S250" s="3">
        <f t="shared" si="39"/>
        <v>-9.4786729857818663E-3</v>
      </c>
      <c r="U250" s="28">
        <v>41635</v>
      </c>
      <c r="V250">
        <v>276.17</v>
      </c>
      <c r="W250" s="3">
        <f t="shared" si="45"/>
        <v>-3.9313279953833158E-3</v>
      </c>
      <c r="Y250" s="28">
        <v>42088</v>
      </c>
      <c r="Z250">
        <v>171</v>
      </c>
      <c r="AA250" s="3">
        <f t="shared" si="40"/>
        <v>4.9079754601226933E-2</v>
      </c>
      <c r="AC250" s="28">
        <v>41680</v>
      </c>
      <c r="AD250">
        <v>18.309999999999999</v>
      </c>
      <c r="AE250" s="4">
        <f t="shared" si="41"/>
        <v>-4.5359749739311783E-2</v>
      </c>
      <c r="AG250" s="28">
        <v>41635</v>
      </c>
      <c r="AH250">
        <v>46.22</v>
      </c>
      <c r="AI250" s="4">
        <f t="shared" si="42"/>
        <v>-5.5938037865748136E-3</v>
      </c>
      <c r="AK250" s="28">
        <v>43283</v>
      </c>
      <c r="AL250">
        <v>8.3000000000000007</v>
      </c>
      <c r="AM250" s="4">
        <f t="shared" si="43"/>
        <v>-0.10752688172043012</v>
      </c>
      <c r="AO250" s="28">
        <v>41635</v>
      </c>
      <c r="AP250" s="29">
        <v>25258.05</v>
      </c>
      <c r="AQ250" s="3">
        <f t="shared" si="44"/>
        <v>-4.4138694357082064E-3</v>
      </c>
    </row>
    <row r="251" spans="1:43" ht="15.75" thickBot="1" x14ac:dyDescent="0.3">
      <c r="A251" s="28">
        <v>41642</v>
      </c>
      <c r="B251">
        <v>38.729999999999997</v>
      </c>
      <c r="C251" s="3">
        <f t="shared" si="35"/>
        <v>-7.7399380804954454E-4</v>
      </c>
      <c r="E251" s="28">
        <v>41638</v>
      </c>
      <c r="F251">
        <v>207.71</v>
      </c>
      <c r="G251" s="4">
        <f t="shared" si="36"/>
        <v>-1.8261329232542867E-3</v>
      </c>
      <c r="I251" s="28">
        <v>41963</v>
      </c>
      <c r="J251">
        <v>90.33</v>
      </c>
      <c r="K251" s="3">
        <f t="shared" si="37"/>
        <v>-8.234519104084348E-3</v>
      </c>
      <c r="M251" s="28">
        <v>42412</v>
      </c>
      <c r="N251">
        <v>57.7</v>
      </c>
      <c r="O251" s="3">
        <v>0.06</v>
      </c>
      <c r="Q251" s="28">
        <v>41638</v>
      </c>
      <c r="R251">
        <v>63.88</v>
      </c>
      <c r="S251" s="3">
        <f t="shared" si="39"/>
        <v>-1.4045377373051449E-2</v>
      </c>
      <c r="U251" s="28">
        <v>41638</v>
      </c>
      <c r="V251">
        <v>278.32</v>
      </c>
      <c r="W251" s="3">
        <f t="shared" si="45"/>
        <v>7.785059926856519E-3</v>
      </c>
      <c r="Y251" s="28">
        <v>42093</v>
      </c>
      <c r="Z251">
        <v>162.44999999999999</v>
      </c>
      <c r="AA251" s="3">
        <f t="shared" si="40"/>
        <v>-5.0000000000000044E-2</v>
      </c>
      <c r="AC251" s="28">
        <v>41681</v>
      </c>
      <c r="AD251">
        <v>17.73</v>
      </c>
      <c r="AE251" s="4">
        <f t="shared" si="41"/>
        <v>-3.1676679410158282E-2</v>
      </c>
      <c r="AG251" s="28">
        <v>41638</v>
      </c>
      <c r="AH251">
        <v>47.06</v>
      </c>
      <c r="AI251" s="4">
        <f t="shared" si="42"/>
        <v>1.8173950670705485E-2</v>
      </c>
      <c r="AK251" s="28">
        <v>43284</v>
      </c>
      <c r="AL251">
        <v>8.08</v>
      </c>
      <c r="AM251" s="4">
        <f t="shared" si="43"/>
        <v>-2.6506024096385583E-2</v>
      </c>
      <c r="AO251" s="28">
        <v>41638</v>
      </c>
      <c r="AP251" s="29">
        <v>25283.96</v>
      </c>
      <c r="AQ251" s="3">
        <f t="shared" si="44"/>
        <v>1.0258115729440132E-3</v>
      </c>
    </row>
    <row r="252" spans="1:43" ht="15.75" thickBot="1" x14ac:dyDescent="0.3">
      <c r="A252" s="28">
        <v>41645</v>
      </c>
      <c r="B252">
        <v>38.83</v>
      </c>
      <c r="C252" s="3">
        <f t="shared" si="35"/>
        <v>2.5819777949909195E-3</v>
      </c>
      <c r="E252" s="28">
        <v>41639</v>
      </c>
      <c r="F252">
        <v>207.67</v>
      </c>
      <c r="G252" s="4">
        <f t="shared" si="36"/>
        <v>-1.9257618795442966E-4</v>
      </c>
      <c r="I252" s="28">
        <v>41964</v>
      </c>
      <c r="J252">
        <v>92.67</v>
      </c>
      <c r="K252" s="3">
        <f t="shared" si="37"/>
        <v>2.5905014945200922E-2</v>
      </c>
      <c r="M252" s="28">
        <v>42415</v>
      </c>
      <c r="N252">
        <v>58.06</v>
      </c>
      <c r="O252" s="3">
        <f t="shared" si="38"/>
        <v>6.2391681109186248E-3</v>
      </c>
      <c r="Q252" s="28">
        <v>41639</v>
      </c>
      <c r="R252">
        <v>63.29</v>
      </c>
      <c r="S252" s="3">
        <f t="shared" si="39"/>
        <v>-9.2360676268002928E-3</v>
      </c>
      <c r="U252" s="28">
        <v>41639</v>
      </c>
      <c r="V252">
        <v>276.36</v>
      </c>
      <c r="W252" s="3">
        <f t="shared" si="45"/>
        <v>-7.0422535211266402E-3</v>
      </c>
      <c r="Y252" s="28">
        <v>42094</v>
      </c>
      <c r="Z252">
        <v>170.57</v>
      </c>
      <c r="AA252" s="3">
        <f t="shared" si="40"/>
        <v>4.9984610649430605E-2</v>
      </c>
      <c r="AC252" s="28">
        <v>41682</v>
      </c>
      <c r="AD252">
        <v>18.309999999999999</v>
      </c>
      <c r="AE252" s="4">
        <f t="shared" si="41"/>
        <v>3.2712915961646827E-2</v>
      </c>
      <c r="AG252" s="28">
        <v>41639</v>
      </c>
      <c r="AH252">
        <v>47.8</v>
      </c>
      <c r="AI252" s="4">
        <f t="shared" si="42"/>
        <v>1.5724606884827796E-2</v>
      </c>
      <c r="AK252" s="28">
        <v>43286</v>
      </c>
      <c r="AL252">
        <v>8.9</v>
      </c>
      <c r="AM252" s="4">
        <f t="shared" si="43"/>
        <v>0.10148514851485158</v>
      </c>
      <c r="AO252" s="28">
        <v>41639</v>
      </c>
      <c r="AP252" s="29">
        <v>25261.14</v>
      </c>
      <c r="AQ252" s="3">
        <f t="shared" si="44"/>
        <v>-9.0254849319493236E-4</v>
      </c>
    </row>
    <row r="253" spans="1:43" ht="15.75" thickBot="1" x14ac:dyDescent="0.3">
      <c r="A253" s="28">
        <v>41646</v>
      </c>
      <c r="B253">
        <v>39</v>
      </c>
      <c r="C253" s="3">
        <f t="shared" si="35"/>
        <v>4.3780582024208758E-3</v>
      </c>
      <c r="E253" s="28">
        <v>41640</v>
      </c>
      <c r="F253">
        <v>212.4</v>
      </c>
      <c r="G253" s="4">
        <f t="shared" si="36"/>
        <v>2.277652044108458E-2</v>
      </c>
      <c r="I253" s="28">
        <v>41969</v>
      </c>
      <c r="J253">
        <v>91.66</v>
      </c>
      <c r="K253" s="3">
        <f t="shared" si="37"/>
        <v>-1.0898888529189632E-2</v>
      </c>
      <c r="M253" s="28">
        <v>42416</v>
      </c>
      <c r="N253">
        <v>57.78</v>
      </c>
      <c r="O253" s="3">
        <v>0.06</v>
      </c>
      <c r="Q253" s="28">
        <v>41640</v>
      </c>
      <c r="R253">
        <v>65.86</v>
      </c>
      <c r="S253" s="3">
        <f t="shared" si="39"/>
        <v>4.0606730921156631E-2</v>
      </c>
      <c r="U253" s="28">
        <v>41640</v>
      </c>
      <c r="V253">
        <v>279.60000000000002</v>
      </c>
      <c r="W253" s="3">
        <f t="shared" si="45"/>
        <v>1.1723838471558778E-2</v>
      </c>
      <c r="Y253" s="28">
        <v>42097</v>
      </c>
      <c r="Z253">
        <v>162.05000000000001</v>
      </c>
      <c r="AA253" s="3">
        <f t="shared" si="40"/>
        <v>-4.9950167086826425E-2</v>
      </c>
      <c r="AC253" s="28">
        <v>41683</v>
      </c>
      <c r="AD253">
        <v>18.03</v>
      </c>
      <c r="AE253" s="4">
        <f t="shared" si="41"/>
        <v>-1.5292190060076316E-2</v>
      </c>
      <c r="AG253" s="28">
        <v>41640</v>
      </c>
      <c r="AH253">
        <v>48.16</v>
      </c>
      <c r="AI253" s="4">
        <f t="shared" si="42"/>
        <v>7.5313807531380839E-3</v>
      </c>
      <c r="AK253" s="28">
        <v>43287</v>
      </c>
      <c r="AL253">
        <v>8.84</v>
      </c>
      <c r="AM253" s="4">
        <f t="shared" si="43"/>
        <v>-6.741573033707926E-3</v>
      </c>
      <c r="AO253" s="28">
        <v>41640</v>
      </c>
      <c r="AP253" s="29">
        <v>25608.85</v>
      </c>
      <c r="AQ253" s="3">
        <f t="shared" si="44"/>
        <v>1.3764620282378459E-2</v>
      </c>
    </row>
    <row r="254" spans="1:43" ht="15.75" thickBot="1" x14ac:dyDescent="0.3">
      <c r="A254" s="28">
        <v>41647</v>
      </c>
      <c r="B254">
        <v>38.76</v>
      </c>
      <c r="C254" s="3">
        <f t="shared" si="35"/>
        <v>-6.1538461538461764E-3</v>
      </c>
      <c r="E254" s="28">
        <v>41641</v>
      </c>
      <c r="F254">
        <v>214.21</v>
      </c>
      <c r="G254" s="4">
        <f t="shared" si="36"/>
        <v>8.5216572504707155E-3</v>
      </c>
      <c r="I254" s="28">
        <v>41970</v>
      </c>
      <c r="J254">
        <v>87.31</v>
      </c>
      <c r="K254" s="3">
        <f t="shared" si="37"/>
        <v>-4.7457996945232339E-2</v>
      </c>
      <c r="M254" s="28">
        <v>42417</v>
      </c>
      <c r="N254">
        <v>56.05</v>
      </c>
      <c r="O254" s="3">
        <v>0.06</v>
      </c>
      <c r="Q254" s="28">
        <v>41641</v>
      </c>
      <c r="R254">
        <v>65.709999999999994</v>
      </c>
      <c r="S254" s="3">
        <f t="shared" si="39"/>
        <v>-2.2775584573337948E-3</v>
      </c>
      <c r="U254" s="28">
        <v>41641</v>
      </c>
      <c r="V254">
        <v>282.42</v>
      </c>
      <c r="W254" s="3">
        <f t="shared" si="45"/>
        <v>1.0085836909871304E-2</v>
      </c>
      <c r="Y254" s="28">
        <v>42101</v>
      </c>
      <c r="Z254">
        <v>170.03</v>
      </c>
      <c r="AA254" s="3">
        <f t="shared" si="40"/>
        <v>4.9244060475161833E-2</v>
      </c>
      <c r="AC254" s="28">
        <v>41684</v>
      </c>
      <c r="AD254">
        <v>17.16</v>
      </c>
      <c r="AE254" s="4">
        <f t="shared" si="41"/>
        <v>-4.8252911813643995E-2</v>
      </c>
      <c r="AG254" s="28">
        <v>41641</v>
      </c>
      <c r="AH254">
        <v>49.4</v>
      </c>
      <c r="AI254" s="4">
        <f t="shared" si="42"/>
        <v>2.5747508305647981E-2</v>
      </c>
      <c r="AK254" s="28">
        <v>43291</v>
      </c>
      <c r="AL254">
        <v>8.01</v>
      </c>
      <c r="AM254" s="4">
        <f t="shared" si="43"/>
        <v>-9.3891402714932126E-2</v>
      </c>
      <c r="AO254" s="28">
        <v>41641</v>
      </c>
      <c r="AP254" s="29">
        <v>25962.18</v>
      </c>
      <c r="AQ254" s="3">
        <f t="shared" si="44"/>
        <v>1.3797183395584112E-2</v>
      </c>
    </row>
    <row r="255" spans="1:43" ht="15.75" thickBot="1" x14ac:dyDescent="0.3">
      <c r="A255" s="28">
        <v>41648</v>
      </c>
      <c r="B255">
        <v>38.92</v>
      </c>
      <c r="C255" s="3">
        <f t="shared" si="35"/>
        <v>4.1279669762643856E-3</v>
      </c>
      <c r="E255" s="28">
        <v>41642</v>
      </c>
      <c r="F255">
        <v>213.81</v>
      </c>
      <c r="G255" s="4">
        <f t="shared" si="36"/>
        <v>-1.8673264553475954E-3</v>
      </c>
      <c r="I255" s="28">
        <v>41971</v>
      </c>
      <c r="J255">
        <v>87.31</v>
      </c>
      <c r="K255" s="3">
        <f t="shared" si="37"/>
        <v>0</v>
      </c>
      <c r="M255" s="28">
        <v>42418</v>
      </c>
      <c r="N255">
        <v>53.37</v>
      </c>
      <c r="O255" s="3">
        <f t="shared" si="38"/>
        <v>-4.7814451382694023E-2</v>
      </c>
      <c r="Q255" s="28">
        <v>41642</v>
      </c>
      <c r="R255">
        <v>67.37</v>
      </c>
      <c r="S255" s="3">
        <f t="shared" si="39"/>
        <v>2.5262517120681949E-2</v>
      </c>
      <c r="U255" s="28">
        <v>41642</v>
      </c>
      <c r="V255">
        <v>283.82</v>
      </c>
      <c r="W255" s="3">
        <f t="shared" si="45"/>
        <v>4.9571560087811051E-3</v>
      </c>
      <c r="Y255" s="28">
        <v>42108</v>
      </c>
      <c r="Z255">
        <v>177</v>
      </c>
      <c r="AA255" s="3">
        <f t="shared" si="40"/>
        <v>4.0992765982473589E-2</v>
      </c>
      <c r="AC255" s="28">
        <v>41687</v>
      </c>
      <c r="AD255">
        <v>16.190000000000001</v>
      </c>
      <c r="AE255" s="4">
        <f t="shared" si="41"/>
        <v>-5.6526806526806417E-2</v>
      </c>
      <c r="AG255" s="28">
        <v>41642</v>
      </c>
      <c r="AH255">
        <v>51.87</v>
      </c>
      <c r="AI255" s="4">
        <f t="shared" si="42"/>
        <v>5.0000000000000044E-2</v>
      </c>
      <c r="AK255" s="28">
        <v>43293</v>
      </c>
      <c r="AL255">
        <v>8.01</v>
      </c>
      <c r="AM255" s="4">
        <f t="shared" si="43"/>
        <v>0</v>
      </c>
      <c r="AO255" s="28">
        <v>41642</v>
      </c>
      <c r="AP255" s="29">
        <v>26047.91</v>
      </c>
      <c r="AQ255" s="3">
        <f t="shared" si="44"/>
        <v>3.3021109937609872E-3</v>
      </c>
    </row>
    <row r="256" spans="1:43" ht="15.75" thickBot="1" x14ac:dyDescent="0.3">
      <c r="A256" s="28">
        <v>41649</v>
      </c>
      <c r="B256">
        <v>38.81</v>
      </c>
      <c r="C256" s="3">
        <f t="shared" si="35"/>
        <v>-2.8263103802671496E-3</v>
      </c>
      <c r="E256" s="28">
        <v>41645</v>
      </c>
      <c r="F256">
        <v>215.42</v>
      </c>
      <c r="G256" s="4">
        <f t="shared" si="36"/>
        <v>7.5300500444319685E-3</v>
      </c>
      <c r="I256" s="28">
        <v>41974</v>
      </c>
      <c r="J256">
        <v>84</v>
      </c>
      <c r="K256" s="3">
        <f t="shared" si="37"/>
        <v>-3.7910892223113057E-2</v>
      </c>
      <c r="M256" s="28">
        <v>42419</v>
      </c>
      <c r="N256">
        <v>52.03</v>
      </c>
      <c r="O256" s="3">
        <v>0.06</v>
      </c>
      <c r="Q256" s="28">
        <v>41645</v>
      </c>
      <c r="R256">
        <v>68.28</v>
      </c>
      <c r="S256" s="3">
        <f t="shared" si="39"/>
        <v>1.3507495918064327E-2</v>
      </c>
      <c r="U256" s="28">
        <v>41645</v>
      </c>
      <c r="V256">
        <v>285.31</v>
      </c>
      <c r="W256" s="3">
        <f t="shared" si="45"/>
        <v>5.2498062152068758E-3</v>
      </c>
      <c r="Y256" s="28">
        <v>42115</v>
      </c>
      <c r="Z256">
        <v>170</v>
      </c>
      <c r="AA256" s="3">
        <f t="shared" si="40"/>
        <v>-3.9548022598870025E-2</v>
      </c>
      <c r="AC256" s="28">
        <v>41688</v>
      </c>
      <c r="AD256">
        <v>16.23</v>
      </c>
      <c r="AE256" s="4">
        <f t="shared" si="41"/>
        <v>2.4706609017912662E-3</v>
      </c>
      <c r="AG256" s="28">
        <v>41645</v>
      </c>
      <c r="AH256">
        <v>54.46</v>
      </c>
      <c r="AI256" s="4">
        <f t="shared" si="42"/>
        <v>4.9932523616734281E-2</v>
      </c>
      <c r="AK256" s="28">
        <v>43297</v>
      </c>
      <c r="AL256">
        <v>7.65</v>
      </c>
      <c r="AM256" s="4">
        <f t="shared" si="43"/>
        <v>-4.4943820224718989E-2</v>
      </c>
      <c r="AO256" s="28">
        <v>41645</v>
      </c>
      <c r="AP256" s="29">
        <v>26169.83</v>
      </c>
      <c r="AQ256" s="3">
        <f t="shared" si="44"/>
        <v>4.6806058528305883E-3</v>
      </c>
    </row>
    <row r="257" spans="1:43" ht="15.75" thickBot="1" x14ac:dyDescent="0.3">
      <c r="A257" s="28">
        <v>41652</v>
      </c>
      <c r="B257">
        <v>39.159999999999997</v>
      </c>
      <c r="C257" s="3">
        <f t="shared" si="35"/>
        <v>9.0182942540579791E-3</v>
      </c>
      <c r="E257" s="28">
        <v>41646</v>
      </c>
      <c r="F257">
        <v>217.11</v>
      </c>
      <c r="G257" s="4">
        <f t="shared" si="36"/>
        <v>7.8451397270449252E-3</v>
      </c>
      <c r="I257" s="28">
        <v>41975</v>
      </c>
      <c r="J257">
        <v>82.18</v>
      </c>
      <c r="K257" s="3">
        <f t="shared" si="37"/>
        <v>-2.1666666666666612E-2</v>
      </c>
      <c r="M257" s="28">
        <v>42422</v>
      </c>
      <c r="N257">
        <v>51.61</v>
      </c>
      <c r="O257" s="3">
        <v>0.06</v>
      </c>
      <c r="Q257" s="28">
        <v>41646</v>
      </c>
      <c r="R257">
        <v>67.180000000000007</v>
      </c>
      <c r="S257" s="3">
        <f t="shared" si="39"/>
        <v>-1.6110134739308668E-2</v>
      </c>
      <c r="U257" s="28">
        <v>41646</v>
      </c>
      <c r="V257">
        <v>285.61</v>
      </c>
      <c r="W257" s="3">
        <f t="shared" si="45"/>
        <v>1.0514878553153917E-3</v>
      </c>
      <c r="Y257" s="28">
        <v>42122</v>
      </c>
      <c r="Z257">
        <v>171</v>
      </c>
      <c r="AA257" s="3">
        <f t="shared" si="40"/>
        <v>5.8823529411764497E-3</v>
      </c>
      <c r="AC257" s="28">
        <v>41689</v>
      </c>
      <c r="AD257">
        <v>16.07</v>
      </c>
      <c r="AE257" s="4">
        <f t="shared" si="41"/>
        <v>-9.8582871226124968E-3</v>
      </c>
      <c r="AG257" s="28">
        <v>41646</v>
      </c>
      <c r="AH257">
        <v>55.33</v>
      </c>
      <c r="AI257" s="4">
        <f t="shared" si="42"/>
        <v>1.5975027543150944E-2</v>
      </c>
      <c r="AK257" s="28">
        <v>43298</v>
      </c>
      <c r="AL257">
        <v>7.75</v>
      </c>
      <c r="AM257" s="4">
        <f t="shared" si="43"/>
        <v>1.3071895424836555E-2</v>
      </c>
      <c r="AO257" s="28">
        <v>41646</v>
      </c>
      <c r="AP257" s="29">
        <v>26259.57</v>
      </c>
      <c r="AQ257" s="3">
        <f t="shared" si="44"/>
        <v>3.4291395855454709E-3</v>
      </c>
    </row>
    <row r="258" spans="1:43" ht="15.75" thickBot="1" x14ac:dyDescent="0.3">
      <c r="A258" s="28">
        <v>41654</v>
      </c>
      <c r="B258">
        <v>39.049999999999997</v>
      </c>
      <c r="C258" s="3">
        <f t="shared" si="35"/>
        <v>-2.8089887640448952E-3</v>
      </c>
      <c r="E258" s="28">
        <v>41647</v>
      </c>
      <c r="F258">
        <v>219.7</v>
      </c>
      <c r="G258" s="4">
        <f t="shared" si="36"/>
        <v>1.1929436691078044E-2</v>
      </c>
      <c r="I258" s="28">
        <v>41976</v>
      </c>
      <c r="J258">
        <v>86.28</v>
      </c>
      <c r="K258" s="3">
        <f t="shared" si="37"/>
        <v>4.9890484302749893E-2</v>
      </c>
      <c r="M258" s="28">
        <v>42423</v>
      </c>
      <c r="N258">
        <v>51.17</v>
      </c>
      <c r="O258" s="3">
        <v>0.06</v>
      </c>
      <c r="Q258" s="28">
        <v>41647</v>
      </c>
      <c r="R258">
        <v>67.31</v>
      </c>
      <c r="S258" s="3">
        <f t="shared" si="39"/>
        <v>1.9350997320630725E-3</v>
      </c>
      <c r="U258" s="28">
        <v>41647</v>
      </c>
      <c r="V258">
        <v>286.13</v>
      </c>
      <c r="W258" s="3">
        <f t="shared" si="45"/>
        <v>1.8206645425580259E-3</v>
      </c>
      <c r="Y258" s="28">
        <v>42129</v>
      </c>
      <c r="Z258">
        <v>162.44999999999999</v>
      </c>
      <c r="AA258" s="3">
        <f t="shared" si="40"/>
        <v>-5.0000000000000044E-2</v>
      </c>
      <c r="AC258" s="28">
        <v>41690</v>
      </c>
      <c r="AD258">
        <v>16.309999999999999</v>
      </c>
      <c r="AE258" s="4">
        <f t="shared" si="41"/>
        <v>1.4934660858742843E-2</v>
      </c>
      <c r="AG258" s="28">
        <v>41647</v>
      </c>
      <c r="AH258">
        <v>54.5</v>
      </c>
      <c r="AI258" s="4">
        <f t="shared" si="42"/>
        <v>-1.5000903668895726E-2</v>
      </c>
      <c r="AK258" s="28">
        <v>43299</v>
      </c>
      <c r="AL258">
        <v>7.76</v>
      </c>
      <c r="AM258" s="4">
        <f t="shared" si="43"/>
        <v>1.290322580645098E-3</v>
      </c>
      <c r="AO258" s="28">
        <v>41647</v>
      </c>
      <c r="AP258" s="29">
        <v>26341.08</v>
      </c>
      <c r="AQ258" s="3">
        <f t="shared" si="44"/>
        <v>3.1040112233369221E-3</v>
      </c>
    </row>
    <row r="259" spans="1:43" ht="15.75" thickBot="1" x14ac:dyDescent="0.3">
      <c r="A259" s="28">
        <v>41655</v>
      </c>
      <c r="B259">
        <v>38.9</v>
      </c>
      <c r="C259" s="3">
        <f t="shared" si="35"/>
        <v>-3.8412291933418441E-3</v>
      </c>
      <c r="E259" s="28">
        <v>41648</v>
      </c>
      <c r="F259">
        <v>224.02</v>
      </c>
      <c r="G259" s="4">
        <f t="shared" si="36"/>
        <v>1.9663177059626946E-2</v>
      </c>
      <c r="I259" s="28">
        <v>41977</v>
      </c>
      <c r="J259">
        <v>90.59</v>
      </c>
      <c r="K259" s="3">
        <f t="shared" si="37"/>
        <v>4.9953639313861764E-2</v>
      </c>
      <c r="M259" s="28">
        <v>42424</v>
      </c>
      <c r="N259">
        <v>53.58</v>
      </c>
      <c r="O259" s="3">
        <f t="shared" si="38"/>
        <v>4.7097908931014176E-2</v>
      </c>
      <c r="Q259" s="28">
        <v>41648</v>
      </c>
      <c r="R259">
        <v>67.53</v>
      </c>
      <c r="S259" s="3">
        <f t="shared" si="39"/>
        <v>3.2684593671072903E-3</v>
      </c>
      <c r="U259" s="28">
        <v>41648</v>
      </c>
      <c r="V259">
        <v>287.74</v>
      </c>
      <c r="W259" s="3">
        <f t="shared" si="45"/>
        <v>5.6268129871037686E-3</v>
      </c>
      <c r="Y259" s="28">
        <v>42135</v>
      </c>
      <c r="Z259">
        <v>162.44999999999999</v>
      </c>
      <c r="AA259" s="3">
        <f t="shared" si="40"/>
        <v>0</v>
      </c>
      <c r="AC259" s="28">
        <v>41691</v>
      </c>
      <c r="AD259">
        <v>17.309999999999999</v>
      </c>
      <c r="AE259" s="4">
        <f t="shared" si="41"/>
        <v>6.1312078479460519E-2</v>
      </c>
      <c r="AG259" s="28">
        <v>41648</v>
      </c>
      <c r="AH259">
        <v>53.04</v>
      </c>
      <c r="AI259" s="4">
        <f t="shared" si="42"/>
        <v>-2.6788990825688086E-2</v>
      </c>
      <c r="AK259" s="28">
        <v>43300</v>
      </c>
      <c r="AL259">
        <v>8.6</v>
      </c>
      <c r="AM259" s="4">
        <f t="shared" si="43"/>
        <v>0.10824742268041243</v>
      </c>
      <c r="AO259" s="28">
        <v>41648</v>
      </c>
      <c r="AP259" s="29">
        <v>26373.24</v>
      </c>
      <c r="AQ259" s="3">
        <f t="shared" si="44"/>
        <v>1.2209066598636298E-3</v>
      </c>
    </row>
    <row r="260" spans="1:43" ht="15.75" thickBot="1" x14ac:dyDescent="0.3">
      <c r="A260" s="28">
        <v>41656</v>
      </c>
      <c r="B260">
        <v>38.909999999999997</v>
      </c>
      <c r="C260" s="3">
        <f t="shared" si="35"/>
        <v>2.5706940874026252E-4</v>
      </c>
      <c r="E260" s="28">
        <v>41649</v>
      </c>
      <c r="F260">
        <v>220.29</v>
      </c>
      <c r="G260" s="4">
        <f t="shared" si="36"/>
        <v>-1.6650299080439357E-2</v>
      </c>
      <c r="I260" s="28">
        <v>41978</v>
      </c>
      <c r="J260">
        <v>95.11</v>
      </c>
      <c r="K260" s="3">
        <f t="shared" si="37"/>
        <v>4.9895131913014534E-2</v>
      </c>
      <c r="M260" s="28">
        <v>42425</v>
      </c>
      <c r="N260">
        <v>53.05</v>
      </c>
      <c r="O260" s="3">
        <v>0.04</v>
      </c>
      <c r="Q260" s="28">
        <v>41649</v>
      </c>
      <c r="R260">
        <v>66.45</v>
      </c>
      <c r="S260" s="3">
        <f t="shared" si="39"/>
        <v>-1.5992892047978602E-2</v>
      </c>
      <c r="U260" s="28">
        <v>41649</v>
      </c>
      <c r="V260">
        <v>287</v>
      </c>
      <c r="W260" s="3">
        <f t="shared" si="45"/>
        <v>-2.5717661777994172E-3</v>
      </c>
      <c r="Y260" s="28">
        <v>42136</v>
      </c>
      <c r="Z260">
        <v>162.44999999999999</v>
      </c>
      <c r="AA260" s="3">
        <f t="shared" si="40"/>
        <v>0</v>
      </c>
      <c r="AC260" s="28">
        <v>41694</v>
      </c>
      <c r="AD260">
        <v>17</v>
      </c>
      <c r="AE260" s="4">
        <f t="shared" si="41"/>
        <v>-1.7908723281340189E-2</v>
      </c>
      <c r="AG260" s="28">
        <v>41649</v>
      </c>
      <c r="AH260">
        <v>54.32</v>
      </c>
      <c r="AI260" s="4">
        <f t="shared" si="42"/>
        <v>2.4132730015082871E-2</v>
      </c>
      <c r="AK260" s="28">
        <v>43301</v>
      </c>
      <c r="AL260">
        <v>9.3800000000000008</v>
      </c>
      <c r="AM260" s="4">
        <f t="shared" si="43"/>
        <v>9.0697674418604768E-2</v>
      </c>
      <c r="AO260" s="28">
        <v>41649</v>
      </c>
      <c r="AP260" s="29">
        <v>26488.32</v>
      </c>
      <c r="AQ260" s="3">
        <f t="shared" si="44"/>
        <v>4.3635139254789568E-3</v>
      </c>
    </row>
    <row r="261" spans="1:43" ht="15.75" thickBot="1" x14ac:dyDescent="0.3">
      <c r="A261" s="28">
        <v>41659</v>
      </c>
      <c r="B261">
        <v>38.79</v>
      </c>
      <c r="C261" s="3">
        <f t="shared" si="35"/>
        <v>-3.0840400925211675E-3</v>
      </c>
      <c r="E261" s="28">
        <v>41652</v>
      </c>
      <c r="F261">
        <v>221.18</v>
      </c>
      <c r="G261" s="4">
        <f t="shared" si="36"/>
        <v>4.0401289209679447E-3</v>
      </c>
      <c r="I261" s="28">
        <v>41981</v>
      </c>
      <c r="J261">
        <v>99.86</v>
      </c>
      <c r="K261" s="3">
        <f t="shared" si="37"/>
        <v>4.9942172221637993E-2</v>
      </c>
      <c r="M261" s="28">
        <v>42426</v>
      </c>
      <c r="N261">
        <v>55.46</v>
      </c>
      <c r="O261" s="3">
        <v>0.04</v>
      </c>
      <c r="Q261" s="28">
        <v>41652</v>
      </c>
      <c r="R261">
        <v>65.86</v>
      </c>
      <c r="S261" s="3">
        <f t="shared" si="39"/>
        <v>-8.8788562829195117E-3</v>
      </c>
      <c r="U261" s="28">
        <v>41652</v>
      </c>
      <c r="V261">
        <v>287.83</v>
      </c>
      <c r="W261" s="3">
        <f t="shared" si="45"/>
        <v>2.8919860627176774E-3</v>
      </c>
      <c r="Y261" s="28">
        <v>42137</v>
      </c>
      <c r="Z261">
        <v>162.44999999999999</v>
      </c>
      <c r="AA261" s="3">
        <f t="shared" si="40"/>
        <v>0</v>
      </c>
      <c r="AC261" s="28">
        <v>41695</v>
      </c>
      <c r="AD261">
        <v>16.309999999999999</v>
      </c>
      <c r="AE261" s="4">
        <f t="shared" si="41"/>
        <v>-4.0588235294117703E-2</v>
      </c>
      <c r="AG261" s="28">
        <v>41652</v>
      </c>
      <c r="AH261">
        <v>53.93</v>
      </c>
      <c r="AI261" s="4">
        <f t="shared" si="42"/>
        <v>-7.1796759941089583E-3</v>
      </c>
      <c r="AK261" s="28">
        <v>43304</v>
      </c>
      <c r="AL261">
        <v>8.6</v>
      </c>
      <c r="AM261" s="4">
        <f t="shared" si="43"/>
        <v>-8.3155650319829522E-2</v>
      </c>
      <c r="AO261" s="28">
        <v>41652</v>
      </c>
      <c r="AP261" s="29">
        <v>26590.69</v>
      </c>
      <c r="AQ261" s="3">
        <f t="shared" si="44"/>
        <v>3.8647222624914601E-3</v>
      </c>
    </row>
    <row r="262" spans="1:43" ht="15.75" thickBot="1" x14ac:dyDescent="0.3">
      <c r="A262" s="28">
        <v>41660</v>
      </c>
      <c r="B262">
        <v>38.75</v>
      </c>
      <c r="C262" s="3">
        <f t="shared" si="35"/>
        <v>-1.0311936065996452E-3</v>
      </c>
      <c r="E262" s="28">
        <v>41654</v>
      </c>
      <c r="F262">
        <v>220.24</v>
      </c>
      <c r="G262" s="4">
        <f t="shared" si="36"/>
        <v>-4.2499321819332581E-3</v>
      </c>
      <c r="I262" s="28">
        <v>41982</v>
      </c>
      <c r="J262">
        <v>104.85</v>
      </c>
      <c r="K262" s="3">
        <f t="shared" si="37"/>
        <v>4.9969957941117471E-2</v>
      </c>
      <c r="M262" s="28">
        <v>42429</v>
      </c>
      <c r="N262">
        <v>54.77</v>
      </c>
      <c r="O262" s="3">
        <v>0.04</v>
      </c>
      <c r="Q262" s="28">
        <v>41654</v>
      </c>
      <c r="R262">
        <v>65.569999999999993</v>
      </c>
      <c r="S262" s="3">
        <f t="shared" si="39"/>
        <v>-4.4032796841786404E-3</v>
      </c>
      <c r="U262" s="28">
        <v>41654</v>
      </c>
      <c r="V262">
        <v>287.83999999999997</v>
      </c>
      <c r="W262" s="3">
        <f t="shared" si="45"/>
        <v>3.474273008374773E-5</v>
      </c>
      <c r="Y262" s="28">
        <v>42152</v>
      </c>
      <c r="Z262">
        <v>162.44999999999999</v>
      </c>
      <c r="AA262" s="3">
        <f t="shared" si="40"/>
        <v>0</v>
      </c>
      <c r="AC262" s="28">
        <v>41696</v>
      </c>
      <c r="AD262">
        <v>15.68</v>
      </c>
      <c r="AE262" s="4">
        <f t="shared" si="41"/>
        <v>-3.8626609442059978E-2</v>
      </c>
      <c r="AG262" s="28">
        <v>41654</v>
      </c>
      <c r="AH262">
        <v>54.93</v>
      </c>
      <c r="AI262" s="4">
        <f t="shared" si="42"/>
        <v>1.8542555164101637E-2</v>
      </c>
      <c r="AK262" s="28">
        <v>43308</v>
      </c>
      <c r="AL262">
        <v>9.19</v>
      </c>
      <c r="AM262" s="4">
        <f t="shared" si="43"/>
        <v>6.8604651162790686E-2</v>
      </c>
      <c r="AO262" s="28">
        <v>41654</v>
      </c>
      <c r="AP262" s="29">
        <v>26761.78</v>
      </c>
      <c r="AQ262" s="3">
        <f t="shared" si="44"/>
        <v>6.4342068596188184E-3</v>
      </c>
    </row>
    <row r="263" spans="1:43" ht="15.75" thickBot="1" x14ac:dyDescent="0.3">
      <c r="A263" s="28">
        <v>41661</v>
      </c>
      <c r="B263">
        <v>38.799999999999997</v>
      </c>
      <c r="C263" s="3">
        <f t="shared" si="35"/>
        <v>1.290322580645098E-3</v>
      </c>
      <c r="E263" s="28">
        <v>41655</v>
      </c>
      <c r="F263">
        <v>218.15</v>
      </c>
      <c r="G263" s="4">
        <f t="shared" si="36"/>
        <v>-9.4896476571013633E-3</v>
      </c>
      <c r="I263" s="28">
        <v>41983</v>
      </c>
      <c r="J263">
        <v>110.09</v>
      </c>
      <c r="K263" s="3">
        <f t="shared" si="37"/>
        <v>4.9976156413924722E-2</v>
      </c>
      <c r="M263" s="28">
        <v>42430</v>
      </c>
      <c r="N263">
        <v>53.88</v>
      </c>
      <c r="O263" s="3">
        <v>0.04</v>
      </c>
      <c r="Q263" s="28">
        <v>41655</v>
      </c>
      <c r="R263">
        <v>66.28</v>
      </c>
      <c r="S263" s="3">
        <f t="shared" si="39"/>
        <v>1.0828122617050573E-2</v>
      </c>
      <c r="U263" s="28">
        <v>41655</v>
      </c>
      <c r="V263">
        <v>287</v>
      </c>
      <c r="W263" s="3">
        <f t="shared" si="45"/>
        <v>-2.9182879377430693E-3</v>
      </c>
      <c r="Y263" s="28">
        <v>42153</v>
      </c>
      <c r="Z263">
        <v>160.5</v>
      </c>
      <c r="AA263" s="3">
        <f t="shared" si="40"/>
        <v>-1.2003693444136543E-2</v>
      </c>
      <c r="AC263" s="28">
        <v>41697</v>
      </c>
      <c r="AD263">
        <v>16.100000000000001</v>
      </c>
      <c r="AE263" s="4">
        <f t="shared" si="41"/>
        <v>2.6785714285714413E-2</v>
      </c>
      <c r="AG263" s="28">
        <v>41655</v>
      </c>
      <c r="AH263">
        <v>53.75</v>
      </c>
      <c r="AI263" s="4">
        <f t="shared" si="42"/>
        <v>-2.1481886036774034E-2</v>
      </c>
      <c r="AK263" s="28">
        <v>43313</v>
      </c>
      <c r="AL263">
        <v>8.3000000000000007</v>
      </c>
      <c r="AM263" s="4">
        <f t="shared" si="43"/>
        <v>-9.6844396082698458E-2</v>
      </c>
      <c r="AO263" s="28">
        <v>41655</v>
      </c>
      <c r="AP263" s="29">
        <v>26730.240000000002</v>
      </c>
      <c r="AQ263" s="3">
        <f t="shared" si="44"/>
        <v>-1.1785464195579465E-3</v>
      </c>
    </row>
    <row r="264" spans="1:43" ht="15.75" thickBot="1" x14ac:dyDescent="0.3">
      <c r="A264" s="28">
        <v>41662</v>
      </c>
      <c r="B264">
        <v>38.72</v>
      </c>
      <c r="C264" s="3">
        <f t="shared" ref="C264:C327" si="46">B264/B263-1</f>
        <v>-2.0618556701030855E-3</v>
      </c>
      <c r="E264" s="28">
        <v>41656</v>
      </c>
      <c r="F264">
        <v>217.85</v>
      </c>
      <c r="G264" s="4">
        <f t="shared" ref="G264:G327" si="47">F264/F263-1</f>
        <v>-1.3752005500802245E-3</v>
      </c>
      <c r="I264" s="28">
        <v>41984</v>
      </c>
      <c r="J264">
        <v>104.59</v>
      </c>
      <c r="K264" s="3">
        <f t="shared" ref="K264:K327" si="48">J264/J263-1</f>
        <v>-4.9959124352802253E-2</v>
      </c>
      <c r="M264" s="28">
        <v>42431</v>
      </c>
      <c r="N264">
        <v>56</v>
      </c>
      <c r="O264" s="3">
        <v>0.04</v>
      </c>
      <c r="Q264" s="28">
        <v>41656</v>
      </c>
      <c r="R264">
        <v>67.09</v>
      </c>
      <c r="S264" s="3">
        <f t="shared" ref="S264:S327" si="49">R264/R263-1</f>
        <v>1.2220881110440507E-2</v>
      </c>
      <c r="U264" s="28">
        <v>41656</v>
      </c>
      <c r="V264">
        <v>286.93</v>
      </c>
      <c r="W264" s="3">
        <f t="shared" si="45"/>
        <v>-2.4390243902439046E-4</v>
      </c>
      <c r="Y264" s="28">
        <v>42156</v>
      </c>
      <c r="Z264">
        <v>160.5</v>
      </c>
      <c r="AA264" s="3">
        <f t="shared" ref="AA264:AA327" si="50">Z264/Z263-1</f>
        <v>0</v>
      </c>
      <c r="AC264" s="28">
        <v>41698</v>
      </c>
      <c r="AD264">
        <v>17.010000000000002</v>
      </c>
      <c r="AE264" s="4">
        <f t="shared" ref="AE264:AE327" si="51">AD264/AD263-1</f>
        <v>5.6521739130434678E-2</v>
      </c>
      <c r="AG264" s="28">
        <v>41656</v>
      </c>
      <c r="AH264">
        <v>54.43</v>
      </c>
      <c r="AI264" s="4">
        <f t="shared" ref="AI264:AI327" si="52">AH264/AH263-1</f>
        <v>1.2651162790697779E-2</v>
      </c>
      <c r="AK264" s="28">
        <v>43314</v>
      </c>
      <c r="AL264">
        <v>8.41</v>
      </c>
      <c r="AM264" s="4">
        <f t="shared" ref="AM264:AM327" si="53">AL264/AL263-1</f>
        <v>1.3253012048192625E-2</v>
      </c>
      <c r="AO264" s="28">
        <v>41656</v>
      </c>
      <c r="AP264" s="29">
        <v>26913.85</v>
      </c>
      <c r="AQ264" s="3">
        <f t="shared" ref="AQ264:AQ327" si="54">AP264/AP263-1</f>
        <v>6.8689993056552101E-3</v>
      </c>
    </row>
    <row r="265" spans="1:43" ht="15.75" thickBot="1" x14ac:dyDescent="0.3">
      <c r="A265" s="28">
        <v>41663</v>
      </c>
      <c r="B265">
        <v>38.57</v>
      </c>
      <c r="C265" s="3">
        <f t="shared" si="46"/>
        <v>-3.8739669421486989E-3</v>
      </c>
      <c r="E265" s="28">
        <v>41659</v>
      </c>
      <c r="F265">
        <v>219.98</v>
      </c>
      <c r="G265" s="4">
        <f t="shared" si="47"/>
        <v>9.7773697498277912E-3</v>
      </c>
      <c r="I265" s="28">
        <v>41985</v>
      </c>
      <c r="J265">
        <v>105.25</v>
      </c>
      <c r="K265" s="3">
        <f t="shared" si="48"/>
        <v>6.310354718424227E-3</v>
      </c>
      <c r="M265" s="28">
        <v>42432</v>
      </c>
      <c r="N265">
        <v>56.02</v>
      </c>
      <c r="O265" s="3">
        <v>0.04</v>
      </c>
      <c r="Q265" s="28">
        <v>41659</v>
      </c>
      <c r="R265">
        <v>67.02</v>
      </c>
      <c r="S265" s="3">
        <f t="shared" si="49"/>
        <v>-1.0433745714713005E-3</v>
      </c>
      <c r="U265" s="28">
        <v>41659</v>
      </c>
      <c r="V265">
        <v>285.55</v>
      </c>
      <c r="W265" s="3">
        <f t="shared" si="45"/>
        <v>-4.8095354267591039E-3</v>
      </c>
      <c r="Y265" s="28">
        <v>42160</v>
      </c>
      <c r="Z265">
        <v>163</v>
      </c>
      <c r="AA265" s="3">
        <f t="shared" si="50"/>
        <v>1.5576323987538832E-2</v>
      </c>
      <c r="AC265" s="28">
        <v>41701</v>
      </c>
      <c r="AD265">
        <v>16.62</v>
      </c>
      <c r="AE265" s="4">
        <f t="shared" si="51"/>
        <v>-2.2927689594356315E-2</v>
      </c>
      <c r="AG265" s="28">
        <v>41659</v>
      </c>
      <c r="AH265">
        <v>54.33</v>
      </c>
      <c r="AI265" s="4">
        <f t="shared" si="52"/>
        <v>-1.8372221201543582E-3</v>
      </c>
      <c r="AK265" s="28">
        <v>43315</v>
      </c>
      <c r="AL265">
        <v>8.7799999999999994</v>
      </c>
      <c r="AM265" s="4">
        <f t="shared" si="53"/>
        <v>4.3995243757431579E-2</v>
      </c>
      <c r="AO265" s="28">
        <v>41659</v>
      </c>
      <c r="AP265" s="29">
        <v>27000.95</v>
      </c>
      <c r="AQ265" s="3">
        <f t="shared" si="54"/>
        <v>3.2362519669242307E-3</v>
      </c>
    </row>
    <row r="266" spans="1:43" ht="15.75" thickBot="1" x14ac:dyDescent="0.3">
      <c r="A266" s="28">
        <v>41666</v>
      </c>
      <c r="B266">
        <v>38.1</v>
      </c>
      <c r="C266" s="3">
        <f t="shared" si="46"/>
        <v>-1.2185636505055664E-2</v>
      </c>
      <c r="E266" s="28">
        <v>41660</v>
      </c>
      <c r="F266">
        <v>221.31</v>
      </c>
      <c r="G266" s="4">
        <f t="shared" si="47"/>
        <v>6.0460041821983612E-3</v>
      </c>
      <c r="I266" s="28">
        <v>41988</v>
      </c>
      <c r="J266">
        <v>101.17</v>
      </c>
      <c r="K266" s="3">
        <f t="shared" si="48"/>
        <v>-3.8764845605700704E-2</v>
      </c>
      <c r="M266" s="28">
        <v>42433</v>
      </c>
      <c r="N266">
        <v>56.94</v>
      </c>
      <c r="O266" s="3">
        <v>0.04</v>
      </c>
      <c r="Q266" s="28">
        <v>41660</v>
      </c>
      <c r="R266">
        <v>70.11</v>
      </c>
      <c r="S266" s="3">
        <f t="shared" si="49"/>
        <v>4.6105640107430679E-2</v>
      </c>
      <c r="U266" s="28">
        <v>41660</v>
      </c>
      <c r="V266">
        <v>285.04000000000002</v>
      </c>
      <c r="W266" s="3">
        <f t="shared" si="45"/>
        <v>-1.7860269655051164E-3</v>
      </c>
      <c r="Y266" s="28">
        <v>42163</v>
      </c>
      <c r="Z266">
        <v>163</v>
      </c>
      <c r="AA266" s="3">
        <f t="shared" si="50"/>
        <v>0</v>
      </c>
      <c r="AC266" s="28">
        <v>41702</v>
      </c>
      <c r="AD266">
        <v>16.649999999999999</v>
      </c>
      <c r="AE266" s="4">
        <f t="shared" si="51"/>
        <v>1.8050541516243523E-3</v>
      </c>
      <c r="AG266" s="28">
        <v>41660</v>
      </c>
      <c r="AH266">
        <v>55.57</v>
      </c>
      <c r="AI266" s="4">
        <f t="shared" si="52"/>
        <v>2.2823486103441981E-2</v>
      </c>
      <c r="AK266" s="28">
        <v>43318</v>
      </c>
      <c r="AL266">
        <v>8.3699999999999992</v>
      </c>
      <c r="AM266" s="4">
        <f t="shared" si="53"/>
        <v>-4.6697038724373585E-2</v>
      </c>
      <c r="AO266" s="28">
        <v>41660</v>
      </c>
      <c r="AP266" s="29">
        <v>27104.7</v>
      </c>
      <c r="AQ266" s="3">
        <f t="shared" si="54"/>
        <v>3.84245739501754E-3</v>
      </c>
    </row>
    <row r="267" spans="1:43" ht="15.75" thickBot="1" x14ac:dyDescent="0.3">
      <c r="A267" s="28">
        <v>41667</v>
      </c>
      <c r="B267">
        <v>38.119999999999997</v>
      </c>
      <c r="C267" s="3">
        <f t="shared" si="46"/>
        <v>5.2493438320189156E-4</v>
      </c>
      <c r="E267" s="28">
        <v>41661</v>
      </c>
      <c r="F267">
        <v>221.52</v>
      </c>
      <c r="G267" s="4">
        <f t="shared" si="47"/>
        <v>9.4889521485708173E-4</v>
      </c>
      <c r="I267" s="28">
        <v>41989</v>
      </c>
      <c r="J267">
        <v>96.12</v>
      </c>
      <c r="K267" s="3">
        <f t="shared" si="48"/>
        <v>-4.9915982998912645E-2</v>
      </c>
      <c r="M267" s="28">
        <v>42436</v>
      </c>
      <c r="N267">
        <v>57.84</v>
      </c>
      <c r="O267" s="3">
        <v>0.04</v>
      </c>
      <c r="Q267" s="28">
        <v>41661</v>
      </c>
      <c r="R267">
        <v>71.349999999999994</v>
      </c>
      <c r="S267" s="3">
        <f t="shared" si="49"/>
        <v>1.7686492654400254E-2</v>
      </c>
      <c r="U267" s="28">
        <v>41661</v>
      </c>
      <c r="V267">
        <v>279.91000000000003</v>
      </c>
      <c r="W267" s="3">
        <f t="shared" si="45"/>
        <v>-1.799747403873142E-2</v>
      </c>
      <c r="Y267" s="28">
        <v>42172</v>
      </c>
      <c r="Z267">
        <v>163</v>
      </c>
      <c r="AA267" s="3">
        <f t="shared" si="50"/>
        <v>0</v>
      </c>
      <c r="AC267" s="28">
        <v>41703</v>
      </c>
      <c r="AD267">
        <v>16.8</v>
      </c>
      <c r="AE267" s="4">
        <f t="shared" si="51"/>
        <v>9.009009009009139E-3</v>
      </c>
      <c r="AG267" s="28">
        <v>41661</v>
      </c>
      <c r="AH267">
        <v>58.34</v>
      </c>
      <c r="AI267" s="4">
        <f t="shared" si="52"/>
        <v>4.9847039769659984E-2</v>
      </c>
      <c r="AK267" s="28">
        <v>43319</v>
      </c>
      <c r="AL267">
        <v>8.3800000000000008</v>
      </c>
      <c r="AM267" s="4">
        <f t="shared" si="53"/>
        <v>1.1947431302272715E-3</v>
      </c>
      <c r="AO267" s="28">
        <v>41661</v>
      </c>
      <c r="AP267" s="29">
        <v>27015.119999999999</v>
      </c>
      <c r="AQ267" s="3">
        <f t="shared" si="54"/>
        <v>-3.3049618700816685E-3</v>
      </c>
    </row>
    <row r="268" spans="1:43" ht="15.75" thickBot="1" x14ac:dyDescent="0.3">
      <c r="A268" s="28">
        <v>41668</v>
      </c>
      <c r="B268">
        <v>37.799999999999997</v>
      </c>
      <c r="C268" s="3">
        <f t="shared" si="46"/>
        <v>-8.3945435466946661E-3</v>
      </c>
      <c r="E268" s="28">
        <v>41662</v>
      </c>
      <c r="F268">
        <v>224.49</v>
      </c>
      <c r="G268" s="4">
        <f t="shared" si="47"/>
        <v>1.3407367280606763E-2</v>
      </c>
      <c r="I268" s="28">
        <v>41990</v>
      </c>
      <c r="J268">
        <v>98.08</v>
      </c>
      <c r="K268" s="3">
        <f t="shared" si="48"/>
        <v>2.0391177694548457E-2</v>
      </c>
      <c r="M268" s="28">
        <v>42437</v>
      </c>
      <c r="N268">
        <v>58.14</v>
      </c>
      <c r="O268" s="3">
        <v>0.04</v>
      </c>
      <c r="Q268" s="28">
        <v>41662</v>
      </c>
      <c r="R268">
        <v>74.91</v>
      </c>
      <c r="S268" s="3">
        <f t="shared" si="49"/>
        <v>4.98948843728102E-2</v>
      </c>
      <c r="U268" s="28">
        <v>41662</v>
      </c>
      <c r="V268">
        <v>280.25</v>
      </c>
      <c r="W268" s="3">
        <f t="shared" si="45"/>
        <v>1.2146761459039812E-3</v>
      </c>
      <c r="Y268" s="28">
        <v>42194</v>
      </c>
      <c r="Z268">
        <v>171</v>
      </c>
      <c r="AA268" s="3">
        <f t="shared" si="50"/>
        <v>4.9079754601226933E-2</v>
      </c>
      <c r="AC268" s="28">
        <v>41704</v>
      </c>
      <c r="AD268">
        <v>16.7</v>
      </c>
      <c r="AE268" s="4">
        <f t="shared" si="51"/>
        <v>-5.9523809523810423E-3</v>
      </c>
      <c r="AG268" s="28">
        <v>41662</v>
      </c>
      <c r="AH268">
        <v>61.25</v>
      </c>
      <c r="AI268" s="4">
        <f t="shared" si="52"/>
        <v>4.9880013712718441E-2</v>
      </c>
      <c r="AK268" s="28">
        <v>43320</v>
      </c>
      <c r="AL268">
        <v>8.3800000000000008</v>
      </c>
      <c r="AM268" s="4">
        <f t="shared" si="53"/>
        <v>0</v>
      </c>
      <c r="AO268" s="28">
        <v>41662</v>
      </c>
      <c r="AP268" s="29">
        <v>27064.34</v>
      </c>
      <c r="AQ268" s="3">
        <f t="shared" si="54"/>
        <v>1.8219426750649692E-3</v>
      </c>
    </row>
    <row r="269" spans="1:43" ht="15.75" thickBot="1" x14ac:dyDescent="0.3">
      <c r="A269" s="28">
        <v>41669</v>
      </c>
      <c r="B269">
        <v>38.090000000000003</v>
      </c>
      <c r="C269" s="3">
        <f t="shared" si="46"/>
        <v>7.6719576719579408E-3</v>
      </c>
      <c r="E269" s="28">
        <v>41663</v>
      </c>
      <c r="F269">
        <v>220.08</v>
      </c>
      <c r="G269" s="4">
        <f t="shared" si="47"/>
        <v>-1.9644527595883976E-2</v>
      </c>
      <c r="I269" s="28">
        <v>41991</v>
      </c>
      <c r="J269">
        <v>98.18</v>
      </c>
      <c r="K269" s="3">
        <f t="shared" si="48"/>
        <v>1.019575856443744E-3</v>
      </c>
      <c r="M269" s="28">
        <v>42438</v>
      </c>
      <c r="N269">
        <v>57.84</v>
      </c>
      <c r="O269" s="3">
        <v>0.04</v>
      </c>
      <c r="Q269" s="28">
        <v>41663</v>
      </c>
      <c r="R269">
        <v>74.900000000000006</v>
      </c>
      <c r="S269" s="3">
        <f t="shared" si="49"/>
        <v>-1.3349352556391025E-4</v>
      </c>
      <c r="U269" s="28">
        <v>41663</v>
      </c>
      <c r="V269">
        <v>279.52999999999997</v>
      </c>
      <c r="W269" s="3">
        <f t="shared" si="45"/>
        <v>-2.5691347011598253E-3</v>
      </c>
      <c r="Y269" s="28">
        <v>42195</v>
      </c>
      <c r="Z269">
        <v>178.78</v>
      </c>
      <c r="AA269" s="3">
        <f t="shared" si="50"/>
        <v>4.5497076023391925E-2</v>
      </c>
      <c r="AC269" s="28">
        <v>41705</v>
      </c>
      <c r="AD269">
        <v>16.79</v>
      </c>
      <c r="AE269" s="4">
        <f t="shared" si="51"/>
        <v>5.3892215568862589E-3</v>
      </c>
      <c r="AG269" s="28">
        <v>41663</v>
      </c>
      <c r="AH269">
        <v>64.31</v>
      </c>
      <c r="AI269" s="4">
        <f t="shared" si="52"/>
        <v>4.9959183673469409E-2</v>
      </c>
      <c r="AK269" s="28">
        <v>43321</v>
      </c>
      <c r="AL269">
        <v>8.69</v>
      </c>
      <c r="AM269" s="4">
        <f t="shared" si="53"/>
        <v>3.6992840095465329E-2</v>
      </c>
      <c r="AO269" s="28">
        <v>41663</v>
      </c>
      <c r="AP269" s="29">
        <v>27002.89</v>
      </c>
      <c r="AQ269" s="3">
        <f t="shared" si="54"/>
        <v>-2.2705153718879378E-3</v>
      </c>
    </row>
    <row r="270" spans="1:43" ht="15.75" thickBot="1" x14ac:dyDescent="0.3">
      <c r="A270" s="28">
        <v>41670</v>
      </c>
      <c r="B270">
        <v>38</v>
      </c>
      <c r="C270" s="3">
        <f t="shared" si="46"/>
        <v>-2.3628248884222103E-3</v>
      </c>
      <c r="E270" s="28">
        <v>41666</v>
      </c>
      <c r="F270">
        <v>215.57</v>
      </c>
      <c r="G270" s="4">
        <f t="shared" si="47"/>
        <v>-2.0492548164304014E-2</v>
      </c>
      <c r="I270" s="28">
        <v>41992</v>
      </c>
      <c r="J270">
        <v>98.55</v>
      </c>
      <c r="K270" s="3">
        <f t="shared" si="48"/>
        <v>3.7685883071907345E-3</v>
      </c>
      <c r="M270" s="28">
        <v>42439</v>
      </c>
      <c r="N270">
        <v>59.57</v>
      </c>
      <c r="O270" s="3">
        <v>0.04</v>
      </c>
      <c r="Q270" s="28">
        <v>41666</v>
      </c>
      <c r="R270">
        <v>73.81</v>
      </c>
      <c r="S270" s="3">
        <f t="shared" si="49"/>
        <v>-1.4552736982643588E-2</v>
      </c>
      <c r="U270" s="28">
        <v>41666</v>
      </c>
      <c r="V270">
        <v>274.89</v>
      </c>
      <c r="W270" s="3">
        <f t="shared" si="45"/>
        <v>-1.6599291668157212E-2</v>
      </c>
      <c r="Y270" s="28">
        <v>42199</v>
      </c>
      <c r="Z270">
        <v>181.86</v>
      </c>
      <c r="AA270" s="3">
        <f t="shared" si="50"/>
        <v>1.7227877838684513E-2</v>
      </c>
      <c r="AC270" s="28">
        <v>41708</v>
      </c>
      <c r="AD270">
        <v>16.82</v>
      </c>
      <c r="AE270" s="4">
        <f t="shared" si="51"/>
        <v>1.7867778439548676E-3</v>
      </c>
      <c r="AG270" s="28">
        <v>41666</v>
      </c>
      <c r="AH270">
        <v>67.52</v>
      </c>
      <c r="AI270" s="4">
        <f t="shared" si="52"/>
        <v>4.9914476753226467E-2</v>
      </c>
      <c r="AK270" s="28">
        <v>43322</v>
      </c>
      <c r="AL270">
        <v>8.32</v>
      </c>
      <c r="AM270" s="4">
        <f t="shared" si="53"/>
        <v>-4.2577675489067768E-2</v>
      </c>
      <c r="AO270" s="28">
        <v>41666</v>
      </c>
      <c r="AP270" s="29">
        <v>26670.6</v>
      </c>
      <c r="AQ270" s="3">
        <f t="shared" si="54"/>
        <v>-1.230571986924367E-2</v>
      </c>
    </row>
    <row r="271" spans="1:43" ht="15.75" thickBot="1" x14ac:dyDescent="0.3">
      <c r="A271" s="28">
        <v>41673</v>
      </c>
      <c r="B271">
        <v>37.5</v>
      </c>
      <c r="C271" s="3">
        <f t="shared" si="46"/>
        <v>-1.3157894736842146E-2</v>
      </c>
      <c r="E271" s="28">
        <v>41667</v>
      </c>
      <c r="F271">
        <v>214.09</v>
      </c>
      <c r="G271" s="4">
        <f t="shared" si="47"/>
        <v>-6.8655193208702059E-3</v>
      </c>
      <c r="I271" s="28">
        <v>41995</v>
      </c>
      <c r="J271">
        <v>100.28</v>
      </c>
      <c r="K271" s="3">
        <f t="shared" si="48"/>
        <v>1.7554540842212196E-2</v>
      </c>
      <c r="M271" s="28">
        <v>42440</v>
      </c>
      <c r="N271">
        <v>57.6</v>
      </c>
      <c r="O271" s="3">
        <v>0.05</v>
      </c>
      <c r="Q271" s="28">
        <v>41667</v>
      </c>
      <c r="R271">
        <v>73.64</v>
      </c>
      <c r="S271" s="3">
        <f t="shared" si="49"/>
        <v>-2.3032109470261242E-3</v>
      </c>
      <c r="U271" s="28">
        <v>41667</v>
      </c>
      <c r="V271">
        <v>272.94</v>
      </c>
      <c r="W271" s="3">
        <f t="shared" si="45"/>
        <v>-7.0937465895448693E-3</v>
      </c>
      <c r="Y271" s="28">
        <v>42200</v>
      </c>
      <c r="Z271">
        <v>175</v>
      </c>
      <c r="AA271" s="3">
        <f t="shared" si="50"/>
        <v>-3.7721324095458142E-2</v>
      </c>
      <c r="AC271" s="28">
        <v>41709</v>
      </c>
      <c r="AD271">
        <v>17.309999999999999</v>
      </c>
      <c r="AE271" s="4">
        <f t="shared" si="51"/>
        <v>2.9131985731272181E-2</v>
      </c>
      <c r="AG271" s="28">
        <v>41667</v>
      </c>
      <c r="AH271">
        <v>69.739999999999995</v>
      </c>
      <c r="AI271" s="4">
        <f t="shared" si="52"/>
        <v>3.2879146919431168E-2</v>
      </c>
      <c r="AK271" s="28">
        <v>43325</v>
      </c>
      <c r="AL271">
        <v>8.65</v>
      </c>
      <c r="AM271" s="4">
        <f t="shared" si="53"/>
        <v>3.9663461538461453E-2</v>
      </c>
      <c r="AO271" s="28">
        <v>41667</v>
      </c>
      <c r="AP271" s="29">
        <v>26653.73</v>
      </c>
      <c r="AQ271" s="3">
        <f t="shared" si="54"/>
        <v>-6.3253170157395733E-4</v>
      </c>
    </row>
    <row r="272" spans="1:43" ht="15.75" thickBot="1" x14ac:dyDescent="0.3">
      <c r="A272" s="28">
        <v>41674</v>
      </c>
      <c r="B272">
        <v>37</v>
      </c>
      <c r="C272" s="3">
        <f t="shared" si="46"/>
        <v>-1.3333333333333308E-2</v>
      </c>
      <c r="E272" s="28">
        <v>41668</v>
      </c>
      <c r="F272">
        <v>213.92</v>
      </c>
      <c r="G272" s="4">
        <f t="shared" si="47"/>
        <v>-7.9405857349723608E-4</v>
      </c>
      <c r="I272" s="28">
        <v>41996</v>
      </c>
      <c r="J272">
        <v>100</v>
      </c>
      <c r="K272" s="3">
        <f t="shared" si="48"/>
        <v>-2.7921818907060691E-3</v>
      </c>
      <c r="M272" s="28">
        <v>42443</v>
      </c>
      <c r="N272">
        <v>59.98</v>
      </c>
      <c r="O272" s="3">
        <v>0.05</v>
      </c>
      <c r="Q272" s="28">
        <v>41668</v>
      </c>
      <c r="R272">
        <v>73.39</v>
      </c>
      <c r="S272" s="3">
        <f t="shared" si="49"/>
        <v>-3.3948940793047111E-3</v>
      </c>
      <c r="U272" s="28">
        <v>41668</v>
      </c>
      <c r="V272">
        <v>271.27</v>
      </c>
      <c r="W272" s="3">
        <f t="shared" si="45"/>
        <v>-6.1185608558658178E-3</v>
      </c>
      <c r="Y272" s="28">
        <v>42201</v>
      </c>
      <c r="Z272">
        <v>183.75</v>
      </c>
      <c r="AA272" s="3">
        <f t="shared" si="50"/>
        <v>5.0000000000000044E-2</v>
      </c>
      <c r="AC272" s="28">
        <v>41710</v>
      </c>
      <c r="AD272">
        <v>17.11</v>
      </c>
      <c r="AE272" s="4">
        <f t="shared" si="51"/>
        <v>-1.1554015020219466E-2</v>
      </c>
      <c r="AG272" s="28">
        <v>41668</v>
      </c>
      <c r="AH272">
        <v>66.75</v>
      </c>
      <c r="AI272" s="4">
        <f t="shared" si="52"/>
        <v>-4.2873530255233661E-2</v>
      </c>
      <c r="AK272" s="28">
        <v>43327</v>
      </c>
      <c r="AL272">
        <v>8.99</v>
      </c>
      <c r="AM272" s="4">
        <f t="shared" si="53"/>
        <v>3.9306358381502982E-2</v>
      </c>
      <c r="AO272" s="28">
        <v>41668</v>
      </c>
      <c r="AP272" s="29">
        <v>26595.63</v>
      </c>
      <c r="AQ272" s="3">
        <f t="shared" si="54"/>
        <v>-2.1798074791032906E-3</v>
      </c>
    </row>
    <row r="273" spans="1:43" ht="15.75" thickBot="1" x14ac:dyDescent="0.3">
      <c r="A273" s="28">
        <v>41676</v>
      </c>
      <c r="B273">
        <v>37.51</v>
      </c>
      <c r="C273" s="3">
        <f t="shared" si="46"/>
        <v>1.3783783783783754E-2</v>
      </c>
      <c r="E273" s="28">
        <v>41669</v>
      </c>
      <c r="F273">
        <v>216.35</v>
      </c>
      <c r="G273" s="4">
        <f t="shared" si="47"/>
        <v>1.1359386686611961E-2</v>
      </c>
      <c r="I273" s="28">
        <v>41997</v>
      </c>
      <c r="J273">
        <v>97.66</v>
      </c>
      <c r="K273" s="3">
        <f t="shared" si="48"/>
        <v>-2.3400000000000087E-2</v>
      </c>
      <c r="M273" s="28">
        <v>42444</v>
      </c>
      <c r="N273">
        <v>60.44</v>
      </c>
      <c r="O273" s="3">
        <v>0.06</v>
      </c>
      <c r="Q273" s="28">
        <v>41669</v>
      </c>
      <c r="R273">
        <v>73.31</v>
      </c>
      <c r="S273" s="3">
        <f t="shared" si="49"/>
        <v>-1.0900667665894037E-3</v>
      </c>
      <c r="U273" s="28">
        <v>41669</v>
      </c>
      <c r="V273">
        <v>271.38</v>
      </c>
      <c r="W273" s="3">
        <f t="shared" si="45"/>
        <v>4.0550005529560451E-4</v>
      </c>
      <c r="Y273" s="28">
        <v>42212</v>
      </c>
      <c r="Z273">
        <v>185</v>
      </c>
      <c r="AA273" s="3">
        <f t="shared" si="50"/>
        <v>6.8027210884353817E-3</v>
      </c>
      <c r="AC273" s="28">
        <v>41711</v>
      </c>
      <c r="AD273">
        <v>17.28</v>
      </c>
      <c r="AE273" s="4">
        <f t="shared" si="51"/>
        <v>9.9357101110462143E-3</v>
      </c>
      <c r="AG273" s="28">
        <v>41669</v>
      </c>
      <c r="AH273">
        <v>63.43</v>
      </c>
      <c r="AI273" s="4">
        <f t="shared" si="52"/>
        <v>-4.9737827715355842E-2</v>
      </c>
      <c r="AK273" s="28">
        <v>43328</v>
      </c>
      <c r="AL273">
        <v>8.31</v>
      </c>
      <c r="AM273" s="4">
        <f t="shared" si="53"/>
        <v>-7.5639599555061166E-2</v>
      </c>
      <c r="AO273" s="28">
        <v>41669</v>
      </c>
      <c r="AP273" s="29">
        <v>26607.64</v>
      </c>
      <c r="AQ273" s="3">
        <f t="shared" si="54"/>
        <v>4.5157794720407374E-4</v>
      </c>
    </row>
    <row r="274" spans="1:43" ht="15.75" thickBot="1" x14ac:dyDescent="0.3">
      <c r="A274" s="28">
        <v>41677</v>
      </c>
      <c r="B274">
        <v>38.17</v>
      </c>
      <c r="C274" s="3">
        <f t="shared" si="46"/>
        <v>1.7595307917888769E-2</v>
      </c>
      <c r="E274" s="28">
        <v>41670</v>
      </c>
      <c r="F274">
        <v>216.74</v>
      </c>
      <c r="G274" s="4">
        <f t="shared" si="47"/>
        <v>1.8026346198289911E-3</v>
      </c>
      <c r="I274" s="28">
        <v>41999</v>
      </c>
      <c r="J274">
        <v>97.56</v>
      </c>
      <c r="K274" s="3">
        <f t="shared" si="48"/>
        <v>-1.0239606799098411E-3</v>
      </c>
      <c r="M274" s="28">
        <v>42445</v>
      </c>
      <c r="N274">
        <v>60.55</v>
      </c>
      <c r="O274" s="3">
        <v>0.06</v>
      </c>
      <c r="Q274" s="28">
        <v>41670</v>
      </c>
      <c r="R274">
        <v>76.97</v>
      </c>
      <c r="S274" s="3">
        <f t="shared" si="49"/>
        <v>4.9924976128768117E-2</v>
      </c>
      <c r="U274" s="28">
        <v>41670</v>
      </c>
      <c r="V274">
        <v>272.54000000000002</v>
      </c>
      <c r="W274" s="3">
        <f t="shared" si="45"/>
        <v>4.2744491119464101E-3</v>
      </c>
      <c r="Y274" s="28">
        <v>42215</v>
      </c>
      <c r="Z274">
        <v>194.25</v>
      </c>
      <c r="AA274" s="3">
        <f t="shared" si="50"/>
        <v>5.0000000000000044E-2</v>
      </c>
      <c r="AC274" s="28">
        <v>41712</v>
      </c>
      <c r="AD274">
        <v>17.25</v>
      </c>
      <c r="AE274" s="4">
        <f t="shared" si="51"/>
        <v>-1.7361111111111605E-3</v>
      </c>
      <c r="AG274" s="28">
        <v>41670</v>
      </c>
      <c r="AH274">
        <v>66.599999999999994</v>
      </c>
      <c r="AI274" s="4">
        <f t="shared" si="52"/>
        <v>4.997635188396643E-2</v>
      </c>
      <c r="AK274" s="28">
        <v>43329</v>
      </c>
      <c r="AL274">
        <v>8.65</v>
      </c>
      <c r="AM274" s="4">
        <f t="shared" si="53"/>
        <v>4.0914560770156427E-2</v>
      </c>
      <c r="AO274" s="28">
        <v>41670</v>
      </c>
      <c r="AP274" s="29">
        <v>26784.34</v>
      </c>
      <c r="AQ274" s="3">
        <f t="shared" si="54"/>
        <v>6.6409497422545982E-3</v>
      </c>
    </row>
    <row r="275" spans="1:43" ht="15.75" thickBot="1" x14ac:dyDescent="0.3">
      <c r="A275" s="28">
        <v>41680</v>
      </c>
      <c r="B275">
        <v>38.17</v>
      </c>
      <c r="C275" s="3">
        <f t="shared" si="46"/>
        <v>0</v>
      </c>
      <c r="E275" s="28">
        <v>41673</v>
      </c>
      <c r="F275">
        <v>214.29</v>
      </c>
      <c r="G275" s="4">
        <f t="shared" si="47"/>
        <v>-1.1303866383685635E-2</v>
      </c>
      <c r="I275" s="28">
        <v>42002</v>
      </c>
      <c r="J275">
        <v>96.23</v>
      </c>
      <c r="K275" s="3">
        <f t="shared" si="48"/>
        <v>-1.3632636326363246E-2</v>
      </c>
      <c r="M275" s="28">
        <v>42446</v>
      </c>
      <c r="N275">
        <v>61.89</v>
      </c>
      <c r="O275" s="3">
        <v>7.0000000000000007E-2</v>
      </c>
      <c r="Q275" s="28">
        <v>41673</v>
      </c>
      <c r="R275">
        <v>77.14</v>
      </c>
      <c r="S275" s="3">
        <f t="shared" si="49"/>
        <v>2.2086527218396768E-3</v>
      </c>
      <c r="U275" s="28">
        <v>41673</v>
      </c>
      <c r="V275">
        <v>274.27</v>
      </c>
      <c r="W275" s="3">
        <f t="shared" si="45"/>
        <v>6.3476920818961169E-3</v>
      </c>
      <c r="Y275" s="28">
        <v>42216</v>
      </c>
      <c r="Z275">
        <v>203.96</v>
      </c>
      <c r="AA275" s="3">
        <f t="shared" si="50"/>
        <v>4.9987129987129952E-2</v>
      </c>
      <c r="AC275" s="28">
        <v>41715</v>
      </c>
      <c r="AD275">
        <v>17.25</v>
      </c>
      <c r="AE275" s="4">
        <f t="shared" si="51"/>
        <v>0</v>
      </c>
      <c r="AG275" s="28">
        <v>41673</v>
      </c>
      <c r="AH275">
        <v>66.75</v>
      </c>
      <c r="AI275" s="4">
        <f t="shared" si="52"/>
        <v>2.2522522522523403E-3</v>
      </c>
      <c r="AK275" s="28">
        <v>43332</v>
      </c>
      <c r="AL275">
        <v>8.5</v>
      </c>
      <c r="AM275" s="4">
        <f t="shared" si="53"/>
        <v>-1.7341040462427793E-2</v>
      </c>
      <c r="AO275" s="28">
        <v>41673</v>
      </c>
      <c r="AP275" s="29">
        <v>26946.1</v>
      </c>
      <c r="AQ275" s="3">
        <f t="shared" si="54"/>
        <v>6.0393498589099703E-3</v>
      </c>
    </row>
    <row r="276" spans="1:43" ht="15.75" thickBot="1" x14ac:dyDescent="0.3">
      <c r="A276" s="28">
        <v>41681</v>
      </c>
      <c r="B276">
        <v>38.72</v>
      </c>
      <c r="C276" s="3">
        <f t="shared" si="46"/>
        <v>1.4409221902017322E-2</v>
      </c>
      <c r="E276" s="28">
        <v>41674</v>
      </c>
      <c r="F276">
        <v>214.75</v>
      </c>
      <c r="G276" s="4">
        <f t="shared" si="47"/>
        <v>2.1466237341920547E-3</v>
      </c>
      <c r="I276" s="28">
        <v>42003</v>
      </c>
      <c r="J276">
        <v>95.28</v>
      </c>
      <c r="K276" s="3">
        <f t="shared" si="48"/>
        <v>-9.8721812324639169E-3</v>
      </c>
      <c r="M276" s="28">
        <v>42447</v>
      </c>
      <c r="N276">
        <v>60.62</v>
      </c>
      <c r="O276" s="3">
        <v>7.0000000000000007E-2</v>
      </c>
      <c r="Q276" s="28">
        <v>41674</v>
      </c>
      <c r="R276">
        <v>79.62</v>
      </c>
      <c r="S276" s="3">
        <f t="shared" si="49"/>
        <v>3.2149338864402521E-2</v>
      </c>
      <c r="U276" s="28">
        <v>41674</v>
      </c>
      <c r="V276">
        <v>272.79000000000002</v>
      </c>
      <c r="W276" s="3">
        <f t="shared" si="45"/>
        <v>-5.3961424873298913E-3</v>
      </c>
      <c r="Y276" s="28">
        <v>42219</v>
      </c>
      <c r="Z276">
        <v>209.51</v>
      </c>
      <c r="AA276" s="3">
        <f t="shared" si="50"/>
        <v>2.7211217885859895E-2</v>
      </c>
      <c r="AC276" s="28">
        <v>41716</v>
      </c>
      <c r="AD276">
        <v>17.399999999999999</v>
      </c>
      <c r="AE276" s="4">
        <f t="shared" si="51"/>
        <v>8.6956521739129933E-3</v>
      </c>
      <c r="AG276" s="28">
        <v>41674</v>
      </c>
      <c r="AH276">
        <v>67.45</v>
      </c>
      <c r="AI276" s="4">
        <f t="shared" si="52"/>
        <v>1.048689138576786E-2</v>
      </c>
      <c r="AK276" s="28">
        <v>43336</v>
      </c>
      <c r="AL276">
        <v>9.16</v>
      </c>
      <c r="AM276" s="4">
        <f t="shared" si="53"/>
        <v>7.7647058823529402E-2</v>
      </c>
      <c r="AO276" s="28">
        <v>41674</v>
      </c>
      <c r="AP276" s="29">
        <v>26751.45</v>
      </c>
      <c r="AQ276" s="3">
        <f t="shared" si="54"/>
        <v>-7.2236798646185818E-3</v>
      </c>
    </row>
    <row r="277" spans="1:43" ht="15.75" thickBot="1" x14ac:dyDescent="0.3">
      <c r="A277" s="28">
        <v>41682</v>
      </c>
      <c r="B277">
        <v>38.82</v>
      </c>
      <c r="C277" s="3">
        <f t="shared" si="46"/>
        <v>2.5826446280992066E-3</v>
      </c>
      <c r="E277" s="28">
        <v>41676</v>
      </c>
      <c r="F277">
        <v>214.19</v>
      </c>
      <c r="G277" s="4">
        <f t="shared" si="47"/>
        <v>-2.6076833527357568E-3</v>
      </c>
      <c r="I277" s="28">
        <v>42004</v>
      </c>
      <c r="J277">
        <v>99.39</v>
      </c>
      <c r="K277" s="3">
        <f t="shared" si="48"/>
        <v>4.3136020151133492E-2</v>
      </c>
      <c r="M277" s="28">
        <v>42450</v>
      </c>
      <c r="N277">
        <v>59.62</v>
      </c>
      <c r="O277" s="3">
        <v>7.0000000000000007E-2</v>
      </c>
      <c r="Q277" s="28">
        <v>41676</v>
      </c>
      <c r="R277">
        <v>81.599999999999994</v>
      </c>
      <c r="S277" s="3">
        <f t="shared" si="49"/>
        <v>2.4868123587038271E-2</v>
      </c>
      <c r="U277" s="28">
        <v>41676</v>
      </c>
      <c r="V277">
        <v>274.60000000000002</v>
      </c>
      <c r="W277" s="3">
        <f t="shared" si="45"/>
        <v>6.6351405843323441E-3</v>
      </c>
      <c r="Y277" s="28">
        <v>42220</v>
      </c>
      <c r="Z277">
        <v>208.03</v>
      </c>
      <c r="AA277" s="3">
        <f t="shared" si="50"/>
        <v>-7.0641019521741066E-3</v>
      </c>
      <c r="AC277" s="28">
        <v>41717</v>
      </c>
      <c r="AD277">
        <v>17.149999999999999</v>
      </c>
      <c r="AE277" s="4">
        <f t="shared" si="51"/>
        <v>-1.4367816091954033E-2</v>
      </c>
      <c r="AG277" s="28">
        <v>41676</v>
      </c>
      <c r="AH277">
        <v>70.819999999999993</v>
      </c>
      <c r="AI277" s="4">
        <f t="shared" si="52"/>
        <v>4.9962935507783302E-2</v>
      </c>
      <c r="AK277" s="28">
        <v>43339</v>
      </c>
      <c r="AL277">
        <v>8.6199999999999992</v>
      </c>
      <c r="AM277" s="4">
        <f t="shared" si="53"/>
        <v>-5.8951965065502265E-2</v>
      </c>
      <c r="AO277" s="28">
        <v>41676</v>
      </c>
      <c r="AP277" s="29">
        <v>26862.51</v>
      </c>
      <c r="AQ277" s="3">
        <f t="shared" si="54"/>
        <v>4.1515506636087274E-3</v>
      </c>
    </row>
    <row r="278" spans="1:43" ht="15.75" thickBot="1" x14ac:dyDescent="0.3">
      <c r="A278" s="28">
        <v>41683</v>
      </c>
      <c r="B278">
        <v>38.51</v>
      </c>
      <c r="C278" s="3">
        <f t="shared" si="46"/>
        <v>-7.9855744461618805E-3</v>
      </c>
      <c r="E278" s="28">
        <v>41677</v>
      </c>
      <c r="F278">
        <v>213.46</v>
      </c>
      <c r="G278" s="4">
        <f t="shared" si="47"/>
        <v>-3.4081889910826391E-3</v>
      </c>
      <c r="I278" s="28">
        <v>42005</v>
      </c>
      <c r="J278">
        <v>100</v>
      </c>
      <c r="K278" s="3">
        <f t="shared" si="48"/>
        <v>6.1374383740819827E-3</v>
      </c>
      <c r="M278" s="28">
        <v>42451</v>
      </c>
      <c r="N278">
        <v>57.96</v>
      </c>
      <c r="O278" s="3">
        <v>7.0000000000000007E-2</v>
      </c>
      <c r="Q278" s="28">
        <v>41677</v>
      </c>
      <c r="R278">
        <v>84.47</v>
      </c>
      <c r="S278" s="3">
        <f t="shared" si="49"/>
        <v>3.5171568627450966E-2</v>
      </c>
      <c r="U278" s="28">
        <v>41677</v>
      </c>
      <c r="V278">
        <v>273.36</v>
      </c>
      <c r="W278" s="3">
        <f t="shared" si="45"/>
        <v>-4.5156591405681734E-3</v>
      </c>
      <c r="Y278" s="28">
        <v>42221</v>
      </c>
      <c r="Z278">
        <v>206.81</v>
      </c>
      <c r="AA278" s="3">
        <f t="shared" si="50"/>
        <v>-5.8645387684468364E-3</v>
      </c>
      <c r="AC278" s="28">
        <v>41718</v>
      </c>
      <c r="AD278">
        <v>17.059999999999999</v>
      </c>
      <c r="AE278" s="4">
        <f t="shared" si="51"/>
        <v>-5.2478134110787167E-3</v>
      </c>
      <c r="AG278" s="28">
        <v>41677</v>
      </c>
      <c r="AH278">
        <v>67.28</v>
      </c>
      <c r="AI278" s="4">
        <f t="shared" si="52"/>
        <v>-4.9985879695001345E-2</v>
      </c>
      <c r="AK278" s="28">
        <v>43340</v>
      </c>
      <c r="AL278">
        <v>9</v>
      </c>
      <c r="AM278" s="4">
        <f t="shared" si="53"/>
        <v>4.4083526682134666E-2</v>
      </c>
      <c r="AO278" s="28">
        <v>41677</v>
      </c>
      <c r="AP278" s="29">
        <v>26681.78</v>
      </c>
      <c r="AQ278" s="3">
        <f t="shared" si="54"/>
        <v>-6.7279639914512579E-3</v>
      </c>
    </row>
    <row r="279" spans="1:43" ht="15.75" thickBot="1" x14ac:dyDescent="0.3">
      <c r="A279" s="28">
        <v>41684</v>
      </c>
      <c r="B279">
        <v>38.549999999999997</v>
      </c>
      <c r="C279" s="3">
        <f t="shared" si="46"/>
        <v>1.0386912490261135E-3</v>
      </c>
      <c r="E279" s="28">
        <v>41680</v>
      </c>
      <c r="F279">
        <v>211.47</v>
      </c>
      <c r="G279" s="4">
        <f t="shared" si="47"/>
        <v>-9.3225897123583312E-3</v>
      </c>
      <c r="I279" s="28">
        <v>42006</v>
      </c>
      <c r="J279">
        <v>96.5</v>
      </c>
      <c r="K279" s="3">
        <f t="shared" si="48"/>
        <v>-3.5000000000000031E-2</v>
      </c>
      <c r="M279" s="28">
        <v>42453</v>
      </c>
      <c r="N279">
        <v>58.01</v>
      </c>
      <c r="O279" s="3">
        <v>7.0000000000000007E-2</v>
      </c>
      <c r="Q279" s="28">
        <v>41680</v>
      </c>
      <c r="R279">
        <v>81.94</v>
      </c>
      <c r="S279" s="3">
        <f t="shared" si="49"/>
        <v>-2.9951462057535183E-2</v>
      </c>
      <c r="U279" s="28">
        <v>41680</v>
      </c>
      <c r="V279">
        <v>268.11</v>
      </c>
      <c r="W279" s="3">
        <f t="shared" si="45"/>
        <v>-1.9205443371378417E-2</v>
      </c>
      <c r="Y279" s="28">
        <v>42222</v>
      </c>
      <c r="Z279">
        <v>196.5</v>
      </c>
      <c r="AA279" s="3">
        <f t="shared" si="50"/>
        <v>-4.9852521638218628E-2</v>
      </c>
      <c r="AC279" s="28">
        <v>41719</v>
      </c>
      <c r="AD279">
        <v>17</v>
      </c>
      <c r="AE279" s="4">
        <f t="shared" si="51"/>
        <v>-3.5169988276669839E-3</v>
      </c>
      <c r="AG279" s="28">
        <v>41680</v>
      </c>
      <c r="AH279">
        <v>63.92</v>
      </c>
      <c r="AI279" s="4">
        <f t="shared" si="52"/>
        <v>-4.9940546967895405E-2</v>
      </c>
      <c r="AK279" s="28">
        <v>43341</v>
      </c>
      <c r="AL279">
        <v>9.5</v>
      </c>
      <c r="AM279" s="4">
        <f t="shared" si="53"/>
        <v>5.555555555555558E-2</v>
      </c>
      <c r="AO279" s="28">
        <v>41680</v>
      </c>
      <c r="AP279" s="29">
        <v>26255.21</v>
      </c>
      <c r="AQ279" s="3">
        <f t="shared" si="54"/>
        <v>-1.5987314189683022E-2</v>
      </c>
    </row>
    <row r="280" spans="1:43" ht="15.75" thickBot="1" x14ac:dyDescent="0.3">
      <c r="A280" s="28">
        <v>41687</v>
      </c>
      <c r="B280">
        <v>37.799999999999997</v>
      </c>
      <c r="C280" s="3">
        <f t="shared" si="46"/>
        <v>-1.945525291828798E-2</v>
      </c>
      <c r="E280" s="28">
        <v>41681</v>
      </c>
      <c r="F280">
        <v>211.31</v>
      </c>
      <c r="G280" s="4">
        <f t="shared" si="47"/>
        <v>-7.5660850238801203E-4</v>
      </c>
      <c r="I280" s="28">
        <v>42009</v>
      </c>
      <c r="J280">
        <v>97.8</v>
      </c>
      <c r="K280" s="3">
        <f t="shared" si="48"/>
        <v>1.3471502590673534E-2</v>
      </c>
      <c r="M280" s="28">
        <v>42454</v>
      </c>
      <c r="N280">
        <v>57.2</v>
      </c>
      <c r="O280" s="3">
        <v>7.0000000000000007E-2</v>
      </c>
      <c r="Q280" s="28">
        <v>41681</v>
      </c>
      <c r="R280">
        <v>82.16</v>
      </c>
      <c r="S280" s="3">
        <f t="shared" si="49"/>
        <v>2.6848913839394584E-3</v>
      </c>
      <c r="U280" s="28">
        <v>41681</v>
      </c>
      <c r="V280">
        <v>267.52999999999997</v>
      </c>
      <c r="W280" s="3">
        <f t="shared" si="45"/>
        <v>-2.1632911864534199E-3</v>
      </c>
      <c r="Y280" s="28">
        <v>42223</v>
      </c>
      <c r="Z280">
        <v>198.59</v>
      </c>
      <c r="AA280" s="3">
        <f t="shared" si="50"/>
        <v>1.063613231552174E-2</v>
      </c>
      <c r="AC280" s="28">
        <v>41722</v>
      </c>
      <c r="AD280">
        <v>17</v>
      </c>
      <c r="AE280" s="4">
        <f t="shared" si="51"/>
        <v>0</v>
      </c>
      <c r="AG280" s="28">
        <v>41681</v>
      </c>
      <c r="AH280">
        <v>62.59</v>
      </c>
      <c r="AI280" s="4">
        <f t="shared" si="52"/>
        <v>-2.0807259073842288E-2</v>
      </c>
      <c r="AK280" s="28">
        <v>43342</v>
      </c>
      <c r="AL280">
        <v>8.67</v>
      </c>
      <c r="AM280" s="4">
        <f t="shared" si="53"/>
        <v>-8.736842105263154E-2</v>
      </c>
      <c r="AO280" s="28">
        <v>41681</v>
      </c>
      <c r="AP280" s="29">
        <v>26240.41</v>
      </c>
      <c r="AQ280" s="3">
        <f t="shared" si="54"/>
        <v>-5.6369764324870619E-4</v>
      </c>
    </row>
    <row r="281" spans="1:43" ht="15.75" thickBot="1" x14ac:dyDescent="0.3">
      <c r="A281" s="28">
        <v>41688</v>
      </c>
      <c r="B281">
        <v>38.090000000000003</v>
      </c>
      <c r="C281" s="3">
        <f t="shared" si="46"/>
        <v>7.6719576719579408E-3</v>
      </c>
      <c r="E281" s="28">
        <v>41682</v>
      </c>
      <c r="F281">
        <v>213.73</v>
      </c>
      <c r="G281" s="4">
        <f t="shared" si="47"/>
        <v>1.1452368558042547E-2</v>
      </c>
      <c r="I281" s="28">
        <v>42010</v>
      </c>
      <c r="J281">
        <v>96.9</v>
      </c>
      <c r="K281" s="3">
        <f t="shared" si="48"/>
        <v>-9.2024539877300082E-3</v>
      </c>
      <c r="M281" s="28">
        <v>42457</v>
      </c>
      <c r="N281">
        <v>57.32</v>
      </c>
      <c r="O281" s="3">
        <v>7.0000000000000007E-2</v>
      </c>
      <c r="Q281" s="28">
        <v>41682</v>
      </c>
      <c r="R281">
        <v>83.27</v>
      </c>
      <c r="S281" s="3">
        <f t="shared" si="49"/>
        <v>1.3510223953261846E-2</v>
      </c>
      <c r="U281" s="28">
        <v>41682</v>
      </c>
      <c r="V281">
        <v>274.10000000000002</v>
      </c>
      <c r="W281" s="3">
        <f t="shared" si="45"/>
        <v>2.4557993496056696E-2</v>
      </c>
      <c r="Y281" s="28">
        <v>42226</v>
      </c>
      <c r="Z281">
        <v>197.5</v>
      </c>
      <c r="AA281" s="3">
        <f t="shared" si="50"/>
        <v>-5.4886953018782325E-3</v>
      </c>
      <c r="AC281" s="28">
        <v>41723</v>
      </c>
      <c r="AD281">
        <v>17.309999999999999</v>
      </c>
      <c r="AE281" s="4">
        <f t="shared" si="51"/>
        <v>1.8235294117646905E-2</v>
      </c>
      <c r="AG281" s="28">
        <v>41682</v>
      </c>
      <c r="AH281">
        <v>64.31</v>
      </c>
      <c r="AI281" s="4">
        <f t="shared" si="52"/>
        <v>2.7480428183415784E-2</v>
      </c>
      <c r="AK281" s="28">
        <v>43343</v>
      </c>
      <c r="AL281">
        <v>9.1</v>
      </c>
      <c r="AM281" s="4">
        <f t="shared" si="53"/>
        <v>4.9596309111880066E-2</v>
      </c>
      <c r="AO281" s="28">
        <v>41682</v>
      </c>
      <c r="AP281" s="29">
        <v>26677.27</v>
      </c>
      <c r="AQ281" s="3">
        <f t="shared" si="54"/>
        <v>1.6648367918031814E-2</v>
      </c>
    </row>
    <row r="282" spans="1:43" ht="15.75" thickBot="1" x14ac:dyDescent="0.3">
      <c r="A282" s="28">
        <v>41689</v>
      </c>
      <c r="B282">
        <v>37.26</v>
      </c>
      <c r="C282" s="3">
        <f t="shared" si="46"/>
        <v>-2.1790496193226705E-2</v>
      </c>
      <c r="E282" s="28">
        <v>41683</v>
      </c>
      <c r="F282">
        <v>211.33</v>
      </c>
      <c r="G282" s="4">
        <f t="shared" si="47"/>
        <v>-1.1229120853413099E-2</v>
      </c>
      <c r="I282" s="28">
        <v>42011</v>
      </c>
      <c r="J282">
        <v>93.5</v>
      </c>
      <c r="K282" s="3">
        <f t="shared" si="48"/>
        <v>-3.5087719298245723E-2</v>
      </c>
      <c r="M282" s="28">
        <v>42458</v>
      </c>
      <c r="N282">
        <v>56.74</v>
      </c>
      <c r="O282" s="3">
        <v>0.06</v>
      </c>
      <c r="Q282" s="28">
        <v>41683</v>
      </c>
      <c r="R282">
        <v>82.6</v>
      </c>
      <c r="S282" s="3">
        <f t="shared" si="49"/>
        <v>-8.0461150474360199E-3</v>
      </c>
      <c r="U282" s="28">
        <v>41683</v>
      </c>
      <c r="V282">
        <v>267.99</v>
      </c>
      <c r="W282" s="3">
        <f t="shared" si="45"/>
        <v>-2.2291134622400621E-2</v>
      </c>
      <c r="Y282" s="28">
        <v>42227</v>
      </c>
      <c r="Z282">
        <v>194</v>
      </c>
      <c r="AA282" s="3">
        <f t="shared" si="50"/>
        <v>-1.7721518987341756E-2</v>
      </c>
      <c r="AC282" s="28">
        <v>41724</v>
      </c>
      <c r="AD282">
        <v>17.12</v>
      </c>
      <c r="AE282" s="4">
        <f t="shared" si="51"/>
        <v>-1.097631426920842E-2</v>
      </c>
      <c r="AG282" s="28">
        <v>41683</v>
      </c>
      <c r="AH282">
        <v>64.040000000000006</v>
      </c>
      <c r="AI282" s="4">
        <f t="shared" si="52"/>
        <v>-4.1984139325143E-3</v>
      </c>
      <c r="AK282" s="28">
        <v>43346</v>
      </c>
      <c r="AL282">
        <v>8.6999999999999993</v>
      </c>
      <c r="AM282" s="4">
        <f t="shared" si="53"/>
        <v>-4.3956043956044022E-2</v>
      </c>
      <c r="AO282" s="28">
        <v>41683</v>
      </c>
      <c r="AP282" s="29">
        <v>26541.26</v>
      </c>
      <c r="AQ282" s="3">
        <f t="shared" si="54"/>
        <v>-5.09834776946827E-3</v>
      </c>
    </row>
    <row r="283" spans="1:43" ht="15.75" thickBot="1" x14ac:dyDescent="0.3">
      <c r="A283" s="28">
        <v>41690</v>
      </c>
      <c r="B283">
        <v>38.06</v>
      </c>
      <c r="C283" s="3">
        <f t="shared" si="46"/>
        <v>2.1470746108427363E-2</v>
      </c>
      <c r="E283" s="28">
        <v>41684</v>
      </c>
      <c r="F283">
        <v>209.22</v>
      </c>
      <c r="G283" s="4">
        <f t="shared" si="47"/>
        <v>-9.9843846117447788E-3</v>
      </c>
      <c r="I283" s="28">
        <v>42012</v>
      </c>
      <c r="J283">
        <v>88.94</v>
      </c>
      <c r="K283" s="3">
        <f t="shared" si="48"/>
        <v>-4.8770053475935882E-2</v>
      </c>
      <c r="M283" s="28">
        <v>42459</v>
      </c>
      <c r="N283">
        <v>58.94</v>
      </c>
      <c r="O283" s="3">
        <v>0.05</v>
      </c>
      <c r="Q283" s="28">
        <v>41684</v>
      </c>
      <c r="R283">
        <v>82.12</v>
      </c>
      <c r="S283" s="3">
        <f t="shared" si="49"/>
        <v>-5.8111380145277058E-3</v>
      </c>
      <c r="U283" s="28">
        <v>41684</v>
      </c>
      <c r="V283">
        <v>268.04000000000002</v>
      </c>
      <c r="W283" s="3">
        <f t="shared" si="45"/>
        <v>1.8657412590017408E-4</v>
      </c>
      <c r="Y283" s="28">
        <v>42229</v>
      </c>
      <c r="Z283">
        <v>191</v>
      </c>
      <c r="AA283" s="3">
        <f t="shared" si="50"/>
        <v>-1.5463917525773141E-2</v>
      </c>
      <c r="AC283" s="28">
        <v>41725</v>
      </c>
      <c r="AD283">
        <v>17.55</v>
      </c>
      <c r="AE283" s="4">
        <f t="shared" si="51"/>
        <v>2.5116822429906538E-2</v>
      </c>
      <c r="AG283" s="28">
        <v>41684</v>
      </c>
      <c r="AH283">
        <v>62.51</v>
      </c>
      <c r="AI283" s="4">
        <f t="shared" si="52"/>
        <v>-2.3891317926296174E-2</v>
      </c>
      <c r="AK283" s="28">
        <v>43347</v>
      </c>
      <c r="AL283">
        <v>8.6</v>
      </c>
      <c r="AM283" s="4">
        <f t="shared" si="53"/>
        <v>-1.1494252873563204E-2</v>
      </c>
      <c r="AO283" s="28">
        <v>41684</v>
      </c>
      <c r="AP283" s="29">
        <v>26394.13</v>
      </c>
      <c r="AQ283" s="3">
        <f t="shared" si="54"/>
        <v>-5.5434444333086752E-3</v>
      </c>
    </row>
    <row r="284" spans="1:43" ht="15.75" thickBot="1" x14ac:dyDescent="0.3">
      <c r="A284" s="28">
        <v>41691</v>
      </c>
      <c r="B284">
        <v>37.409999999999997</v>
      </c>
      <c r="C284" s="3">
        <f t="shared" si="46"/>
        <v>-1.7078297425118349E-2</v>
      </c>
      <c r="E284" s="28">
        <v>41687</v>
      </c>
      <c r="F284">
        <v>206.77</v>
      </c>
      <c r="G284" s="4">
        <f t="shared" si="47"/>
        <v>-1.1710161552432763E-2</v>
      </c>
      <c r="I284" s="28">
        <v>42013</v>
      </c>
      <c r="J284">
        <v>89.22</v>
      </c>
      <c r="K284" s="3">
        <f t="shared" si="48"/>
        <v>3.1481897908702816E-3</v>
      </c>
      <c r="M284" s="28">
        <v>42460</v>
      </c>
      <c r="N284">
        <v>61.12</v>
      </c>
      <c r="O284" s="3">
        <v>0.05</v>
      </c>
      <c r="Q284" s="28">
        <v>41687</v>
      </c>
      <c r="R284">
        <v>80.78</v>
      </c>
      <c r="S284" s="3">
        <f t="shared" si="49"/>
        <v>-1.631758402338046E-2</v>
      </c>
      <c r="U284" s="28">
        <v>41687</v>
      </c>
      <c r="V284">
        <v>267.35000000000002</v>
      </c>
      <c r="W284" s="3">
        <f t="shared" si="45"/>
        <v>-2.5742426503506666E-3</v>
      </c>
      <c r="Y284" s="28">
        <v>42233</v>
      </c>
      <c r="Z284">
        <v>191</v>
      </c>
      <c r="AA284" s="3">
        <f t="shared" si="50"/>
        <v>0</v>
      </c>
      <c r="AC284" s="28">
        <v>41726</v>
      </c>
      <c r="AD284">
        <v>17.25</v>
      </c>
      <c r="AE284" s="4">
        <f t="shared" si="51"/>
        <v>-1.7094017094017144E-2</v>
      </c>
      <c r="AG284" s="28">
        <v>41687</v>
      </c>
      <c r="AH284">
        <v>60.84</v>
      </c>
      <c r="AI284" s="4">
        <f t="shared" si="52"/>
        <v>-2.6715725483922537E-2</v>
      </c>
      <c r="AK284" s="28">
        <v>43348</v>
      </c>
      <c r="AL284">
        <v>8.2200000000000006</v>
      </c>
      <c r="AM284" s="4">
        <f t="shared" si="53"/>
        <v>-4.418604651162783E-2</v>
      </c>
      <c r="AO284" s="28">
        <v>41687</v>
      </c>
      <c r="AP284" s="29">
        <v>26003.89</v>
      </c>
      <c r="AQ284" s="3">
        <f t="shared" si="54"/>
        <v>-1.4785105627652895E-2</v>
      </c>
    </row>
    <row r="285" spans="1:43" ht="15.75" thickBot="1" x14ac:dyDescent="0.3">
      <c r="A285" s="28">
        <v>41694</v>
      </c>
      <c r="B285">
        <v>37.799999999999997</v>
      </c>
      <c r="C285" s="3">
        <f t="shared" si="46"/>
        <v>1.0425020048115519E-2</v>
      </c>
      <c r="E285" s="28">
        <v>41688</v>
      </c>
      <c r="F285">
        <v>207.15</v>
      </c>
      <c r="G285" s="4">
        <f t="shared" si="47"/>
        <v>1.8377907820283923E-3</v>
      </c>
      <c r="I285" s="28">
        <v>42016</v>
      </c>
      <c r="J285">
        <v>88.01</v>
      </c>
      <c r="K285" s="3">
        <f t="shared" si="48"/>
        <v>-1.3561981618471108E-2</v>
      </c>
      <c r="M285" s="28">
        <v>42461</v>
      </c>
      <c r="N285">
        <v>58.14</v>
      </c>
      <c r="O285" s="3">
        <v>0.05</v>
      </c>
      <c r="Q285" s="28">
        <v>41688</v>
      </c>
      <c r="R285">
        <v>82.07</v>
      </c>
      <c r="S285" s="3">
        <f t="shared" si="49"/>
        <v>1.5969299331517695E-2</v>
      </c>
      <c r="U285" s="28">
        <v>41688</v>
      </c>
      <c r="V285">
        <v>267.45</v>
      </c>
      <c r="W285" s="3">
        <f t="shared" si="45"/>
        <v>3.740415186084256E-4</v>
      </c>
      <c r="Y285" s="28">
        <v>42234</v>
      </c>
      <c r="Z285">
        <v>188.04</v>
      </c>
      <c r="AA285" s="3">
        <f t="shared" si="50"/>
        <v>-1.5497382198952914E-2</v>
      </c>
      <c r="AC285" s="28">
        <v>41729</v>
      </c>
      <c r="AD285">
        <v>17.239999999999998</v>
      </c>
      <c r="AE285" s="4">
        <f t="shared" si="51"/>
        <v>-5.7971014492763651E-4</v>
      </c>
      <c r="AG285" s="28">
        <v>41688</v>
      </c>
      <c r="AH285">
        <v>59.75</v>
      </c>
      <c r="AI285" s="4">
        <f t="shared" si="52"/>
        <v>-1.7915844838921835E-2</v>
      </c>
      <c r="AK285" s="28">
        <v>43349</v>
      </c>
      <c r="AL285">
        <v>8</v>
      </c>
      <c r="AM285" s="4">
        <f t="shared" si="53"/>
        <v>-2.6763990267639981E-2</v>
      </c>
      <c r="AO285" s="28">
        <v>41688</v>
      </c>
      <c r="AP285" s="29">
        <v>25884.38</v>
      </c>
      <c r="AQ285" s="3">
        <f t="shared" si="54"/>
        <v>-4.5958508515455687E-3</v>
      </c>
    </row>
    <row r="286" spans="1:43" ht="15.75" thickBot="1" x14ac:dyDescent="0.3">
      <c r="A286" s="28">
        <v>41695</v>
      </c>
      <c r="B286">
        <v>37.479999999999997</v>
      </c>
      <c r="C286" s="3">
        <f t="shared" si="46"/>
        <v>-8.4656084656085095E-3</v>
      </c>
      <c r="E286" s="28">
        <v>41689</v>
      </c>
      <c r="F286">
        <v>206.61</v>
      </c>
      <c r="G286" s="4">
        <f t="shared" si="47"/>
        <v>-2.6068066618392116E-3</v>
      </c>
      <c r="I286" s="28">
        <v>42017</v>
      </c>
      <c r="J286">
        <v>89.92</v>
      </c>
      <c r="K286" s="3">
        <f t="shared" si="48"/>
        <v>2.1702079309169342E-2</v>
      </c>
      <c r="M286" s="28">
        <v>42464</v>
      </c>
      <c r="N286">
        <v>58.52</v>
      </c>
      <c r="O286" s="3">
        <v>0.05</v>
      </c>
      <c r="Q286" s="28">
        <v>41689</v>
      </c>
      <c r="R286">
        <v>83.92</v>
      </c>
      <c r="S286" s="3">
        <f t="shared" si="49"/>
        <v>2.254173266723547E-2</v>
      </c>
      <c r="U286" s="28">
        <v>41689</v>
      </c>
      <c r="V286">
        <v>265.10000000000002</v>
      </c>
      <c r="W286" s="3">
        <f t="shared" si="45"/>
        <v>-8.7866891007664094E-3</v>
      </c>
      <c r="Y286" s="28">
        <v>42236</v>
      </c>
      <c r="Z286">
        <v>190</v>
      </c>
      <c r="AA286" s="3">
        <f t="shared" si="50"/>
        <v>1.0423314188470645E-2</v>
      </c>
      <c r="AC286" s="28">
        <v>41730</v>
      </c>
      <c r="AD286">
        <v>17.739999999999998</v>
      </c>
      <c r="AE286" s="4">
        <f t="shared" si="51"/>
        <v>2.9002320185614883E-2</v>
      </c>
      <c r="AG286" s="28">
        <v>41689</v>
      </c>
      <c r="AH286">
        <v>58.96</v>
      </c>
      <c r="AI286" s="4">
        <f t="shared" si="52"/>
        <v>-1.3221757322175676E-2</v>
      </c>
      <c r="AK286" s="28">
        <v>43350</v>
      </c>
      <c r="AL286">
        <v>8</v>
      </c>
      <c r="AM286" s="4">
        <f t="shared" si="53"/>
        <v>0</v>
      </c>
      <c r="AO286" s="28">
        <v>41689</v>
      </c>
      <c r="AP286" s="29">
        <v>25686.93</v>
      </c>
      <c r="AQ286" s="3">
        <f t="shared" si="54"/>
        <v>-7.6281525769595904E-3</v>
      </c>
    </row>
    <row r="287" spans="1:43" ht="15.75" thickBot="1" x14ac:dyDescent="0.3">
      <c r="A287" s="28">
        <v>41696</v>
      </c>
      <c r="B287">
        <v>37.25</v>
      </c>
      <c r="C287" s="3">
        <f t="shared" si="46"/>
        <v>-6.1366061899679192E-3</v>
      </c>
      <c r="E287" s="28">
        <v>41690</v>
      </c>
      <c r="F287">
        <v>203.87</v>
      </c>
      <c r="G287" s="4">
        <f t="shared" si="47"/>
        <v>-1.3261700788926079E-2</v>
      </c>
      <c r="I287" s="28">
        <v>42018</v>
      </c>
      <c r="J287">
        <v>88.7</v>
      </c>
      <c r="K287" s="3">
        <f t="shared" si="48"/>
        <v>-1.3567615658362953E-2</v>
      </c>
      <c r="M287" s="28">
        <v>42465</v>
      </c>
      <c r="N287">
        <v>58.46</v>
      </c>
      <c r="O287" s="3">
        <f t="shared" ref="O287:O318" si="55">N287/N286-1</f>
        <v>-1.0252904989747069E-3</v>
      </c>
      <c r="Q287" s="28">
        <v>41690</v>
      </c>
      <c r="R287">
        <v>82.85</v>
      </c>
      <c r="S287" s="3">
        <f t="shared" si="49"/>
        <v>-1.2750238322211671E-2</v>
      </c>
      <c r="U287" s="28">
        <v>41690</v>
      </c>
      <c r="V287">
        <v>263.27</v>
      </c>
      <c r="W287" s="3">
        <f t="shared" si="45"/>
        <v>-6.9030554507734099E-3</v>
      </c>
      <c r="Y287" s="28">
        <v>42237</v>
      </c>
      <c r="Z287">
        <v>177.5</v>
      </c>
      <c r="AA287" s="3">
        <f t="shared" si="50"/>
        <v>-6.5789473684210509E-2</v>
      </c>
      <c r="AC287" s="28">
        <v>41731</v>
      </c>
      <c r="AD287">
        <v>17.8</v>
      </c>
      <c r="AE287" s="4">
        <f t="shared" si="51"/>
        <v>3.3821871476888976E-3</v>
      </c>
      <c r="AG287" s="28">
        <v>41690</v>
      </c>
      <c r="AH287">
        <v>58.23</v>
      </c>
      <c r="AI287" s="4">
        <f t="shared" si="52"/>
        <v>-1.2381275440977002E-2</v>
      </c>
      <c r="AK287" s="28">
        <v>43353</v>
      </c>
      <c r="AL287">
        <v>7.92</v>
      </c>
      <c r="AM287" s="4">
        <f t="shared" si="53"/>
        <v>-1.0000000000000009E-2</v>
      </c>
      <c r="AO287" s="28">
        <v>41690</v>
      </c>
      <c r="AP287" s="29">
        <v>25506.799999999999</v>
      </c>
      <c r="AQ287" s="3">
        <f t="shared" si="54"/>
        <v>-7.0125157035114682E-3</v>
      </c>
    </row>
    <row r="288" spans="1:43" ht="15.75" thickBot="1" x14ac:dyDescent="0.3">
      <c r="A288" s="28">
        <v>41697</v>
      </c>
      <c r="B288">
        <v>37.25</v>
      </c>
      <c r="C288" s="3">
        <f t="shared" si="46"/>
        <v>0</v>
      </c>
      <c r="E288" s="28">
        <v>41691</v>
      </c>
      <c r="F288">
        <v>204.99</v>
      </c>
      <c r="G288" s="4">
        <f t="shared" si="47"/>
        <v>5.4936969637513489E-3</v>
      </c>
      <c r="I288" s="28">
        <v>42019</v>
      </c>
      <c r="J288">
        <v>90.75</v>
      </c>
      <c r="K288" s="3">
        <f t="shared" si="48"/>
        <v>2.3111612175873653E-2</v>
      </c>
      <c r="M288" s="28">
        <v>42466</v>
      </c>
      <c r="N288">
        <v>58.99</v>
      </c>
      <c r="O288" s="3">
        <v>0.02</v>
      </c>
      <c r="Q288" s="28">
        <v>41691</v>
      </c>
      <c r="R288">
        <v>82.72</v>
      </c>
      <c r="S288" s="3">
        <f t="shared" si="49"/>
        <v>-1.5691007845503036E-3</v>
      </c>
      <c r="U288" s="28">
        <v>41691</v>
      </c>
      <c r="V288">
        <v>262.74</v>
      </c>
      <c r="W288" s="3">
        <f t="shared" si="45"/>
        <v>-2.0131424013368759E-3</v>
      </c>
      <c r="Y288" s="28">
        <v>42240</v>
      </c>
      <c r="Z288">
        <v>168.63</v>
      </c>
      <c r="AA288" s="3">
        <f t="shared" si="50"/>
        <v>-4.9971830985915511E-2</v>
      </c>
      <c r="AC288" s="28">
        <v>41732</v>
      </c>
      <c r="AD288">
        <v>18.760000000000002</v>
      </c>
      <c r="AE288" s="4">
        <f t="shared" si="51"/>
        <v>5.3932584269662964E-2</v>
      </c>
      <c r="AG288" s="28">
        <v>41691</v>
      </c>
      <c r="AH288">
        <v>59</v>
      </c>
      <c r="AI288" s="4">
        <f t="shared" si="52"/>
        <v>1.3223424351708868E-2</v>
      </c>
      <c r="AK288" s="28">
        <v>43354</v>
      </c>
      <c r="AL288">
        <v>8</v>
      </c>
      <c r="AM288" s="4">
        <f t="shared" si="53"/>
        <v>1.0101010101010166E-2</v>
      </c>
      <c r="AO288" s="28">
        <v>41691</v>
      </c>
      <c r="AP288" s="29">
        <v>25603.35</v>
      </c>
      <c r="AQ288" s="3">
        <f t="shared" si="54"/>
        <v>3.7852651057757036E-3</v>
      </c>
    </row>
    <row r="289" spans="1:43" ht="15.75" thickBot="1" x14ac:dyDescent="0.3">
      <c r="A289" s="28">
        <v>41698</v>
      </c>
      <c r="B289">
        <v>37.99</v>
      </c>
      <c r="C289" s="3">
        <f t="shared" si="46"/>
        <v>1.986577181208049E-2</v>
      </c>
      <c r="E289" s="28">
        <v>41694</v>
      </c>
      <c r="F289">
        <v>204.87</v>
      </c>
      <c r="G289" s="4">
        <f t="shared" si="47"/>
        <v>-5.85394409483464E-4</v>
      </c>
      <c r="I289" s="28">
        <v>42020</v>
      </c>
      <c r="J289">
        <v>89</v>
      </c>
      <c r="K289" s="3">
        <f t="shared" si="48"/>
        <v>-1.9283746556473802E-2</v>
      </c>
      <c r="M289" s="28">
        <v>42467</v>
      </c>
      <c r="N289">
        <v>58.13</v>
      </c>
      <c r="O289" s="3">
        <v>0.02</v>
      </c>
      <c r="Q289" s="28">
        <v>41694</v>
      </c>
      <c r="R289">
        <v>75.680000000000007</v>
      </c>
      <c r="S289" s="3">
        <f t="shared" si="49"/>
        <v>-8.5106382978723305E-2</v>
      </c>
      <c r="U289" s="28">
        <v>41694</v>
      </c>
      <c r="V289">
        <v>263.76</v>
      </c>
      <c r="W289" s="3">
        <f t="shared" si="45"/>
        <v>3.8821648778259998E-3</v>
      </c>
      <c r="Y289" s="28">
        <v>42241</v>
      </c>
      <c r="Z289">
        <v>168.63</v>
      </c>
      <c r="AA289" s="3">
        <f t="shared" si="50"/>
        <v>0</v>
      </c>
      <c r="AC289" s="28">
        <v>41733</v>
      </c>
      <c r="AD289">
        <v>19.760000000000002</v>
      </c>
      <c r="AE289" s="4">
        <f t="shared" si="51"/>
        <v>5.3304904051172608E-2</v>
      </c>
      <c r="AG289" s="28">
        <v>41694</v>
      </c>
      <c r="AH289">
        <v>59.84</v>
      </c>
      <c r="AI289" s="4">
        <f t="shared" si="52"/>
        <v>1.4237288135593218E-2</v>
      </c>
      <c r="AK289" s="28">
        <v>43355</v>
      </c>
      <c r="AL289">
        <v>7.99</v>
      </c>
      <c r="AM289" s="4">
        <f t="shared" si="53"/>
        <v>-1.2499999999999734E-3</v>
      </c>
      <c r="AO289" s="28">
        <v>41694</v>
      </c>
      <c r="AP289" s="29">
        <v>25773.81</v>
      </c>
      <c r="AQ289" s="3">
        <f t="shared" si="54"/>
        <v>6.6577225245916249E-3</v>
      </c>
    </row>
    <row r="290" spans="1:43" ht="15.75" thickBot="1" x14ac:dyDescent="0.3">
      <c r="A290" s="28">
        <v>41701</v>
      </c>
      <c r="B290">
        <v>37.83</v>
      </c>
      <c r="C290" s="3">
        <f t="shared" si="46"/>
        <v>-4.2116346406950722E-3</v>
      </c>
      <c r="E290" s="28">
        <v>41695</v>
      </c>
      <c r="F290">
        <v>204.64</v>
      </c>
      <c r="G290" s="4">
        <f t="shared" si="47"/>
        <v>-1.1226631522429642E-3</v>
      </c>
      <c r="I290" s="28">
        <v>42023</v>
      </c>
      <c r="J290">
        <v>90.5</v>
      </c>
      <c r="K290" s="3">
        <f t="shared" si="48"/>
        <v>1.6853932584269593E-2</v>
      </c>
      <c r="M290" s="28">
        <v>42468</v>
      </c>
      <c r="N290">
        <v>57.49</v>
      </c>
      <c r="O290" s="3">
        <v>0.02</v>
      </c>
      <c r="Q290" s="28">
        <v>41695</v>
      </c>
      <c r="R290">
        <v>73.63</v>
      </c>
      <c r="S290" s="3">
        <f t="shared" si="49"/>
        <v>-2.7087737843551896E-2</v>
      </c>
      <c r="U290" s="28">
        <v>41695</v>
      </c>
      <c r="V290">
        <v>262.27</v>
      </c>
      <c r="W290" s="3">
        <f t="shared" ref="W290:W353" si="56">V290/V289-1</f>
        <v>-5.6490749165908349E-3</v>
      </c>
      <c r="Y290" s="28">
        <v>42244</v>
      </c>
      <c r="Z290">
        <v>160.51</v>
      </c>
      <c r="AA290" s="3">
        <f t="shared" si="50"/>
        <v>-4.8152760481527612E-2</v>
      </c>
      <c r="AC290" s="28">
        <v>41736</v>
      </c>
      <c r="AD290">
        <v>20.76</v>
      </c>
      <c r="AE290" s="4">
        <f t="shared" si="51"/>
        <v>5.0607287449392802E-2</v>
      </c>
      <c r="AG290" s="28">
        <v>41695</v>
      </c>
      <c r="AH290">
        <v>58.08</v>
      </c>
      <c r="AI290" s="4">
        <f t="shared" si="52"/>
        <v>-2.941176470588247E-2</v>
      </c>
      <c r="AK290" s="28">
        <v>43356</v>
      </c>
      <c r="AL290">
        <v>8.1</v>
      </c>
      <c r="AM290" s="4">
        <f t="shared" si="53"/>
        <v>1.3767209011263937E-2</v>
      </c>
      <c r="AO290" s="28">
        <v>41695</v>
      </c>
      <c r="AP290" s="29">
        <v>25559.61</v>
      </c>
      <c r="AQ290" s="3">
        <f t="shared" si="54"/>
        <v>-8.3107619711637604E-3</v>
      </c>
    </row>
    <row r="291" spans="1:43" ht="15.75" thickBot="1" x14ac:dyDescent="0.3">
      <c r="A291" s="28">
        <v>41702</v>
      </c>
      <c r="B291">
        <v>38</v>
      </c>
      <c r="C291" s="3">
        <f t="shared" si="46"/>
        <v>4.4937879989426222E-3</v>
      </c>
      <c r="E291" s="28">
        <v>41696</v>
      </c>
      <c r="F291">
        <v>203.78</v>
      </c>
      <c r="G291" s="4">
        <f t="shared" si="47"/>
        <v>-4.2025019546519937E-3</v>
      </c>
      <c r="I291" s="28">
        <v>42024</v>
      </c>
      <c r="J291">
        <v>90.99</v>
      </c>
      <c r="K291" s="3">
        <f t="shared" si="48"/>
        <v>5.4143646408839619E-3</v>
      </c>
      <c r="M291" s="28">
        <v>42471</v>
      </c>
      <c r="N291">
        <v>55.46</v>
      </c>
      <c r="O291" s="3">
        <v>0.02</v>
      </c>
      <c r="Q291" s="28">
        <v>41696</v>
      </c>
      <c r="R291">
        <v>72.47</v>
      </c>
      <c r="S291" s="3">
        <f t="shared" si="49"/>
        <v>-1.5754447915251935E-2</v>
      </c>
      <c r="U291" s="28">
        <v>41696</v>
      </c>
      <c r="V291">
        <v>259.57</v>
      </c>
      <c r="W291" s="3">
        <f t="shared" si="56"/>
        <v>-1.0294734433980213E-2</v>
      </c>
      <c r="Y291" s="28">
        <v>42247</v>
      </c>
      <c r="Z291">
        <v>168.52</v>
      </c>
      <c r="AA291" s="3">
        <f t="shared" si="50"/>
        <v>4.9903432807924863E-2</v>
      </c>
      <c r="AC291" s="28">
        <v>41737</v>
      </c>
      <c r="AD291">
        <v>20.010000000000002</v>
      </c>
      <c r="AE291" s="4">
        <f t="shared" si="51"/>
        <v>-3.6127167630057855E-2</v>
      </c>
      <c r="AG291" s="28">
        <v>41696</v>
      </c>
      <c r="AH291">
        <v>58</v>
      </c>
      <c r="AI291" s="4">
        <f t="shared" si="52"/>
        <v>-1.3774104683195176E-3</v>
      </c>
      <c r="AK291" s="28">
        <v>43357</v>
      </c>
      <c r="AL291">
        <v>8</v>
      </c>
      <c r="AM291" s="4">
        <f t="shared" si="53"/>
        <v>-1.2345679012345623E-2</v>
      </c>
      <c r="AO291" s="28">
        <v>41696</v>
      </c>
      <c r="AP291" s="29">
        <v>25500.5</v>
      </c>
      <c r="AQ291" s="3">
        <f t="shared" si="54"/>
        <v>-2.3126330957319308E-3</v>
      </c>
    </row>
    <row r="292" spans="1:43" ht="15.75" thickBot="1" x14ac:dyDescent="0.3">
      <c r="A292" s="28">
        <v>41703</v>
      </c>
      <c r="B292">
        <v>38.64</v>
      </c>
      <c r="C292" s="3">
        <f t="shared" si="46"/>
        <v>1.6842105263157992E-2</v>
      </c>
      <c r="E292" s="28">
        <v>41697</v>
      </c>
      <c r="F292">
        <v>204.19</v>
      </c>
      <c r="G292" s="4">
        <f t="shared" si="47"/>
        <v>2.0119736971242475E-3</v>
      </c>
      <c r="I292" s="28">
        <v>42025</v>
      </c>
      <c r="J292">
        <v>88.76</v>
      </c>
      <c r="K292" s="3">
        <f t="shared" si="48"/>
        <v>-2.4508187712935392E-2</v>
      </c>
      <c r="M292" s="28">
        <v>42472</v>
      </c>
      <c r="N292">
        <v>56.1</v>
      </c>
      <c r="O292" s="3">
        <v>0.02</v>
      </c>
      <c r="Q292" s="28">
        <v>41697</v>
      </c>
      <c r="R292">
        <v>70.22</v>
      </c>
      <c r="S292" s="3">
        <f t="shared" si="49"/>
        <v>-3.1047329929626E-2</v>
      </c>
      <c r="U292" s="28">
        <v>41697</v>
      </c>
      <c r="V292">
        <v>258.24</v>
      </c>
      <c r="W292" s="3">
        <f t="shared" si="56"/>
        <v>-5.1238586893708193E-3</v>
      </c>
      <c r="Y292" s="28">
        <v>42248</v>
      </c>
      <c r="Z292">
        <v>174</v>
      </c>
      <c r="AA292" s="3">
        <f t="shared" si="50"/>
        <v>3.2518395442677317E-2</v>
      </c>
      <c r="AC292" s="28">
        <v>41738</v>
      </c>
      <c r="AD292">
        <v>20.67</v>
      </c>
      <c r="AE292" s="4">
        <f t="shared" si="51"/>
        <v>3.2983508245877147E-2</v>
      </c>
      <c r="AG292" s="28">
        <v>41697</v>
      </c>
      <c r="AH292">
        <v>58.26</v>
      </c>
      <c r="AI292" s="4">
        <f t="shared" si="52"/>
        <v>4.4827586206896974E-3</v>
      </c>
      <c r="AK292" s="28">
        <v>43362</v>
      </c>
      <c r="AL292">
        <v>8</v>
      </c>
      <c r="AM292" s="4">
        <f t="shared" si="53"/>
        <v>0</v>
      </c>
      <c r="AO292" s="28">
        <v>41697</v>
      </c>
      <c r="AP292" s="29">
        <v>25478.93</v>
      </c>
      <c r="AQ292" s="3">
        <f t="shared" si="54"/>
        <v>-8.4586576733791663E-4</v>
      </c>
    </row>
    <row r="293" spans="1:43" ht="15.75" thickBot="1" x14ac:dyDescent="0.3">
      <c r="A293" s="28">
        <v>41704</v>
      </c>
      <c r="B293">
        <v>38.49</v>
      </c>
      <c r="C293" s="3">
        <f t="shared" si="46"/>
        <v>-3.8819875776396895E-3</v>
      </c>
      <c r="E293" s="28">
        <v>41698</v>
      </c>
      <c r="F293">
        <v>206.43</v>
      </c>
      <c r="G293" s="4">
        <f t="shared" si="47"/>
        <v>1.0970174837161561E-2</v>
      </c>
      <c r="I293" s="28">
        <v>42026</v>
      </c>
      <c r="J293">
        <v>90</v>
      </c>
      <c r="K293" s="3">
        <f t="shared" si="48"/>
        <v>1.3970256872465114E-2</v>
      </c>
      <c r="M293" s="28">
        <v>42473</v>
      </c>
      <c r="N293">
        <v>58.9</v>
      </c>
      <c r="O293" s="3">
        <v>0.02</v>
      </c>
      <c r="Q293" s="28">
        <v>41698</v>
      </c>
      <c r="R293">
        <v>73.73</v>
      </c>
      <c r="S293" s="3">
        <f t="shared" si="49"/>
        <v>4.9985759043007727E-2</v>
      </c>
      <c r="U293" s="28">
        <v>41698</v>
      </c>
      <c r="V293">
        <v>262.45</v>
      </c>
      <c r="W293" s="3">
        <f t="shared" si="56"/>
        <v>1.6302664188351912E-2</v>
      </c>
      <c r="Y293" s="28">
        <v>42250</v>
      </c>
      <c r="Z293">
        <v>170</v>
      </c>
      <c r="AA293" s="3">
        <f t="shared" si="50"/>
        <v>-2.2988505747126409E-2</v>
      </c>
      <c r="AC293" s="28">
        <v>41739</v>
      </c>
      <c r="AD293">
        <v>21.64</v>
      </c>
      <c r="AE293" s="4">
        <f t="shared" si="51"/>
        <v>4.6927914852443076E-2</v>
      </c>
      <c r="AG293" s="28">
        <v>41698</v>
      </c>
      <c r="AH293">
        <v>60.93</v>
      </c>
      <c r="AI293" s="4">
        <f t="shared" si="52"/>
        <v>4.5829042224510896E-2</v>
      </c>
      <c r="AK293" s="28">
        <v>43367</v>
      </c>
      <c r="AL293">
        <v>7.95</v>
      </c>
      <c r="AM293" s="4">
        <f t="shared" si="53"/>
        <v>-6.2499999999999778E-3</v>
      </c>
      <c r="AO293" s="28">
        <v>41698</v>
      </c>
      <c r="AP293" s="29">
        <v>25783.279999999999</v>
      </c>
      <c r="AQ293" s="3">
        <f t="shared" si="54"/>
        <v>1.1945164102260097E-2</v>
      </c>
    </row>
    <row r="294" spans="1:43" ht="15.75" thickBot="1" x14ac:dyDescent="0.3">
      <c r="A294" s="28">
        <v>41705</v>
      </c>
      <c r="B294">
        <v>38</v>
      </c>
      <c r="C294" s="3">
        <f t="shared" si="46"/>
        <v>-1.2730579371265316E-2</v>
      </c>
      <c r="E294" s="28">
        <v>41701</v>
      </c>
      <c r="F294">
        <v>208.27</v>
      </c>
      <c r="G294" s="4">
        <f t="shared" si="47"/>
        <v>8.9134331250302345E-3</v>
      </c>
      <c r="I294" s="28">
        <v>42027</v>
      </c>
      <c r="J294">
        <v>88.5</v>
      </c>
      <c r="K294" s="3">
        <f t="shared" si="48"/>
        <v>-1.6666666666666718E-2</v>
      </c>
      <c r="M294" s="28">
        <v>42474</v>
      </c>
      <c r="N294">
        <v>58.41</v>
      </c>
      <c r="O294" s="3">
        <v>0.02</v>
      </c>
      <c r="Q294" s="28">
        <v>41701</v>
      </c>
      <c r="R294">
        <v>76.95</v>
      </c>
      <c r="S294" s="3">
        <f t="shared" si="49"/>
        <v>4.3672860436728689E-2</v>
      </c>
      <c r="U294" s="28">
        <v>41701</v>
      </c>
      <c r="V294">
        <v>262.57</v>
      </c>
      <c r="W294" s="3">
        <f t="shared" si="56"/>
        <v>4.5722994856167709E-4</v>
      </c>
      <c r="Y294" s="28">
        <v>42251</v>
      </c>
      <c r="Z294">
        <v>170</v>
      </c>
      <c r="AA294" s="3">
        <f t="shared" si="50"/>
        <v>0</v>
      </c>
      <c r="AC294" s="28">
        <v>41740</v>
      </c>
      <c r="AD294">
        <v>21.66</v>
      </c>
      <c r="AE294" s="4">
        <f t="shared" si="51"/>
        <v>9.242144177448175E-4</v>
      </c>
      <c r="AG294" s="28">
        <v>41701</v>
      </c>
      <c r="AH294">
        <v>62.7</v>
      </c>
      <c r="AI294" s="4">
        <f t="shared" si="52"/>
        <v>2.9049729197439644E-2</v>
      </c>
      <c r="AK294" s="28">
        <v>43368</v>
      </c>
      <c r="AL294">
        <v>7.76</v>
      </c>
      <c r="AM294" s="4">
        <f t="shared" si="53"/>
        <v>-2.3899371069182385E-2</v>
      </c>
      <c r="AO294" s="28">
        <v>41701</v>
      </c>
      <c r="AP294" s="29">
        <v>25853.54</v>
      </c>
      <c r="AQ294" s="3">
        <f t="shared" si="54"/>
        <v>2.7250217970715696E-3</v>
      </c>
    </row>
    <row r="295" spans="1:43" ht="15.75" thickBot="1" x14ac:dyDescent="0.3">
      <c r="A295" s="28">
        <v>41708</v>
      </c>
      <c r="B295">
        <v>39</v>
      </c>
      <c r="C295" s="3">
        <f t="shared" si="46"/>
        <v>2.6315789473684292E-2</v>
      </c>
      <c r="E295" s="28">
        <v>41702</v>
      </c>
      <c r="F295">
        <v>212.83</v>
      </c>
      <c r="G295" s="4">
        <f t="shared" si="47"/>
        <v>2.189465597541651E-2</v>
      </c>
      <c r="I295" s="28">
        <v>42030</v>
      </c>
      <c r="J295">
        <v>88</v>
      </c>
      <c r="K295" s="3">
        <f t="shared" si="48"/>
        <v>-5.6497175141242417E-3</v>
      </c>
      <c r="M295" s="28">
        <v>42475</v>
      </c>
      <c r="N295">
        <v>58.47</v>
      </c>
      <c r="O295" s="3">
        <v>0.02</v>
      </c>
      <c r="Q295" s="28">
        <v>41702</v>
      </c>
      <c r="R295">
        <v>77.03</v>
      </c>
      <c r="S295" s="3">
        <f t="shared" si="49"/>
        <v>1.03963612735547E-3</v>
      </c>
      <c r="U295" s="28">
        <v>41702</v>
      </c>
      <c r="V295">
        <v>263.72000000000003</v>
      </c>
      <c r="W295" s="3">
        <f t="shared" si="56"/>
        <v>4.3797844384356743E-3</v>
      </c>
      <c r="Y295" s="28">
        <v>42254</v>
      </c>
      <c r="Z295">
        <v>161.79</v>
      </c>
      <c r="AA295" s="3">
        <f t="shared" si="50"/>
        <v>-4.8294117647058821E-2</v>
      </c>
      <c r="AC295" s="28">
        <v>41743</v>
      </c>
      <c r="AD295">
        <v>21.98</v>
      </c>
      <c r="AE295" s="4">
        <f t="shared" si="51"/>
        <v>1.4773776546629813E-2</v>
      </c>
      <c r="AG295" s="28">
        <v>41702</v>
      </c>
      <c r="AH295">
        <v>63.1</v>
      </c>
      <c r="AI295" s="4">
        <f t="shared" si="52"/>
        <v>6.3795853269537073E-3</v>
      </c>
      <c r="AK295" s="28">
        <v>43371</v>
      </c>
      <c r="AL295">
        <v>8.25</v>
      </c>
      <c r="AM295" s="4">
        <f t="shared" si="53"/>
        <v>6.3144329896907214E-2</v>
      </c>
      <c r="AO295" s="28">
        <v>41702</v>
      </c>
      <c r="AP295" s="29">
        <v>26209.38</v>
      </c>
      <c r="AQ295" s="3">
        <f t="shared" si="54"/>
        <v>1.3763685746710053E-2</v>
      </c>
    </row>
    <row r="296" spans="1:43" ht="15.75" thickBot="1" x14ac:dyDescent="0.3">
      <c r="A296" s="28">
        <v>41709</v>
      </c>
      <c r="B296">
        <v>38.9</v>
      </c>
      <c r="C296" s="3">
        <f t="shared" si="46"/>
        <v>-2.564102564102555E-3</v>
      </c>
      <c r="E296" s="28">
        <v>41703</v>
      </c>
      <c r="F296">
        <v>214.39</v>
      </c>
      <c r="G296" s="4">
        <f t="shared" si="47"/>
        <v>7.3297937320864204E-3</v>
      </c>
      <c r="I296" s="28">
        <v>42031</v>
      </c>
      <c r="J296">
        <v>86.01</v>
      </c>
      <c r="K296" s="3">
        <f t="shared" si="48"/>
        <v>-2.2613636363636336E-2</v>
      </c>
      <c r="M296" s="28">
        <v>42478</v>
      </c>
      <c r="N296">
        <v>57.99</v>
      </c>
      <c r="O296" s="3">
        <v>0.02</v>
      </c>
      <c r="Q296" s="28">
        <v>41703</v>
      </c>
      <c r="R296">
        <v>76.260000000000005</v>
      </c>
      <c r="S296" s="3">
        <f t="shared" si="49"/>
        <v>-9.9961054134751759E-3</v>
      </c>
      <c r="U296" s="28">
        <v>41703</v>
      </c>
      <c r="V296">
        <v>265.79000000000002</v>
      </c>
      <c r="W296" s="3">
        <f t="shared" si="56"/>
        <v>7.8492340360989399E-3</v>
      </c>
      <c r="Y296" s="28">
        <v>42258</v>
      </c>
      <c r="Z296">
        <v>153.9</v>
      </c>
      <c r="AA296" s="3">
        <f t="shared" si="50"/>
        <v>-4.8766920081587117E-2</v>
      </c>
      <c r="AC296" s="28">
        <v>41744</v>
      </c>
      <c r="AD296">
        <v>21.45</v>
      </c>
      <c r="AE296" s="4">
        <f t="shared" si="51"/>
        <v>-2.4112829845313932E-2</v>
      </c>
      <c r="AG296" s="28">
        <v>41703</v>
      </c>
      <c r="AH296">
        <v>63.45</v>
      </c>
      <c r="AI296" s="4">
        <f t="shared" si="52"/>
        <v>5.5467511885896048E-3</v>
      </c>
      <c r="AK296" s="28">
        <v>43376</v>
      </c>
      <c r="AL296">
        <v>8.0500000000000007</v>
      </c>
      <c r="AM296" s="4">
        <f t="shared" si="53"/>
        <v>-2.4242424242424176E-2</v>
      </c>
      <c r="AO296" s="28">
        <v>41703</v>
      </c>
      <c r="AP296" s="29">
        <v>26521.99</v>
      </c>
      <c r="AQ296" s="3">
        <f t="shared" si="54"/>
        <v>1.192740919472346E-2</v>
      </c>
    </row>
    <row r="297" spans="1:43" ht="15.75" thickBot="1" x14ac:dyDescent="0.3">
      <c r="A297" s="28">
        <v>41710</v>
      </c>
      <c r="B297">
        <v>38.57</v>
      </c>
      <c r="C297" s="3">
        <f t="shared" si="46"/>
        <v>-8.4832904884318827E-3</v>
      </c>
      <c r="E297" s="28">
        <v>41704</v>
      </c>
      <c r="F297">
        <v>212.28</v>
      </c>
      <c r="G297" s="4">
        <f t="shared" si="47"/>
        <v>-9.8418769532160333E-3</v>
      </c>
      <c r="I297" s="28">
        <v>42032</v>
      </c>
      <c r="J297">
        <v>87.85</v>
      </c>
      <c r="K297" s="3">
        <f t="shared" si="48"/>
        <v>2.1392861295198129E-2</v>
      </c>
      <c r="M297" s="28">
        <v>42479</v>
      </c>
      <c r="N297">
        <v>59.11</v>
      </c>
      <c r="O297" s="3">
        <v>0.02</v>
      </c>
      <c r="Q297" s="28">
        <v>41704</v>
      </c>
      <c r="R297">
        <v>75.11</v>
      </c>
      <c r="S297" s="3">
        <f t="shared" si="49"/>
        <v>-1.5079989509572567E-2</v>
      </c>
      <c r="U297" s="28">
        <v>41704</v>
      </c>
      <c r="V297">
        <v>266.85000000000002</v>
      </c>
      <c r="W297" s="3">
        <f t="shared" si="56"/>
        <v>3.9881109146318039E-3</v>
      </c>
      <c r="Y297" s="28">
        <v>42265</v>
      </c>
      <c r="Z297">
        <v>160.79</v>
      </c>
      <c r="AA297" s="3">
        <f t="shared" si="50"/>
        <v>4.476933073424294E-2</v>
      </c>
      <c r="AC297" s="28">
        <v>41745</v>
      </c>
      <c r="AD297">
        <v>21.07</v>
      </c>
      <c r="AE297" s="4">
        <f t="shared" si="51"/>
        <v>-1.7715617715617693E-2</v>
      </c>
      <c r="AG297" s="28">
        <v>41704</v>
      </c>
      <c r="AH297">
        <v>62.5</v>
      </c>
      <c r="AI297" s="4">
        <f t="shared" si="52"/>
        <v>-1.4972419227738398E-2</v>
      </c>
      <c r="AK297" s="28">
        <v>43377</v>
      </c>
      <c r="AL297">
        <v>8.33</v>
      </c>
      <c r="AM297" s="4">
        <f t="shared" si="53"/>
        <v>3.4782608695652195E-2</v>
      </c>
      <c r="AO297" s="28">
        <v>41704</v>
      </c>
      <c r="AP297" s="29">
        <v>26842.53</v>
      </c>
      <c r="AQ297" s="3">
        <f t="shared" si="54"/>
        <v>1.2085820106258804E-2</v>
      </c>
    </row>
    <row r="298" spans="1:43" ht="15.75" thickBot="1" x14ac:dyDescent="0.3">
      <c r="A298" s="28">
        <v>41711</v>
      </c>
      <c r="B298">
        <v>37.979999999999997</v>
      </c>
      <c r="C298" s="3">
        <f t="shared" si="46"/>
        <v>-1.529686284677223E-2</v>
      </c>
      <c r="E298" s="28">
        <v>41705</v>
      </c>
      <c r="F298">
        <v>212.35</v>
      </c>
      <c r="G298" s="4">
        <f t="shared" si="47"/>
        <v>3.2975315620875634E-4</v>
      </c>
      <c r="I298" s="28">
        <v>42033</v>
      </c>
      <c r="J298">
        <v>86.04</v>
      </c>
      <c r="K298" s="3">
        <f t="shared" si="48"/>
        <v>-2.0603301081388636E-2</v>
      </c>
      <c r="M298" s="28">
        <v>42480</v>
      </c>
      <c r="N298">
        <v>57.55</v>
      </c>
      <c r="O298" s="3">
        <f t="shared" si="55"/>
        <v>-2.6391473523938447E-2</v>
      </c>
      <c r="Q298" s="28">
        <v>41705</v>
      </c>
      <c r="R298">
        <v>73.97</v>
      </c>
      <c r="S298" s="3">
        <f t="shared" si="49"/>
        <v>-1.5177739315670347E-2</v>
      </c>
      <c r="U298" s="28">
        <v>41705</v>
      </c>
      <c r="V298">
        <v>268.83999999999997</v>
      </c>
      <c r="W298" s="3">
        <f t="shared" si="56"/>
        <v>7.4573730560238971E-3</v>
      </c>
      <c r="Y298" s="28">
        <v>42276</v>
      </c>
      <c r="Z298">
        <v>160.79</v>
      </c>
      <c r="AA298" s="3">
        <f t="shared" si="50"/>
        <v>0</v>
      </c>
      <c r="AC298" s="28">
        <v>41746</v>
      </c>
      <c r="AD298">
        <v>20.39</v>
      </c>
      <c r="AE298" s="4">
        <f t="shared" si="51"/>
        <v>-3.2273374466065485E-2</v>
      </c>
      <c r="AG298" s="28">
        <v>41705</v>
      </c>
      <c r="AH298">
        <v>63.75</v>
      </c>
      <c r="AI298" s="4">
        <f t="shared" si="52"/>
        <v>2.0000000000000018E-2</v>
      </c>
      <c r="AK298" s="28">
        <v>43378</v>
      </c>
      <c r="AL298">
        <v>7.71</v>
      </c>
      <c r="AM298" s="4">
        <f t="shared" si="53"/>
        <v>-7.4429771908763542E-2</v>
      </c>
      <c r="AO298" s="28">
        <v>41705</v>
      </c>
      <c r="AP298" s="29">
        <v>26892.23</v>
      </c>
      <c r="AQ298" s="3">
        <f t="shared" si="54"/>
        <v>1.8515393295639448E-3</v>
      </c>
    </row>
    <row r="299" spans="1:43" ht="15.75" thickBot="1" x14ac:dyDescent="0.3">
      <c r="A299" s="28">
        <v>41712</v>
      </c>
      <c r="B299">
        <v>37.18</v>
      </c>
      <c r="C299" s="3">
        <f t="shared" si="46"/>
        <v>-2.1063717746182098E-2</v>
      </c>
      <c r="E299" s="28">
        <v>41708</v>
      </c>
      <c r="F299">
        <v>222.22</v>
      </c>
      <c r="G299" s="4">
        <f t="shared" si="47"/>
        <v>4.647986814221805E-2</v>
      </c>
      <c r="I299" s="28">
        <v>42034</v>
      </c>
      <c r="J299">
        <v>85</v>
      </c>
      <c r="K299" s="3">
        <f t="shared" si="48"/>
        <v>-1.2087401208740189E-2</v>
      </c>
      <c r="M299" s="28">
        <v>42481</v>
      </c>
      <c r="N299">
        <v>56.65</v>
      </c>
      <c r="O299" s="3">
        <v>0.02</v>
      </c>
      <c r="Q299" s="28">
        <v>41708</v>
      </c>
      <c r="R299">
        <v>74.77</v>
      </c>
      <c r="S299" s="3">
        <f t="shared" si="49"/>
        <v>1.0815195349465956E-2</v>
      </c>
      <c r="U299" s="28">
        <v>41708</v>
      </c>
      <c r="V299">
        <v>272.02999999999997</v>
      </c>
      <c r="W299" s="3">
        <f t="shared" si="56"/>
        <v>1.1865793780687417E-2</v>
      </c>
      <c r="Y299" s="28">
        <v>42284</v>
      </c>
      <c r="Z299">
        <v>160</v>
      </c>
      <c r="AA299" s="3">
        <f t="shared" si="50"/>
        <v>-4.9132408731885624E-3</v>
      </c>
      <c r="AC299" s="28">
        <v>41747</v>
      </c>
      <c r="AD299">
        <v>20.86</v>
      </c>
      <c r="AE299" s="4">
        <f t="shared" si="51"/>
        <v>2.3050514958312895E-2</v>
      </c>
      <c r="AG299" s="28">
        <v>41708</v>
      </c>
      <c r="AH299">
        <v>62.8</v>
      </c>
      <c r="AI299" s="4">
        <f t="shared" si="52"/>
        <v>-1.4901960784313717E-2</v>
      </c>
      <c r="AK299" s="28">
        <v>43381</v>
      </c>
      <c r="AL299">
        <v>8.6999999999999993</v>
      </c>
      <c r="AM299" s="4">
        <f t="shared" si="53"/>
        <v>0.12840466926070038</v>
      </c>
      <c r="AO299" s="28">
        <v>41708</v>
      </c>
      <c r="AP299" s="29">
        <v>27176.26</v>
      </c>
      <c r="AQ299" s="3">
        <f t="shared" si="54"/>
        <v>1.0561786806077444E-2</v>
      </c>
    </row>
    <row r="300" spans="1:43" ht="15.75" thickBot="1" x14ac:dyDescent="0.3">
      <c r="A300" s="28">
        <v>41715</v>
      </c>
      <c r="B300">
        <v>37.46</v>
      </c>
      <c r="C300" s="3">
        <f t="shared" si="46"/>
        <v>7.5309306078537031E-3</v>
      </c>
      <c r="E300" s="28">
        <v>41709</v>
      </c>
      <c r="F300">
        <v>226.7</v>
      </c>
      <c r="G300" s="4">
        <f t="shared" si="47"/>
        <v>2.0160201602015926E-2</v>
      </c>
      <c r="I300" s="28">
        <v>42037</v>
      </c>
      <c r="J300">
        <v>84.07</v>
      </c>
      <c r="K300" s="3">
        <f t="shared" si="48"/>
        <v>-1.0941176470588343E-2</v>
      </c>
      <c r="M300" s="28">
        <v>42482</v>
      </c>
      <c r="N300">
        <v>58.47</v>
      </c>
      <c r="O300" s="3">
        <v>0.02</v>
      </c>
      <c r="Q300" s="28">
        <v>41709</v>
      </c>
      <c r="R300">
        <v>75.48</v>
      </c>
      <c r="S300" s="3">
        <f t="shared" si="49"/>
        <v>9.4957870803800137E-3</v>
      </c>
      <c r="U300" s="28">
        <v>41709</v>
      </c>
      <c r="V300">
        <v>272.93</v>
      </c>
      <c r="W300" s="3">
        <f t="shared" si="56"/>
        <v>3.308458625886912E-3</v>
      </c>
      <c r="Y300" s="28">
        <v>42289</v>
      </c>
      <c r="Z300">
        <v>158</v>
      </c>
      <c r="AA300" s="3">
        <f t="shared" si="50"/>
        <v>-1.2499999999999956E-2</v>
      </c>
      <c r="AC300" s="28">
        <v>41750</v>
      </c>
      <c r="AD300">
        <v>20.6</v>
      </c>
      <c r="AE300" s="4">
        <f t="shared" si="51"/>
        <v>-1.2464046021092856E-2</v>
      </c>
      <c r="AG300" s="28">
        <v>41709</v>
      </c>
      <c r="AH300">
        <v>62.04</v>
      </c>
      <c r="AI300" s="4">
        <f t="shared" si="52"/>
        <v>-1.2101910828025475E-2</v>
      </c>
      <c r="AK300" s="28">
        <v>43382</v>
      </c>
      <c r="AL300">
        <v>8.36</v>
      </c>
      <c r="AM300" s="4">
        <f t="shared" si="53"/>
        <v>-3.9080459770114984E-2</v>
      </c>
      <c r="AO300" s="28">
        <v>41709</v>
      </c>
      <c r="AP300" s="29">
        <v>27309.02</v>
      </c>
      <c r="AQ300" s="3">
        <f t="shared" si="54"/>
        <v>4.8851460797034729E-3</v>
      </c>
    </row>
    <row r="301" spans="1:43" ht="15.75" thickBot="1" x14ac:dyDescent="0.3">
      <c r="A301" s="28">
        <v>41716</v>
      </c>
      <c r="B301">
        <v>37.72</v>
      </c>
      <c r="C301" s="3">
        <f t="shared" si="46"/>
        <v>6.9407367859048996E-3</v>
      </c>
      <c r="E301" s="28">
        <v>41710</v>
      </c>
      <c r="F301">
        <v>223.92</v>
      </c>
      <c r="G301" s="4">
        <f t="shared" si="47"/>
        <v>-1.2262902514336149E-2</v>
      </c>
      <c r="I301" s="28">
        <v>42038</v>
      </c>
      <c r="J301">
        <v>85</v>
      </c>
      <c r="K301" s="3">
        <f t="shared" si="48"/>
        <v>1.1062210063042865E-2</v>
      </c>
      <c r="M301" s="28">
        <v>42485</v>
      </c>
      <c r="N301">
        <v>57.96</v>
      </c>
      <c r="O301" s="3">
        <v>0.02</v>
      </c>
      <c r="Q301" s="28">
        <v>41710</v>
      </c>
      <c r="R301">
        <v>75.19</v>
      </c>
      <c r="S301" s="3">
        <f t="shared" si="49"/>
        <v>-3.8420773714892276E-3</v>
      </c>
      <c r="U301" s="28">
        <v>41710</v>
      </c>
      <c r="V301">
        <v>268.89999999999998</v>
      </c>
      <c r="W301" s="3">
        <f t="shared" si="56"/>
        <v>-1.4765690836478274E-2</v>
      </c>
      <c r="Y301" s="28">
        <v>42304</v>
      </c>
      <c r="Z301">
        <v>154</v>
      </c>
      <c r="AA301" s="3">
        <f t="shared" si="50"/>
        <v>-2.5316455696202556E-2</v>
      </c>
      <c r="AC301" s="28">
        <v>41751</v>
      </c>
      <c r="AD301">
        <v>20.48</v>
      </c>
      <c r="AE301" s="4">
        <f t="shared" si="51"/>
        <v>-5.8252427184466438E-3</v>
      </c>
      <c r="AG301" s="28">
        <v>41710</v>
      </c>
      <c r="AH301">
        <v>61.5</v>
      </c>
      <c r="AI301" s="4">
        <f t="shared" si="52"/>
        <v>-8.704061895551285E-3</v>
      </c>
      <c r="AK301" s="28">
        <v>43383</v>
      </c>
      <c r="AL301">
        <v>8.48</v>
      </c>
      <c r="AM301" s="4">
        <f t="shared" si="53"/>
        <v>1.4354066985646119E-2</v>
      </c>
      <c r="AO301" s="28">
        <v>41710</v>
      </c>
      <c r="AP301" s="29">
        <v>27115.200000000001</v>
      </c>
      <c r="AQ301" s="3">
        <f t="shared" si="54"/>
        <v>-7.0972887346378855E-3</v>
      </c>
    </row>
    <row r="302" spans="1:43" ht="15.75" thickBot="1" x14ac:dyDescent="0.3">
      <c r="A302" s="28">
        <v>41717</v>
      </c>
      <c r="B302">
        <v>37.15</v>
      </c>
      <c r="C302" s="3">
        <f t="shared" si="46"/>
        <v>-1.5111346765641631E-2</v>
      </c>
      <c r="E302" s="28">
        <v>41711</v>
      </c>
      <c r="F302">
        <v>223.52</v>
      </c>
      <c r="G302" s="4">
        <f t="shared" si="47"/>
        <v>-1.7863522686673017E-3</v>
      </c>
      <c r="I302" s="28">
        <v>42039</v>
      </c>
      <c r="J302">
        <v>86.65</v>
      </c>
      <c r="K302" s="3">
        <f t="shared" si="48"/>
        <v>1.9411764705882462E-2</v>
      </c>
      <c r="M302" s="28">
        <v>42486</v>
      </c>
      <c r="N302">
        <v>58</v>
      </c>
      <c r="O302" s="3">
        <v>0.02</v>
      </c>
      <c r="Q302" s="28">
        <v>41711</v>
      </c>
      <c r="R302">
        <v>77.64</v>
      </c>
      <c r="S302" s="3">
        <f t="shared" si="49"/>
        <v>3.2584120228753788E-2</v>
      </c>
      <c r="U302" s="28">
        <v>41711</v>
      </c>
      <c r="V302">
        <v>268.97000000000003</v>
      </c>
      <c r="W302" s="3">
        <f t="shared" si="56"/>
        <v>2.6031982149521404E-4</v>
      </c>
      <c r="Y302" s="28">
        <v>42305</v>
      </c>
      <c r="Z302">
        <v>159.5</v>
      </c>
      <c r="AA302" s="3">
        <f t="shared" si="50"/>
        <v>3.5714285714285809E-2</v>
      </c>
      <c r="AC302" s="28">
        <v>41752</v>
      </c>
      <c r="AD302">
        <v>18</v>
      </c>
      <c r="AE302" s="4">
        <f t="shared" si="51"/>
        <v>-0.12109375</v>
      </c>
      <c r="AG302" s="28">
        <v>41711</v>
      </c>
      <c r="AH302">
        <v>64.569999999999993</v>
      </c>
      <c r="AI302" s="4">
        <f t="shared" si="52"/>
        <v>4.9918699186991766E-2</v>
      </c>
      <c r="AK302" s="28">
        <v>43385</v>
      </c>
      <c r="AL302">
        <v>8.7200000000000006</v>
      </c>
      <c r="AM302" s="4">
        <f t="shared" si="53"/>
        <v>2.8301886792452935E-2</v>
      </c>
      <c r="AO302" s="28">
        <v>41711</v>
      </c>
      <c r="AP302" s="29">
        <v>27083.119999999999</v>
      </c>
      <c r="AQ302" s="3">
        <f t="shared" si="54"/>
        <v>-1.1831002537322499E-3</v>
      </c>
    </row>
    <row r="303" spans="1:43" ht="15.75" thickBot="1" x14ac:dyDescent="0.3">
      <c r="A303" s="28">
        <v>41718</v>
      </c>
      <c r="B303">
        <v>36.6</v>
      </c>
      <c r="C303" s="3">
        <f t="shared" si="46"/>
        <v>-1.4804845222072593E-2</v>
      </c>
      <c r="E303" s="28">
        <v>41712</v>
      </c>
      <c r="F303">
        <v>223.26</v>
      </c>
      <c r="G303" s="4">
        <f t="shared" si="47"/>
        <v>-1.1632068718683275E-3</v>
      </c>
      <c r="I303" s="28">
        <v>42041</v>
      </c>
      <c r="J303">
        <v>85.63</v>
      </c>
      <c r="K303" s="3">
        <f t="shared" si="48"/>
        <v>-1.1771494518176717E-2</v>
      </c>
      <c r="M303" s="28">
        <v>42487</v>
      </c>
      <c r="N303">
        <v>57.24</v>
      </c>
      <c r="O303" s="3">
        <f t="shared" si="55"/>
        <v>-1.3103448275862073E-2</v>
      </c>
      <c r="Q303" s="28">
        <v>41712</v>
      </c>
      <c r="R303">
        <v>77.05</v>
      </c>
      <c r="S303" s="3">
        <f t="shared" si="49"/>
        <v>-7.5991756826379042E-3</v>
      </c>
      <c r="U303" s="28">
        <v>41712</v>
      </c>
      <c r="V303">
        <v>270.45999999999998</v>
      </c>
      <c r="W303" s="3">
        <f t="shared" si="56"/>
        <v>5.5396512622223337E-3</v>
      </c>
      <c r="Y303" s="28">
        <v>42306</v>
      </c>
      <c r="Z303">
        <v>159.5</v>
      </c>
      <c r="AA303" s="3">
        <f t="shared" si="50"/>
        <v>0</v>
      </c>
      <c r="AC303" s="28">
        <v>41753</v>
      </c>
      <c r="AD303">
        <v>18.489999999999998</v>
      </c>
      <c r="AE303" s="4">
        <f t="shared" si="51"/>
        <v>2.7222222222222037E-2</v>
      </c>
      <c r="AG303" s="28">
        <v>41712</v>
      </c>
      <c r="AH303">
        <v>65.14</v>
      </c>
      <c r="AI303" s="4">
        <f t="shared" si="52"/>
        <v>8.8276289298436783E-3</v>
      </c>
      <c r="AK303" s="28">
        <v>43388</v>
      </c>
      <c r="AL303">
        <v>7.9</v>
      </c>
      <c r="AM303" s="4">
        <f t="shared" si="53"/>
        <v>-9.4036697247706469E-2</v>
      </c>
      <c r="AO303" s="28">
        <v>41712</v>
      </c>
      <c r="AP303" s="29">
        <v>27124.47</v>
      </c>
      <c r="AQ303" s="3">
        <f t="shared" si="54"/>
        <v>1.5267812571078121E-3</v>
      </c>
    </row>
    <row r="304" spans="1:43" ht="15.75" thickBot="1" x14ac:dyDescent="0.3">
      <c r="A304" s="28">
        <v>41719</v>
      </c>
      <c r="B304">
        <v>36.950000000000003</v>
      </c>
      <c r="C304" s="3">
        <f t="shared" si="46"/>
        <v>9.5628415300545999E-3</v>
      </c>
      <c r="E304" s="28">
        <v>41715</v>
      </c>
      <c r="F304">
        <v>224.86</v>
      </c>
      <c r="G304" s="4">
        <f t="shared" si="47"/>
        <v>7.1665322941862897E-3</v>
      </c>
      <c r="I304" s="28">
        <v>42045</v>
      </c>
      <c r="J304">
        <v>84</v>
      </c>
      <c r="K304" s="3">
        <f t="shared" si="48"/>
        <v>-1.9035384795048405E-2</v>
      </c>
      <c r="M304" s="28">
        <v>42488</v>
      </c>
      <c r="N304">
        <v>55.96</v>
      </c>
      <c r="O304" s="3">
        <v>0.02</v>
      </c>
      <c r="Q304" s="28">
        <v>41715</v>
      </c>
      <c r="R304">
        <v>75.53</v>
      </c>
      <c r="S304" s="3">
        <f t="shared" si="49"/>
        <v>-1.9727449707981792E-2</v>
      </c>
      <c r="U304" s="28">
        <v>41715</v>
      </c>
      <c r="V304">
        <v>269.39999999999998</v>
      </c>
      <c r="W304" s="3">
        <f t="shared" si="56"/>
        <v>-3.9192486874214394E-3</v>
      </c>
      <c r="Y304" s="28">
        <v>42310</v>
      </c>
      <c r="Z304">
        <v>165.74</v>
      </c>
      <c r="AA304" s="3">
        <f t="shared" si="50"/>
        <v>3.9122257053291642E-2</v>
      </c>
      <c r="AC304" s="28">
        <v>41754</v>
      </c>
      <c r="AD304">
        <v>18.12</v>
      </c>
      <c r="AE304" s="4">
        <f t="shared" si="51"/>
        <v>-2.0010816657652697E-2</v>
      </c>
      <c r="AG304" s="28">
        <v>41715</v>
      </c>
      <c r="AH304">
        <v>65.010000000000005</v>
      </c>
      <c r="AI304" s="4">
        <f t="shared" si="52"/>
        <v>-1.9957015658580435E-3</v>
      </c>
      <c r="AK304" s="28">
        <v>43389</v>
      </c>
      <c r="AL304">
        <v>8.8699999999999992</v>
      </c>
      <c r="AM304" s="4">
        <f t="shared" si="53"/>
        <v>0.12278481012658204</v>
      </c>
      <c r="AO304" s="28">
        <v>41715</v>
      </c>
      <c r="AP304" s="29">
        <v>27229.1</v>
      </c>
      <c r="AQ304" s="3">
        <f t="shared" si="54"/>
        <v>3.8574025593862693E-3</v>
      </c>
    </row>
    <row r="305" spans="1:43" ht="15.75" thickBot="1" x14ac:dyDescent="0.3">
      <c r="A305" s="28">
        <v>41722</v>
      </c>
      <c r="B305">
        <v>36.65</v>
      </c>
      <c r="C305" s="3">
        <f t="shared" si="46"/>
        <v>-8.1190798376185036E-3</v>
      </c>
      <c r="E305" s="28">
        <v>41716</v>
      </c>
      <c r="F305">
        <v>226.58</v>
      </c>
      <c r="G305" s="4">
        <f t="shared" si="47"/>
        <v>7.6492039491238284E-3</v>
      </c>
      <c r="I305" s="28">
        <v>42046</v>
      </c>
      <c r="J305">
        <v>84.39</v>
      </c>
      <c r="K305" s="3">
        <f t="shared" si="48"/>
        <v>4.6428571428571708E-3</v>
      </c>
      <c r="M305" s="28">
        <v>42489</v>
      </c>
      <c r="N305">
        <v>55.5</v>
      </c>
      <c r="O305" s="3">
        <v>0.02</v>
      </c>
      <c r="Q305" s="28">
        <v>41716</v>
      </c>
      <c r="R305">
        <v>75.34</v>
      </c>
      <c r="S305" s="3">
        <f t="shared" si="49"/>
        <v>-2.5155567324242067E-3</v>
      </c>
      <c r="U305" s="28">
        <v>41716</v>
      </c>
      <c r="V305">
        <v>269.29000000000002</v>
      </c>
      <c r="W305" s="3">
        <f t="shared" si="56"/>
        <v>-4.0831477357072821E-4</v>
      </c>
      <c r="Y305" s="28">
        <v>42320</v>
      </c>
      <c r="Z305">
        <v>174.02</v>
      </c>
      <c r="AA305" s="3">
        <f t="shared" si="50"/>
        <v>4.9957765174369451E-2</v>
      </c>
      <c r="AC305" s="28">
        <v>41757</v>
      </c>
      <c r="AD305">
        <v>17.75</v>
      </c>
      <c r="AE305" s="4">
        <f t="shared" si="51"/>
        <v>-2.041942604856517E-2</v>
      </c>
      <c r="AG305" s="28">
        <v>41716</v>
      </c>
      <c r="AH305">
        <v>66.510000000000005</v>
      </c>
      <c r="AI305" s="4">
        <f t="shared" si="52"/>
        <v>2.3073373327180402E-2</v>
      </c>
      <c r="AK305" s="28">
        <v>43390</v>
      </c>
      <c r="AL305">
        <v>9.59</v>
      </c>
      <c r="AM305" s="4">
        <f t="shared" si="53"/>
        <v>8.117249154453221E-2</v>
      </c>
      <c r="AO305" s="28">
        <v>41716</v>
      </c>
      <c r="AP305" s="29">
        <v>27246.97</v>
      </c>
      <c r="AQ305" s="3">
        <f t="shared" si="54"/>
        <v>6.5628316764065886E-4</v>
      </c>
    </row>
    <row r="306" spans="1:43" ht="15.75" thickBot="1" x14ac:dyDescent="0.3">
      <c r="A306" s="28">
        <v>41723</v>
      </c>
      <c r="B306">
        <v>36.700000000000003</v>
      </c>
      <c r="C306" s="3">
        <f t="shared" si="46"/>
        <v>1.3642564802183177E-3</v>
      </c>
      <c r="E306" s="28">
        <v>41717</v>
      </c>
      <c r="F306">
        <v>226.72</v>
      </c>
      <c r="G306" s="4">
        <f t="shared" si="47"/>
        <v>6.1788330832368565E-4</v>
      </c>
      <c r="I306" s="28">
        <v>42048</v>
      </c>
      <c r="J306">
        <v>81</v>
      </c>
      <c r="K306" s="3">
        <f t="shared" si="48"/>
        <v>-4.0170636331318899E-2</v>
      </c>
      <c r="M306" s="28">
        <v>42492</v>
      </c>
      <c r="N306">
        <v>55.36</v>
      </c>
      <c r="O306" s="3">
        <v>0.02</v>
      </c>
      <c r="Q306" s="28">
        <v>41717</v>
      </c>
      <c r="R306">
        <v>74.62</v>
      </c>
      <c r="S306" s="3">
        <f t="shared" si="49"/>
        <v>-9.5566764003185423E-3</v>
      </c>
      <c r="U306" s="28">
        <v>41717</v>
      </c>
      <c r="V306">
        <v>268.74</v>
      </c>
      <c r="W306" s="3">
        <f t="shared" si="56"/>
        <v>-2.0424078131382473E-3</v>
      </c>
      <c r="Y306" s="28">
        <v>42321</v>
      </c>
      <c r="Z306">
        <v>182.72</v>
      </c>
      <c r="AA306" s="3">
        <f t="shared" si="50"/>
        <v>4.9994253534076494E-2</v>
      </c>
      <c r="AC306" s="28">
        <v>41758</v>
      </c>
      <c r="AD306">
        <v>16.82</v>
      </c>
      <c r="AE306" s="4">
        <f t="shared" si="51"/>
        <v>-5.2394366197183073E-2</v>
      </c>
      <c r="AG306" s="28">
        <v>41717</v>
      </c>
      <c r="AH306">
        <v>65.930000000000007</v>
      </c>
      <c r="AI306" s="4">
        <f t="shared" si="52"/>
        <v>-8.7204931589234258E-3</v>
      </c>
      <c r="AK306" s="28">
        <v>43391</v>
      </c>
      <c r="AL306">
        <v>9.01</v>
      </c>
      <c r="AM306" s="4">
        <f t="shared" si="53"/>
        <v>-6.0479666319082415E-2</v>
      </c>
      <c r="AO306" s="28">
        <v>41717</v>
      </c>
      <c r="AP306" s="29">
        <v>27258.68</v>
      </c>
      <c r="AQ306" s="3">
        <f t="shared" si="54"/>
        <v>4.2977255819631743E-4</v>
      </c>
    </row>
    <row r="307" spans="1:43" ht="15.75" thickBot="1" x14ac:dyDescent="0.3">
      <c r="A307" s="28">
        <v>41724</v>
      </c>
      <c r="B307">
        <v>36.950000000000003</v>
      </c>
      <c r="C307" s="3">
        <f t="shared" si="46"/>
        <v>6.8119891008173727E-3</v>
      </c>
      <c r="E307" s="28">
        <v>41718</v>
      </c>
      <c r="F307">
        <v>221.63</v>
      </c>
      <c r="G307" s="4">
        <f t="shared" si="47"/>
        <v>-2.2450599858856779E-2</v>
      </c>
      <c r="I307" s="28">
        <v>42051</v>
      </c>
      <c r="J307">
        <v>80.95</v>
      </c>
      <c r="K307" s="3">
        <f t="shared" si="48"/>
        <v>-6.1728395061722008E-4</v>
      </c>
      <c r="M307" s="28">
        <v>42493</v>
      </c>
      <c r="N307">
        <v>55.74</v>
      </c>
      <c r="O307" s="3">
        <v>0.02</v>
      </c>
      <c r="Q307" s="28">
        <v>41718</v>
      </c>
      <c r="R307">
        <v>74.37</v>
      </c>
      <c r="S307" s="3">
        <f t="shared" si="49"/>
        <v>-3.350308228357024E-3</v>
      </c>
      <c r="U307" s="28">
        <v>41718</v>
      </c>
      <c r="V307">
        <v>263.55</v>
      </c>
      <c r="W307" s="3">
        <f t="shared" si="56"/>
        <v>-1.9312346505916511E-2</v>
      </c>
      <c r="Y307" s="28">
        <v>42324</v>
      </c>
      <c r="Z307">
        <v>191.83</v>
      </c>
      <c r="AA307" s="3">
        <f t="shared" si="50"/>
        <v>4.9857705779334571E-2</v>
      </c>
      <c r="AC307" s="28">
        <v>41759</v>
      </c>
      <c r="AD307">
        <v>17.25</v>
      </c>
      <c r="AE307" s="4">
        <f t="shared" si="51"/>
        <v>2.5564803804994041E-2</v>
      </c>
      <c r="AG307" s="28">
        <v>41718</v>
      </c>
      <c r="AH307">
        <v>64.77</v>
      </c>
      <c r="AI307" s="4">
        <f t="shared" si="52"/>
        <v>-1.7594418322463334E-2</v>
      </c>
      <c r="AK307" s="28">
        <v>43392</v>
      </c>
      <c r="AL307">
        <v>9.76</v>
      </c>
      <c r="AM307" s="4">
        <f t="shared" si="53"/>
        <v>8.3240843507214279E-2</v>
      </c>
      <c r="AO307" s="28">
        <v>41718</v>
      </c>
      <c r="AP307" s="29">
        <v>27148.52</v>
      </c>
      <c r="AQ307" s="3">
        <f t="shared" si="54"/>
        <v>-4.0412815294064153E-3</v>
      </c>
    </row>
    <row r="308" spans="1:43" ht="15.75" thickBot="1" x14ac:dyDescent="0.3">
      <c r="A308" s="28">
        <v>41725</v>
      </c>
      <c r="B308">
        <v>38.4</v>
      </c>
      <c r="C308" s="3">
        <f t="shared" si="46"/>
        <v>3.9242219215155583E-2</v>
      </c>
      <c r="E308" s="28">
        <v>41719</v>
      </c>
      <c r="F308">
        <v>216.21</v>
      </c>
      <c r="G308" s="4">
        <f t="shared" si="47"/>
        <v>-2.4455173036141309E-2</v>
      </c>
      <c r="I308" s="28">
        <v>42052</v>
      </c>
      <c r="J308">
        <v>79.5</v>
      </c>
      <c r="K308" s="3">
        <f t="shared" si="48"/>
        <v>-1.7912291537986458E-2</v>
      </c>
      <c r="M308" s="28">
        <v>42494</v>
      </c>
      <c r="N308">
        <v>56.14</v>
      </c>
      <c r="O308" s="3">
        <v>0.02</v>
      </c>
      <c r="Q308" s="28">
        <v>41719</v>
      </c>
      <c r="R308">
        <v>73.88</v>
      </c>
      <c r="S308" s="3">
        <f t="shared" si="49"/>
        <v>-6.5886782304693803E-3</v>
      </c>
      <c r="U308" s="28">
        <v>41719</v>
      </c>
      <c r="V308">
        <v>251.89</v>
      </c>
      <c r="W308" s="3">
        <f t="shared" si="56"/>
        <v>-4.424207930184032E-2</v>
      </c>
      <c r="Y308" s="28">
        <v>42325</v>
      </c>
      <c r="Z308">
        <v>192.25</v>
      </c>
      <c r="AA308" s="3">
        <f t="shared" si="50"/>
        <v>2.1894385653964399E-3</v>
      </c>
      <c r="AC308" s="28">
        <v>41761</v>
      </c>
      <c r="AD308">
        <v>16.809999999999999</v>
      </c>
      <c r="AE308" s="4">
        <f t="shared" si="51"/>
        <v>-2.5507246376811676E-2</v>
      </c>
      <c r="AG308" s="28">
        <v>41719</v>
      </c>
      <c r="AH308">
        <v>65.52</v>
      </c>
      <c r="AI308" s="4">
        <f t="shared" si="52"/>
        <v>1.1579434923575826E-2</v>
      </c>
      <c r="AK308" s="28">
        <v>43395</v>
      </c>
      <c r="AL308">
        <v>9.51</v>
      </c>
      <c r="AM308" s="4">
        <f t="shared" si="53"/>
        <v>-2.561475409836067E-2</v>
      </c>
      <c r="AO308" s="28">
        <v>41719</v>
      </c>
      <c r="AP308" s="29">
        <v>26765.49</v>
      </c>
      <c r="AQ308" s="3">
        <f t="shared" si="54"/>
        <v>-1.4108688061080232E-2</v>
      </c>
    </row>
    <row r="309" spans="1:43" ht="15.75" thickBot="1" x14ac:dyDescent="0.3">
      <c r="A309" s="28">
        <v>41726</v>
      </c>
      <c r="B309">
        <v>38.340000000000003</v>
      </c>
      <c r="C309" s="3">
        <f t="shared" si="46"/>
        <v>-1.5624999999999112E-3</v>
      </c>
      <c r="E309" s="28">
        <v>41722</v>
      </c>
      <c r="F309">
        <v>219.47</v>
      </c>
      <c r="G309" s="4">
        <f t="shared" si="47"/>
        <v>1.5077933490587725E-2</v>
      </c>
      <c r="I309" s="28">
        <v>42053</v>
      </c>
      <c r="J309">
        <v>76.599999999999994</v>
      </c>
      <c r="K309" s="3">
        <f t="shared" si="48"/>
        <v>-3.6477987421383751E-2</v>
      </c>
      <c r="M309" s="28">
        <v>42495</v>
      </c>
      <c r="N309">
        <v>56.64</v>
      </c>
      <c r="O309" s="3">
        <v>0.02</v>
      </c>
      <c r="Q309" s="28">
        <v>41722</v>
      </c>
      <c r="R309">
        <v>72.680000000000007</v>
      </c>
      <c r="S309" s="3">
        <f t="shared" si="49"/>
        <v>-1.624255549539777E-2</v>
      </c>
      <c r="U309" s="28">
        <v>41722</v>
      </c>
      <c r="V309">
        <v>247.07</v>
      </c>
      <c r="W309" s="3">
        <f t="shared" si="56"/>
        <v>-1.9135336853388307E-2</v>
      </c>
      <c r="Y309" s="28">
        <v>42326</v>
      </c>
      <c r="Z309">
        <v>187.5</v>
      </c>
      <c r="AA309" s="3">
        <f t="shared" si="50"/>
        <v>-2.4707412223667125E-2</v>
      </c>
      <c r="AC309" s="28">
        <v>41764</v>
      </c>
      <c r="AD309">
        <v>16.579999999999998</v>
      </c>
      <c r="AE309" s="4">
        <f t="shared" si="51"/>
        <v>-1.3682331945270687E-2</v>
      </c>
      <c r="AG309" s="28">
        <v>41722</v>
      </c>
      <c r="AH309">
        <v>65.37</v>
      </c>
      <c r="AI309" s="4">
        <f t="shared" si="52"/>
        <v>-2.2893772893771702E-3</v>
      </c>
      <c r="AK309" s="28">
        <v>43396</v>
      </c>
      <c r="AL309">
        <v>9.9</v>
      </c>
      <c r="AM309" s="4">
        <f t="shared" si="53"/>
        <v>4.1009463722397443E-2</v>
      </c>
      <c r="AO309" s="28">
        <v>41722</v>
      </c>
      <c r="AP309" s="29">
        <v>26391.41</v>
      </c>
      <c r="AQ309" s="3">
        <f t="shared" si="54"/>
        <v>-1.3976205927857199E-2</v>
      </c>
    </row>
    <row r="310" spans="1:43" ht="15.75" thickBot="1" x14ac:dyDescent="0.3">
      <c r="A310" s="28">
        <v>41729</v>
      </c>
      <c r="B310">
        <v>39.549999999999997</v>
      </c>
      <c r="C310" s="3">
        <f t="shared" si="46"/>
        <v>3.1559728742827087E-2</v>
      </c>
      <c r="E310" s="28">
        <v>41723</v>
      </c>
      <c r="F310">
        <v>218.71</v>
      </c>
      <c r="G310" s="4">
        <f t="shared" si="47"/>
        <v>-3.4628878662231743E-3</v>
      </c>
      <c r="I310" s="28">
        <v>42054</v>
      </c>
      <c r="J310">
        <v>78.099999999999994</v>
      </c>
      <c r="K310" s="3">
        <f t="shared" si="48"/>
        <v>1.9582245430809442E-2</v>
      </c>
      <c r="M310" s="28">
        <v>42496</v>
      </c>
      <c r="N310">
        <v>56.21</v>
      </c>
      <c r="O310" s="3">
        <v>0.02</v>
      </c>
      <c r="Q310" s="28">
        <v>41723</v>
      </c>
      <c r="R310">
        <v>74.88</v>
      </c>
      <c r="S310" s="3">
        <f t="shared" si="49"/>
        <v>3.0269675288937758E-2</v>
      </c>
      <c r="U310" s="28">
        <v>41723</v>
      </c>
      <c r="V310">
        <v>250.7</v>
      </c>
      <c r="W310" s="3">
        <f t="shared" si="56"/>
        <v>1.4692192496053691E-2</v>
      </c>
      <c r="Y310" s="28">
        <v>42327</v>
      </c>
      <c r="Z310">
        <v>187.5</v>
      </c>
      <c r="AA310" s="3">
        <f t="shared" si="50"/>
        <v>0</v>
      </c>
      <c r="AC310" s="28">
        <v>41765</v>
      </c>
      <c r="AD310">
        <v>16.55</v>
      </c>
      <c r="AE310" s="4">
        <f t="shared" si="51"/>
        <v>-1.8094089264172331E-3</v>
      </c>
      <c r="AG310" s="28">
        <v>41723</v>
      </c>
      <c r="AH310">
        <v>65.19</v>
      </c>
      <c r="AI310" s="4">
        <f t="shared" si="52"/>
        <v>-2.7535566773750908E-3</v>
      </c>
      <c r="AK310" s="28">
        <v>43397</v>
      </c>
      <c r="AL310">
        <v>10</v>
      </c>
      <c r="AM310" s="4">
        <f t="shared" si="53"/>
        <v>1.0101010101010166E-2</v>
      </c>
      <c r="AO310" s="28">
        <v>41723</v>
      </c>
      <c r="AP310" s="29">
        <v>26670.14</v>
      </c>
      <c r="AQ310" s="3">
        <f t="shared" si="54"/>
        <v>1.0561390998055753E-2</v>
      </c>
    </row>
    <row r="311" spans="1:43" ht="15.75" thickBot="1" x14ac:dyDescent="0.3">
      <c r="A311" s="28">
        <v>41730</v>
      </c>
      <c r="B311">
        <v>39.5</v>
      </c>
      <c r="C311" s="3">
        <f t="shared" si="46"/>
        <v>-1.2642225031604948E-3</v>
      </c>
      <c r="E311" s="28">
        <v>41724</v>
      </c>
      <c r="F311">
        <v>221.24</v>
      </c>
      <c r="G311" s="4">
        <f t="shared" si="47"/>
        <v>1.1567829545974018E-2</v>
      </c>
      <c r="I311" s="28">
        <v>42055</v>
      </c>
      <c r="J311">
        <v>77.2</v>
      </c>
      <c r="K311" s="3">
        <f t="shared" si="48"/>
        <v>-1.1523687580025532E-2</v>
      </c>
      <c r="M311" s="28">
        <v>42499</v>
      </c>
      <c r="N311">
        <v>55.67</v>
      </c>
      <c r="O311" s="3">
        <f t="shared" si="55"/>
        <v>-9.6068315246397029E-3</v>
      </c>
      <c r="Q311" s="28">
        <v>41724</v>
      </c>
      <c r="R311">
        <v>75.23</v>
      </c>
      <c r="S311" s="3">
        <f t="shared" si="49"/>
        <v>4.6741452991454491E-3</v>
      </c>
      <c r="U311" s="28">
        <v>41724</v>
      </c>
      <c r="V311">
        <v>249.09</v>
      </c>
      <c r="W311" s="3">
        <f t="shared" si="56"/>
        <v>-6.4220183486237703E-3</v>
      </c>
      <c r="Y311" s="28">
        <v>42331</v>
      </c>
      <c r="Z311">
        <v>186.7</v>
      </c>
      <c r="AA311" s="3">
        <f t="shared" si="50"/>
        <v>-4.2666666666667519E-3</v>
      </c>
      <c r="AC311" s="28">
        <v>41768</v>
      </c>
      <c r="AD311">
        <v>16.5</v>
      </c>
      <c r="AE311" s="4">
        <f t="shared" si="51"/>
        <v>-3.0211480362538623E-3</v>
      </c>
      <c r="AG311" s="28">
        <v>41724</v>
      </c>
      <c r="AH311">
        <v>67.819999999999993</v>
      </c>
      <c r="AI311" s="4">
        <f t="shared" si="52"/>
        <v>4.0343610983279543E-2</v>
      </c>
      <c r="AK311" s="28">
        <v>43398</v>
      </c>
      <c r="AL311">
        <v>9</v>
      </c>
      <c r="AM311" s="4">
        <f t="shared" si="53"/>
        <v>-9.9999999999999978E-2</v>
      </c>
      <c r="AO311" s="28">
        <v>41724</v>
      </c>
      <c r="AP311" s="29">
        <v>26821.919999999998</v>
      </c>
      <c r="AQ311" s="3">
        <f t="shared" si="54"/>
        <v>5.6910087461108372E-3</v>
      </c>
    </row>
    <row r="312" spans="1:43" ht="15.75" thickBot="1" x14ac:dyDescent="0.3">
      <c r="A312" s="28">
        <v>41731</v>
      </c>
      <c r="B312">
        <v>38.92</v>
      </c>
      <c r="C312" s="3">
        <f t="shared" si="46"/>
        <v>-1.468354430379748E-2</v>
      </c>
      <c r="E312" s="28">
        <v>41725</v>
      </c>
      <c r="F312">
        <v>221.85</v>
      </c>
      <c r="G312" s="4">
        <f t="shared" si="47"/>
        <v>2.7571867655034055E-3</v>
      </c>
      <c r="I312" s="28">
        <v>42058</v>
      </c>
      <c r="J312">
        <v>75.5</v>
      </c>
      <c r="K312" s="3">
        <f t="shared" si="48"/>
        <v>-2.2020725388601115E-2</v>
      </c>
      <c r="M312" s="28">
        <v>42500</v>
      </c>
      <c r="N312">
        <v>55.5</v>
      </c>
      <c r="O312" s="3">
        <v>0.02</v>
      </c>
      <c r="Q312" s="28">
        <v>41725</v>
      </c>
      <c r="R312">
        <v>74.91</v>
      </c>
      <c r="S312" s="3">
        <f t="shared" si="49"/>
        <v>-4.2536222251762235E-3</v>
      </c>
      <c r="U312" s="28">
        <v>41725</v>
      </c>
      <c r="V312">
        <v>250.26</v>
      </c>
      <c r="W312" s="3">
        <f t="shared" si="56"/>
        <v>4.6970974346620675E-3</v>
      </c>
      <c r="Y312" s="28">
        <v>42332</v>
      </c>
      <c r="Z312">
        <v>182.11</v>
      </c>
      <c r="AA312" s="3">
        <f t="shared" si="50"/>
        <v>-2.458489555436516E-2</v>
      </c>
      <c r="AC312" s="28">
        <v>41771</v>
      </c>
      <c r="AD312">
        <v>17.5</v>
      </c>
      <c r="AE312" s="4">
        <f t="shared" si="51"/>
        <v>6.0606060606060552E-2</v>
      </c>
      <c r="AG312" s="28">
        <v>41725</v>
      </c>
      <c r="AH312">
        <v>66.34</v>
      </c>
      <c r="AI312" s="4">
        <f t="shared" si="52"/>
        <v>-2.1822471247419539E-2</v>
      </c>
      <c r="AK312" s="28">
        <v>43399</v>
      </c>
      <c r="AL312">
        <v>8.1999999999999993</v>
      </c>
      <c r="AM312" s="4">
        <f t="shared" si="53"/>
        <v>-8.8888888888889017E-2</v>
      </c>
      <c r="AO312" s="28">
        <v>41725</v>
      </c>
      <c r="AP312" s="29">
        <v>27165.49</v>
      </c>
      <c r="AQ312" s="3">
        <f t="shared" si="54"/>
        <v>1.2809299259710194E-2</v>
      </c>
    </row>
    <row r="313" spans="1:43" ht="15.75" thickBot="1" x14ac:dyDescent="0.3">
      <c r="A313" s="28">
        <v>41732</v>
      </c>
      <c r="B313">
        <v>39</v>
      </c>
      <c r="C313" s="3">
        <f t="shared" si="46"/>
        <v>2.0554984583760483E-3</v>
      </c>
      <c r="E313" s="28">
        <v>41726</v>
      </c>
      <c r="F313">
        <v>218.81</v>
      </c>
      <c r="G313" s="4">
        <f t="shared" si="47"/>
        <v>-1.3702952445345917E-2</v>
      </c>
      <c r="I313" s="28">
        <v>42059</v>
      </c>
      <c r="J313">
        <v>75.099999999999994</v>
      </c>
      <c r="K313" s="3">
        <f t="shared" si="48"/>
        <v>-5.2980132450332063E-3</v>
      </c>
      <c r="M313" s="28">
        <v>42501</v>
      </c>
      <c r="N313">
        <v>58.17</v>
      </c>
      <c r="O313" s="3">
        <v>0.22</v>
      </c>
      <c r="Q313" s="28">
        <v>41726</v>
      </c>
      <c r="R313">
        <v>74.14</v>
      </c>
      <c r="S313" s="3">
        <f t="shared" si="49"/>
        <v>-1.027900146842875E-2</v>
      </c>
      <c r="U313" s="28">
        <v>41726</v>
      </c>
      <c r="V313">
        <v>247.47</v>
      </c>
      <c r="W313" s="3">
        <f t="shared" si="56"/>
        <v>-1.1148405658115479E-2</v>
      </c>
      <c r="Y313" s="28">
        <v>42333</v>
      </c>
      <c r="Z313">
        <v>182.11</v>
      </c>
      <c r="AA313" s="3">
        <f t="shared" si="50"/>
        <v>0</v>
      </c>
      <c r="AC313" s="28">
        <v>41772</v>
      </c>
      <c r="AD313">
        <v>17.850000000000001</v>
      </c>
      <c r="AE313" s="4">
        <f t="shared" si="51"/>
        <v>2.0000000000000018E-2</v>
      </c>
      <c r="AG313" s="28">
        <v>41726</v>
      </c>
      <c r="AH313">
        <v>66.55</v>
      </c>
      <c r="AI313" s="4">
        <f t="shared" si="52"/>
        <v>3.1655110039190415E-3</v>
      </c>
      <c r="AK313" s="28">
        <v>43402</v>
      </c>
      <c r="AL313">
        <v>7.82</v>
      </c>
      <c r="AM313" s="4">
        <f t="shared" si="53"/>
        <v>-4.6341463414634076E-2</v>
      </c>
      <c r="AO313" s="28">
        <v>41726</v>
      </c>
      <c r="AP313" s="29">
        <v>27116.13</v>
      </c>
      <c r="AQ313" s="3">
        <f t="shared" si="54"/>
        <v>-1.8170112153323981E-3</v>
      </c>
    </row>
    <row r="314" spans="1:43" ht="15.75" thickBot="1" x14ac:dyDescent="0.3">
      <c r="A314" s="28">
        <v>41733</v>
      </c>
      <c r="B314">
        <v>38.770000000000003</v>
      </c>
      <c r="C314" s="3">
        <f t="shared" si="46"/>
        <v>-5.8974358974358543E-3</v>
      </c>
      <c r="E314" s="28">
        <v>41729</v>
      </c>
      <c r="F314">
        <v>220.86</v>
      </c>
      <c r="G314" s="4">
        <f t="shared" si="47"/>
        <v>9.3688588272931028E-3</v>
      </c>
      <c r="I314" s="28">
        <v>42060</v>
      </c>
      <c r="J314">
        <v>74</v>
      </c>
      <c r="K314" s="3">
        <f t="shared" si="48"/>
        <v>-1.464713715046595E-2</v>
      </c>
      <c r="M314" s="28">
        <v>42502</v>
      </c>
      <c r="N314">
        <v>57.15</v>
      </c>
      <c r="O314" s="3">
        <v>0.02</v>
      </c>
      <c r="Q314" s="28">
        <v>41729</v>
      </c>
      <c r="R314">
        <v>74.260000000000005</v>
      </c>
      <c r="S314" s="3">
        <f t="shared" si="49"/>
        <v>1.6185594820610216E-3</v>
      </c>
      <c r="U314" s="28">
        <v>41729</v>
      </c>
      <c r="V314">
        <v>241.13</v>
      </c>
      <c r="W314" s="3">
        <f t="shared" si="56"/>
        <v>-2.5619266981856348E-2</v>
      </c>
      <c r="Y314" s="28">
        <v>42334</v>
      </c>
      <c r="Z314">
        <v>176</v>
      </c>
      <c r="AA314" s="3">
        <f t="shared" si="50"/>
        <v>-3.3551150403602237E-2</v>
      </c>
      <c r="AC314" s="28">
        <v>41773</v>
      </c>
      <c r="AD314">
        <v>18</v>
      </c>
      <c r="AE314" s="4">
        <f t="shared" si="51"/>
        <v>8.4033613445377853E-3</v>
      </c>
      <c r="AG314" s="28">
        <v>41729</v>
      </c>
      <c r="AH314">
        <v>65.989999999999995</v>
      </c>
      <c r="AI314" s="4">
        <f t="shared" si="52"/>
        <v>-8.4147257700977196E-3</v>
      </c>
      <c r="AK314" s="28">
        <v>43403</v>
      </c>
      <c r="AL314">
        <v>7.78</v>
      </c>
      <c r="AM314" s="4">
        <f t="shared" si="53"/>
        <v>-5.1150895140664732E-3</v>
      </c>
      <c r="AO314" s="28">
        <v>41729</v>
      </c>
      <c r="AP314" s="29">
        <v>27159.91</v>
      </c>
      <c r="AQ314" s="3">
        <f t="shared" si="54"/>
        <v>1.6145371776872253E-3</v>
      </c>
    </row>
    <row r="315" spans="1:43" ht="15.75" thickBot="1" x14ac:dyDescent="0.3">
      <c r="A315" s="28">
        <v>41736</v>
      </c>
      <c r="B315">
        <v>38.1</v>
      </c>
      <c r="C315" s="3">
        <f t="shared" si="46"/>
        <v>-1.7281403146762964E-2</v>
      </c>
      <c r="E315" s="28">
        <v>41730</v>
      </c>
      <c r="F315">
        <v>222.7</v>
      </c>
      <c r="G315" s="4">
        <f t="shared" si="47"/>
        <v>8.3310694557636733E-3</v>
      </c>
      <c r="I315" s="28">
        <v>42062</v>
      </c>
      <c r="J315">
        <v>77.7</v>
      </c>
      <c r="K315" s="3">
        <f t="shared" si="48"/>
        <v>5.0000000000000044E-2</v>
      </c>
      <c r="M315" s="28">
        <v>42503</v>
      </c>
      <c r="N315">
        <v>57.2</v>
      </c>
      <c r="O315" s="3">
        <v>0.02</v>
      </c>
      <c r="Q315" s="28">
        <v>41730</v>
      </c>
      <c r="R315">
        <v>75.39</v>
      </c>
      <c r="S315" s="3">
        <f t="shared" si="49"/>
        <v>1.521680581739826E-2</v>
      </c>
      <c r="U315" s="28">
        <v>41730</v>
      </c>
      <c r="V315">
        <v>246.59</v>
      </c>
      <c r="W315" s="3">
        <f t="shared" si="56"/>
        <v>2.2643387384398528E-2</v>
      </c>
      <c r="Y315" s="28">
        <v>42335</v>
      </c>
      <c r="Z315">
        <v>180</v>
      </c>
      <c r="AA315" s="3">
        <f t="shared" si="50"/>
        <v>2.2727272727272707E-2</v>
      </c>
      <c r="AC315" s="28">
        <v>41774</v>
      </c>
      <c r="AD315">
        <v>18.45</v>
      </c>
      <c r="AE315" s="4">
        <f t="shared" si="51"/>
        <v>2.4999999999999911E-2</v>
      </c>
      <c r="AG315" s="28">
        <v>41730</v>
      </c>
      <c r="AH315">
        <v>65.680000000000007</v>
      </c>
      <c r="AI315" s="4">
        <f t="shared" si="52"/>
        <v>-4.697681466888759E-3</v>
      </c>
      <c r="AK315" s="28">
        <v>43404</v>
      </c>
      <c r="AL315">
        <v>7.88</v>
      </c>
      <c r="AM315" s="4">
        <f t="shared" si="53"/>
        <v>1.2853470437018011E-2</v>
      </c>
      <c r="AO315" s="28">
        <v>41730</v>
      </c>
      <c r="AP315" s="29">
        <v>27565.5</v>
      </c>
      <c r="AQ315" s="3">
        <f t="shared" si="54"/>
        <v>1.4933407364015494E-2</v>
      </c>
    </row>
    <row r="316" spans="1:43" ht="15.75" thickBot="1" x14ac:dyDescent="0.3">
      <c r="A316" s="28">
        <v>41737</v>
      </c>
      <c r="B316">
        <v>38.6</v>
      </c>
      <c r="C316" s="3">
        <f t="shared" si="46"/>
        <v>1.3123359580052396E-2</v>
      </c>
      <c r="E316" s="28">
        <v>41731</v>
      </c>
      <c r="F316">
        <v>226.1</v>
      </c>
      <c r="G316" s="4">
        <f t="shared" si="47"/>
        <v>1.5267175572519109E-2</v>
      </c>
      <c r="I316" s="28">
        <v>42065</v>
      </c>
      <c r="J316">
        <v>77.989999999999995</v>
      </c>
      <c r="K316" s="3">
        <f t="shared" si="48"/>
        <v>3.732303732303599E-3</v>
      </c>
      <c r="M316" s="28">
        <v>42506</v>
      </c>
      <c r="N316">
        <v>57.51</v>
      </c>
      <c r="O316" s="3">
        <v>0.02</v>
      </c>
      <c r="Q316" s="28">
        <v>41731</v>
      </c>
      <c r="R316">
        <v>76.97</v>
      </c>
      <c r="S316" s="3">
        <f t="shared" si="49"/>
        <v>2.0957686695848299E-2</v>
      </c>
      <c r="U316" s="28">
        <v>41731</v>
      </c>
      <c r="V316">
        <v>253.14</v>
      </c>
      <c r="W316" s="3">
        <f t="shared" si="56"/>
        <v>2.6562309907133264E-2</v>
      </c>
      <c r="Y316" s="28">
        <v>42339</v>
      </c>
      <c r="Z316">
        <v>166.42</v>
      </c>
      <c r="AA316" s="3">
        <f t="shared" si="50"/>
        <v>-7.5444444444444536E-2</v>
      </c>
      <c r="AC316" s="28">
        <v>41775</v>
      </c>
      <c r="AD316">
        <v>18.66</v>
      </c>
      <c r="AE316" s="4">
        <f t="shared" si="51"/>
        <v>1.1382113821138296E-2</v>
      </c>
      <c r="AG316" s="28">
        <v>41731</v>
      </c>
      <c r="AH316">
        <v>66.52</v>
      </c>
      <c r="AI316" s="4">
        <f t="shared" si="52"/>
        <v>1.2789281364189886E-2</v>
      </c>
      <c r="AK316" s="28">
        <v>43405</v>
      </c>
      <c r="AL316">
        <v>7.9</v>
      </c>
      <c r="AM316" s="4">
        <f t="shared" si="53"/>
        <v>2.5380710659899108E-3</v>
      </c>
      <c r="AO316" s="28">
        <v>41731</v>
      </c>
      <c r="AP316" s="29">
        <v>27932.02</v>
      </c>
      <c r="AQ316" s="3">
        <f t="shared" si="54"/>
        <v>1.3296330558125291E-2</v>
      </c>
    </row>
    <row r="317" spans="1:43" ht="15.75" thickBot="1" x14ac:dyDescent="0.3">
      <c r="A317" s="28">
        <v>41738</v>
      </c>
      <c r="B317">
        <v>39</v>
      </c>
      <c r="C317" s="3">
        <f t="shared" si="46"/>
        <v>1.0362694300518172E-2</v>
      </c>
      <c r="E317" s="28">
        <v>41732</v>
      </c>
      <c r="F317">
        <v>224.05</v>
      </c>
      <c r="G317" s="4">
        <f t="shared" si="47"/>
        <v>-9.0667846085802362E-3</v>
      </c>
      <c r="I317" s="28">
        <v>42066</v>
      </c>
      <c r="J317">
        <v>75</v>
      </c>
      <c r="K317" s="3">
        <f t="shared" si="48"/>
        <v>-3.833824849339651E-2</v>
      </c>
      <c r="M317" s="28">
        <v>42507</v>
      </c>
      <c r="N317">
        <v>57.35</v>
      </c>
      <c r="O317" s="3">
        <v>0.02</v>
      </c>
      <c r="Q317" s="28">
        <v>41732</v>
      </c>
      <c r="R317">
        <v>75.819999999999993</v>
      </c>
      <c r="S317" s="3">
        <f t="shared" si="49"/>
        <v>-1.4940886059503722E-2</v>
      </c>
      <c r="U317" s="28">
        <v>41732</v>
      </c>
      <c r="V317">
        <v>259.14999999999998</v>
      </c>
      <c r="W317" s="3">
        <f t="shared" si="56"/>
        <v>2.3741802954886593E-2</v>
      </c>
      <c r="Y317" s="28">
        <v>42340</v>
      </c>
      <c r="Z317">
        <v>170.86</v>
      </c>
      <c r="AA317" s="3">
        <f t="shared" si="50"/>
        <v>2.6679485638745559E-2</v>
      </c>
      <c r="AC317" s="28">
        <v>41778</v>
      </c>
      <c r="AD317">
        <v>18.399999999999999</v>
      </c>
      <c r="AE317" s="4">
        <f t="shared" si="51"/>
        <v>-1.3933547695605619E-2</v>
      </c>
      <c r="AG317" s="28">
        <v>41732</v>
      </c>
      <c r="AH317">
        <v>66.53</v>
      </c>
      <c r="AI317" s="4">
        <f t="shared" si="52"/>
        <v>1.5033072760073374E-4</v>
      </c>
      <c r="AK317" s="28">
        <v>43406</v>
      </c>
      <c r="AL317">
        <v>8.09</v>
      </c>
      <c r="AM317" s="4">
        <f t="shared" si="53"/>
        <v>2.4050632911392311E-2</v>
      </c>
      <c r="AO317" s="28">
        <v>41732</v>
      </c>
      <c r="AP317" s="29">
        <v>28336.36</v>
      </c>
      <c r="AQ317" s="3">
        <f t="shared" si="54"/>
        <v>1.4475859604854868E-2</v>
      </c>
    </row>
    <row r="318" spans="1:43" ht="15.75" thickBot="1" x14ac:dyDescent="0.3">
      <c r="A318" s="28">
        <v>41739</v>
      </c>
      <c r="B318">
        <v>39.25</v>
      </c>
      <c r="C318" s="3">
        <f t="shared" si="46"/>
        <v>6.4102564102563875E-3</v>
      </c>
      <c r="E318" s="28">
        <v>41733</v>
      </c>
      <c r="F318">
        <v>223.57</v>
      </c>
      <c r="G318" s="4">
        <f t="shared" si="47"/>
        <v>-2.1423789332739585E-3</v>
      </c>
      <c r="I318" s="28">
        <v>42067</v>
      </c>
      <c r="J318">
        <v>71.58</v>
      </c>
      <c r="K318" s="3">
        <f t="shared" si="48"/>
        <v>-4.5599999999999974E-2</v>
      </c>
      <c r="M318" s="28">
        <v>42508</v>
      </c>
      <c r="N318">
        <v>56.88</v>
      </c>
      <c r="O318" s="3">
        <f t="shared" si="55"/>
        <v>-8.1952920662597961E-3</v>
      </c>
      <c r="Q318" s="28">
        <v>41733</v>
      </c>
      <c r="R318">
        <v>72.88</v>
      </c>
      <c r="S318" s="3">
        <f t="shared" si="49"/>
        <v>-3.8776048536006358E-2</v>
      </c>
      <c r="U318" s="28">
        <v>41733</v>
      </c>
      <c r="V318">
        <v>259.19</v>
      </c>
      <c r="W318" s="3">
        <f t="shared" si="56"/>
        <v>1.5435076210690291E-4</v>
      </c>
      <c r="Y318" s="28">
        <v>42341</v>
      </c>
      <c r="Z318">
        <v>179.4</v>
      </c>
      <c r="AA318" s="3">
        <f t="shared" si="50"/>
        <v>4.9982441765187735E-2</v>
      </c>
      <c r="AC318" s="28">
        <v>41779</v>
      </c>
      <c r="AD318">
        <v>18.559999999999999</v>
      </c>
      <c r="AE318" s="4">
        <f t="shared" si="51"/>
        <v>8.6956521739129933E-3</v>
      </c>
      <c r="AG318" s="28">
        <v>41733</v>
      </c>
      <c r="AH318">
        <v>67.58</v>
      </c>
      <c r="AI318" s="4">
        <f t="shared" si="52"/>
        <v>1.5782353825341877E-2</v>
      </c>
      <c r="AK318" s="28">
        <v>43409</v>
      </c>
      <c r="AL318">
        <v>8.24</v>
      </c>
      <c r="AM318" s="4">
        <f t="shared" si="53"/>
        <v>1.8541409147095234E-2</v>
      </c>
      <c r="AO318" s="28">
        <v>41733</v>
      </c>
      <c r="AP318" s="29">
        <v>28408.03</v>
      </c>
      <c r="AQ318" s="3">
        <f t="shared" si="54"/>
        <v>2.529259227367131E-3</v>
      </c>
    </row>
    <row r="319" spans="1:43" ht="15.75" thickBot="1" x14ac:dyDescent="0.3">
      <c r="A319" s="28">
        <v>41740</v>
      </c>
      <c r="B319">
        <v>38.729999999999997</v>
      </c>
      <c r="C319" s="3">
        <f t="shared" si="46"/>
        <v>-1.3248407643312143E-2</v>
      </c>
      <c r="E319" s="28">
        <v>41736</v>
      </c>
      <c r="F319">
        <v>224.67</v>
      </c>
      <c r="G319" s="4">
        <f t="shared" si="47"/>
        <v>4.9201592342442702E-3</v>
      </c>
      <c r="I319" s="28">
        <v>42069</v>
      </c>
      <c r="J319">
        <v>73</v>
      </c>
      <c r="K319" s="3">
        <f t="shared" si="48"/>
        <v>1.9837943559653626E-2</v>
      </c>
      <c r="M319" s="28">
        <v>42509</v>
      </c>
      <c r="N319">
        <v>56.44</v>
      </c>
      <c r="O319" s="3">
        <v>0.02</v>
      </c>
      <c r="Q319" s="28">
        <v>41736</v>
      </c>
      <c r="R319">
        <v>72.12</v>
      </c>
      <c r="S319" s="3">
        <f t="shared" si="49"/>
        <v>-1.0428100987925237E-2</v>
      </c>
      <c r="U319" s="28">
        <v>41736</v>
      </c>
      <c r="V319">
        <v>262.18</v>
      </c>
      <c r="W319" s="3">
        <f t="shared" si="56"/>
        <v>1.1535938886531261E-2</v>
      </c>
      <c r="Y319" s="28">
        <v>42342</v>
      </c>
      <c r="Z319">
        <v>173.97</v>
      </c>
      <c r="AA319" s="3">
        <f t="shared" si="50"/>
        <v>-3.0267558528428107E-2</v>
      </c>
      <c r="AC319" s="28">
        <v>41780</v>
      </c>
      <c r="AD319">
        <v>18.82</v>
      </c>
      <c r="AE319" s="4">
        <f t="shared" si="51"/>
        <v>1.4008620689655249E-2</v>
      </c>
      <c r="AG319" s="28">
        <v>41736</v>
      </c>
      <c r="AH319">
        <v>67.94</v>
      </c>
      <c r="AI319" s="4">
        <f t="shared" si="52"/>
        <v>5.3270198283514869E-3</v>
      </c>
      <c r="AK319" s="28">
        <v>43411</v>
      </c>
      <c r="AL319">
        <v>8.34</v>
      </c>
      <c r="AM319" s="4">
        <f t="shared" si="53"/>
        <v>1.2135922330096971E-2</v>
      </c>
      <c r="AO319" s="28">
        <v>41736</v>
      </c>
      <c r="AP319" s="29">
        <v>28578.959999999999</v>
      </c>
      <c r="AQ319" s="3">
        <f t="shared" si="54"/>
        <v>6.0169606973803358E-3</v>
      </c>
    </row>
    <row r="320" spans="1:43" ht="15.75" thickBot="1" x14ac:dyDescent="0.3">
      <c r="A320" s="28">
        <v>41743</v>
      </c>
      <c r="B320">
        <v>38.85</v>
      </c>
      <c r="C320" s="3">
        <f t="shared" si="46"/>
        <v>3.0983733539893255E-3</v>
      </c>
      <c r="E320" s="28">
        <v>41737</v>
      </c>
      <c r="F320">
        <v>224.05</v>
      </c>
      <c r="G320" s="4">
        <f t="shared" si="47"/>
        <v>-2.7596029732495087E-3</v>
      </c>
      <c r="I320" s="28">
        <v>42073</v>
      </c>
      <c r="J320">
        <v>72</v>
      </c>
      <c r="K320" s="3">
        <f t="shared" si="48"/>
        <v>-1.3698630136986356E-2</v>
      </c>
      <c r="M320" s="28">
        <v>42510</v>
      </c>
      <c r="N320">
        <v>57.16</v>
      </c>
      <c r="O320" s="3">
        <v>0.02</v>
      </c>
      <c r="Q320" s="28">
        <v>41737</v>
      </c>
      <c r="R320">
        <v>71.53</v>
      </c>
      <c r="S320" s="3">
        <f t="shared" si="49"/>
        <v>-8.1808097615085895E-3</v>
      </c>
      <c r="U320" s="28">
        <v>41737</v>
      </c>
      <c r="V320">
        <v>261.51</v>
      </c>
      <c r="W320" s="3">
        <f t="shared" si="56"/>
        <v>-2.5554962239683343E-3</v>
      </c>
      <c r="Y320" s="28">
        <v>42345</v>
      </c>
      <c r="Z320">
        <v>182</v>
      </c>
      <c r="AA320" s="3">
        <f t="shared" si="50"/>
        <v>4.6157383456917778E-2</v>
      </c>
      <c r="AC320" s="28">
        <v>41781</v>
      </c>
      <c r="AD320">
        <v>18.579999999999998</v>
      </c>
      <c r="AE320" s="4">
        <f t="shared" si="51"/>
        <v>-1.2752391073326375E-2</v>
      </c>
      <c r="AG320" s="28">
        <v>41737</v>
      </c>
      <c r="AH320">
        <v>67.349999999999994</v>
      </c>
      <c r="AI320" s="4">
        <f t="shared" si="52"/>
        <v>-8.6841330585811782E-3</v>
      </c>
      <c r="AK320" s="28">
        <v>43412</v>
      </c>
      <c r="AL320">
        <v>8.34</v>
      </c>
      <c r="AM320" s="4">
        <f t="shared" si="53"/>
        <v>0</v>
      </c>
      <c r="AO320" s="28">
        <v>41737</v>
      </c>
      <c r="AP320" s="29">
        <v>28653.37</v>
      </c>
      <c r="AQ320" s="3">
        <f t="shared" si="54"/>
        <v>2.6036636742554631E-3</v>
      </c>
    </row>
    <row r="321" spans="1:43" ht="15.75" thickBot="1" x14ac:dyDescent="0.3">
      <c r="A321" s="28">
        <v>41744</v>
      </c>
      <c r="B321">
        <v>38.96</v>
      </c>
      <c r="C321" s="3">
        <f t="shared" si="46"/>
        <v>2.8314028314027073E-3</v>
      </c>
      <c r="E321" s="28">
        <v>41738</v>
      </c>
      <c r="F321">
        <v>224.51</v>
      </c>
      <c r="G321" s="4">
        <f t="shared" si="47"/>
        <v>2.0531131443872752E-3</v>
      </c>
      <c r="I321" s="28">
        <v>42074</v>
      </c>
      <c r="J321">
        <v>72</v>
      </c>
      <c r="K321" s="3">
        <f t="shared" si="48"/>
        <v>0</v>
      </c>
      <c r="M321" s="28">
        <v>42513</v>
      </c>
      <c r="N321">
        <v>57.53</v>
      </c>
      <c r="O321" s="3">
        <v>0.02</v>
      </c>
      <c r="Q321" s="28">
        <v>41738</v>
      </c>
      <c r="R321">
        <v>72.47</v>
      </c>
      <c r="S321" s="3">
        <f t="shared" si="49"/>
        <v>1.3141339298196497E-2</v>
      </c>
      <c r="U321" s="28">
        <v>41738</v>
      </c>
      <c r="V321">
        <v>263.85000000000002</v>
      </c>
      <c r="W321" s="3">
        <f t="shared" si="56"/>
        <v>8.9480325800161964E-3</v>
      </c>
      <c r="Y321" s="28">
        <v>42349</v>
      </c>
      <c r="Z321">
        <v>182</v>
      </c>
      <c r="AA321" s="3">
        <f t="shared" si="50"/>
        <v>0</v>
      </c>
      <c r="AC321" s="28">
        <v>41782</v>
      </c>
      <c r="AD321">
        <v>18.5</v>
      </c>
      <c r="AE321" s="4">
        <f t="shared" si="51"/>
        <v>-4.3057050592033574E-3</v>
      </c>
      <c r="AG321" s="28">
        <v>41738</v>
      </c>
      <c r="AH321">
        <v>66.5</v>
      </c>
      <c r="AI321" s="4">
        <f t="shared" si="52"/>
        <v>-1.2620638455827726E-2</v>
      </c>
      <c r="AK321" s="28">
        <v>43413</v>
      </c>
      <c r="AL321">
        <v>8.58</v>
      </c>
      <c r="AM321" s="4">
        <f t="shared" si="53"/>
        <v>2.877697841726623E-2</v>
      </c>
      <c r="AO321" s="28">
        <v>41738</v>
      </c>
      <c r="AP321" s="29">
        <v>28941.01</v>
      </c>
      <c r="AQ321" s="3">
        <f t="shared" si="54"/>
        <v>1.003860976911275E-2</v>
      </c>
    </row>
    <row r="322" spans="1:43" ht="15.75" thickBot="1" x14ac:dyDescent="0.3">
      <c r="A322" s="28">
        <v>41745</v>
      </c>
      <c r="B322">
        <v>40.9</v>
      </c>
      <c r="C322" s="3">
        <f t="shared" si="46"/>
        <v>4.9794661190964984E-2</v>
      </c>
      <c r="E322" s="28">
        <v>41739</v>
      </c>
      <c r="F322">
        <v>228.37</v>
      </c>
      <c r="G322" s="4">
        <f t="shared" si="47"/>
        <v>1.7192998084717859E-2</v>
      </c>
      <c r="I322" s="28">
        <v>42075</v>
      </c>
      <c r="J322">
        <v>69</v>
      </c>
      <c r="K322" s="3">
        <f t="shared" si="48"/>
        <v>-4.166666666666663E-2</v>
      </c>
      <c r="M322" s="28">
        <v>42514</v>
      </c>
      <c r="N322">
        <v>59.32</v>
      </c>
      <c r="O322" s="3">
        <v>0.02</v>
      </c>
      <c r="Q322" s="28">
        <v>41739</v>
      </c>
      <c r="R322">
        <v>71.12</v>
      </c>
      <c r="S322" s="3">
        <f t="shared" si="49"/>
        <v>-1.86283979577756E-2</v>
      </c>
      <c r="U322" s="28">
        <v>41739</v>
      </c>
      <c r="V322">
        <v>265.83</v>
      </c>
      <c r="W322" s="3">
        <f t="shared" si="56"/>
        <v>7.504263786242138E-3</v>
      </c>
      <c r="Y322" s="28">
        <v>42353</v>
      </c>
      <c r="Z322">
        <v>182</v>
      </c>
      <c r="AA322" s="3">
        <f t="shared" si="50"/>
        <v>0</v>
      </c>
      <c r="AC322" s="28">
        <v>41785</v>
      </c>
      <c r="AD322">
        <v>18.7</v>
      </c>
      <c r="AE322" s="4">
        <f t="shared" si="51"/>
        <v>1.08108108108107E-2</v>
      </c>
      <c r="AG322" s="28">
        <v>41739</v>
      </c>
      <c r="AH322">
        <v>67.16</v>
      </c>
      <c r="AI322" s="4">
        <f t="shared" si="52"/>
        <v>9.9248120300752252E-3</v>
      </c>
      <c r="AK322" s="28">
        <v>43416</v>
      </c>
      <c r="AL322">
        <v>8.73</v>
      </c>
      <c r="AM322" s="4">
        <f t="shared" si="53"/>
        <v>1.7482517482517501E-2</v>
      </c>
      <c r="AO322" s="28">
        <v>41739</v>
      </c>
      <c r="AP322" s="29">
        <v>29250.54</v>
      </c>
      <c r="AQ322" s="3">
        <f t="shared" si="54"/>
        <v>1.0695203795582975E-2</v>
      </c>
    </row>
    <row r="323" spans="1:43" ht="15.75" thickBot="1" x14ac:dyDescent="0.3">
      <c r="A323" s="28">
        <v>41746</v>
      </c>
      <c r="B323">
        <v>41.24</v>
      </c>
      <c r="C323" s="3">
        <f t="shared" si="46"/>
        <v>8.3129584352079622E-3</v>
      </c>
      <c r="E323" s="28">
        <v>41740</v>
      </c>
      <c r="F323">
        <v>239.14</v>
      </c>
      <c r="G323" s="4">
        <f t="shared" si="47"/>
        <v>4.7160310023207863E-2</v>
      </c>
      <c r="I323" s="28">
        <v>42079</v>
      </c>
      <c r="J323">
        <v>72.45</v>
      </c>
      <c r="K323" s="3">
        <f t="shared" si="48"/>
        <v>5.0000000000000044E-2</v>
      </c>
      <c r="M323" s="28">
        <v>42515</v>
      </c>
      <c r="N323">
        <v>58.43</v>
      </c>
      <c r="O323" s="3">
        <v>0.02</v>
      </c>
      <c r="Q323" s="28">
        <v>41740</v>
      </c>
      <c r="R323">
        <v>70.37</v>
      </c>
      <c r="S323" s="3">
        <f t="shared" si="49"/>
        <v>-1.054555680539937E-2</v>
      </c>
      <c r="U323" s="28">
        <v>41740</v>
      </c>
      <c r="V323">
        <v>266.08</v>
      </c>
      <c r="W323" s="3">
        <f t="shared" si="56"/>
        <v>9.4045066395809229E-4</v>
      </c>
      <c r="Y323" s="28">
        <v>42360</v>
      </c>
      <c r="Z323">
        <v>189</v>
      </c>
      <c r="AA323" s="3">
        <f t="shared" si="50"/>
        <v>3.8461538461538547E-2</v>
      </c>
      <c r="AC323" s="28">
        <v>41786</v>
      </c>
      <c r="AD323">
        <v>18.739999999999998</v>
      </c>
      <c r="AE323" s="4">
        <f t="shared" si="51"/>
        <v>2.1390374331551332E-3</v>
      </c>
      <c r="AG323" s="28">
        <v>41740</v>
      </c>
      <c r="AH323">
        <v>67.78</v>
      </c>
      <c r="AI323" s="4">
        <f t="shared" si="52"/>
        <v>9.2316855270995202E-3</v>
      </c>
      <c r="AK323" s="28">
        <v>43417</v>
      </c>
      <c r="AL323">
        <v>8.61</v>
      </c>
      <c r="AM323" s="4">
        <f t="shared" si="53"/>
        <v>-1.3745704467354014E-2</v>
      </c>
      <c r="AO323" s="28">
        <v>41740</v>
      </c>
      <c r="AP323" s="29">
        <v>29249.439999999999</v>
      </c>
      <c r="AQ323" s="3">
        <f t="shared" si="54"/>
        <v>-3.7606143339696807E-5</v>
      </c>
    </row>
    <row r="324" spans="1:43" ht="15.75" thickBot="1" x14ac:dyDescent="0.3">
      <c r="A324" s="28">
        <v>41747</v>
      </c>
      <c r="B324">
        <v>39.83</v>
      </c>
      <c r="C324" s="3">
        <f t="shared" si="46"/>
        <v>-3.4190106692531641E-2</v>
      </c>
      <c r="E324" s="28">
        <v>41743</v>
      </c>
      <c r="F324">
        <v>232.33</v>
      </c>
      <c r="G324" s="4">
        <f t="shared" si="47"/>
        <v>-2.8477042736472225E-2</v>
      </c>
      <c r="I324" s="28">
        <v>42080</v>
      </c>
      <c r="J324">
        <v>68.83</v>
      </c>
      <c r="K324" s="3">
        <f t="shared" si="48"/>
        <v>-4.9965493443754339E-2</v>
      </c>
      <c r="M324" s="28">
        <v>42516</v>
      </c>
      <c r="N324">
        <v>58.02</v>
      </c>
      <c r="O324" s="3">
        <v>0.02</v>
      </c>
      <c r="Q324" s="28">
        <v>41743</v>
      </c>
      <c r="R324">
        <v>68.86</v>
      </c>
      <c r="S324" s="3">
        <f t="shared" si="49"/>
        <v>-2.1458007673724633E-2</v>
      </c>
      <c r="U324" s="28">
        <v>41743</v>
      </c>
      <c r="V324">
        <v>266.39999999999998</v>
      </c>
      <c r="W324" s="3">
        <f t="shared" si="56"/>
        <v>1.2026458208056479E-3</v>
      </c>
      <c r="Y324" s="28">
        <v>42366</v>
      </c>
      <c r="Z324">
        <v>186.13</v>
      </c>
      <c r="AA324" s="3">
        <f t="shared" si="50"/>
        <v>-1.518518518518519E-2</v>
      </c>
      <c r="AC324" s="28">
        <v>41787</v>
      </c>
      <c r="AD324">
        <v>18.510000000000002</v>
      </c>
      <c r="AE324" s="4">
        <f t="shared" si="51"/>
        <v>-1.2273212379935838E-2</v>
      </c>
      <c r="AG324" s="28">
        <v>41743</v>
      </c>
      <c r="AH324">
        <v>66.09</v>
      </c>
      <c r="AI324" s="4">
        <f t="shared" si="52"/>
        <v>-2.4933608734139856E-2</v>
      </c>
      <c r="AK324" s="28">
        <v>43418</v>
      </c>
      <c r="AL324">
        <v>8.59</v>
      </c>
      <c r="AM324" s="4">
        <f t="shared" si="53"/>
        <v>-2.3228803716608404E-3</v>
      </c>
      <c r="AO324" s="28">
        <v>41743</v>
      </c>
      <c r="AP324" s="29">
        <v>29094.12</v>
      </c>
      <c r="AQ324" s="3">
        <f t="shared" si="54"/>
        <v>-5.3101871352067009E-3</v>
      </c>
    </row>
    <row r="325" spans="1:43" ht="15.75" thickBot="1" x14ac:dyDescent="0.3">
      <c r="A325" s="28">
        <v>41750</v>
      </c>
      <c r="B325">
        <v>39.31</v>
      </c>
      <c r="C325" s="3">
        <f t="shared" si="46"/>
        <v>-1.3055485814712386E-2</v>
      </c>
      <c r="E325" s="28">
        <v>41744</v>
      </c>
      <c r="F325">
        <v>232.56</v>
      </c>
      <c r="G325" s="4">
        <f t="shared" si="47"/>
        <v>9.8997116170962407E-4</v>
      </c>
      <c r="I325" s="28">
        <v>42081</v>
      </c>
      <c r="J325">
        <v>65.400000000000006</v>
      </c>
      <c r="K325" s="3">
        <f t="shared" si="48"/>
        <v>-4.9832921691122967E-2</v>
      </c>
      <c r="M325" s="28">
        <v>42517</v>
      </c>
      <c r="N325">
        <v>58.98</v>
      </c>
      <c r="O325" s="3">
        <v>0.02</v>
      </c>
      <c r="Q325" s="28">
        <v>41744</v>
      </c>
      <c r="R325">
        <v>70.709999999999994</v>
      </c>
      <c r="S325" s="3">
        <f t="shared" si="49"/>
        <v>2.6866105140865404E-2</v>
      </c>
      <c r="U325" s="28">
        <v>41744</v>
      </c>
      <c r="V325">
        <v>261.8</v>
      </c>
      <c r="W325" s="3">
        <f t="shared" si="56"/>
        <v>-1.7267267267267128E-2</v>
      </c>
      <c r="Y325" s="28">
        <v>42367</v>
      </c>
      <c r="Z325">
        <v>195.43</v>
      </c>
      <c r="AA325" s="3">
        <f t="shared" si="50"/>
        <v>4.9965078171170685E-2</v>
      </c>
      <c r="AC325" s="28">
        <v>41788</v>
      </c>
      <c r="AD325">
        <v>18.27</v>
      </c>
      <c r="AE325" s="4">
        <f t="shared" si="51"/>
        <v>-1.2965964343598202E-2</v>
      </c>
      <c r="AG325" s="28">
        <v>41744</v>
      </c>
      <c r="AH325">
        <v>66.69</v>
      </c>
      <c r="AI325" s="4">
        <f t="shared" si="52"/>
        <v>9.0785292782569194E-3</v>
      </c>
      <c r="AK325" s="28">
        <v>43419</v>
      </c>
      <c r="AL325">
        <v>8.4</v>
      </c>
      <c r="AM325" s="4">
        <f t="shared" si="53"/>
        <v>-2.2118742724097751E-2</v>
      </c>
      <c r="AO325" s="28">
        <v>41744</v>
      </c>
      <c r="AP325" s="29">
        <v>29095.77</v>
      </c>
      <c r="AQ325" s="3">
        <f t="shared" si="54"/>
        <v>5.6712490358989953E-5</v>
      </c>
    </row>
    <row r="326" spans="1:43" ht="15.75" thickBot="1" x14ac:dyDescent="0.3">
      <c r="A326" s="28">
        <v>41751</v>
      </c>
      <c r="B326">
        <v>40.33</v>
      </c>
      <c r="C326" s="3">
        <f t="shared" si="46"/>
        <v>2.5947596031544062E-2</v>
      </c>
      <c r="E326" s="28">
        <v>41745</v>
      </c>
      <c r="F326">
        <v>234.99</v>
      </c>
      <c r="G326" s="4">
        <f t="shared" si="47"/>
        <v>1.044891640866874E-2</v>
      </c>
      <c r="I326" s="28">
        <v>42082</v>
      </c>
      <c r="J326">
        <v>62.13</v>
      </c>
      <c r="K326" s="3">
        <f t="shared" si="48"/>
        <v>-5.0000000000000044E-2</v>
      </c>
      <c r="M326" s="28">
        <v>42520</v>
      </c>
      <c r="N326">
        <v>57.93</v>
      </c>
      <c r="O326" s="3">
        <v>0.02</v>
      </c>
      <c r="Q326" s="28">
        <v>41745</v>
      </c>
      <c r="R326">
        <v>69.7</v>
      </c>
      <c r="S326" s="3">
        <f t="shared" si="49"/>
        <v>-1.4283693961250066E-2</v>
      </c>
      <c r="U326" s="28">
        <v>41745</v>
      </c>
      <c r="V326">
        <v>260.89999999999998</v>
      </c>
      <c r="W326" s="3">
        <f t="shared" si="56"/>
        <v>-3.4377387318564878E-3</v>
      </c>
      <c r="Y326" s="28">
        <v>42368</v>
      </c>
      <c r="Z326">
        <v>204.17</v>
      </c>
      <c r="AA326" s="3">
        <f t="shared" si="50"/>
        <v>4.4721895307782811E-2</v>
      </c>
      <c r="AC326" s="28">
        <v>41789</v>
      </c>
      <c r="AD326">
        <v>18.899999999999999</v>
      </c>
      <c r="AE326" s="4">
        <f t="shared" si="51"/>
        <v>3.4482758620689502E-2</v>
      </c>
      <c r="AG326" s="28">
        <v>41745</v>
      </c>
      <c r="AH326">
        <v>70.02</v>
      </c>
      <c r="AI326" s="4">
        <f t="shared" si="52"/>
        <v>4.9932523616734059E-2</v>
      </c>
      <c r="AK326" s="28">
        <v>43420</v>
      </c>
      <c r="AL326">
        <v>7.88</v>
      </c>
      <c r="AM326" s="4">
        <f t="shared" si="53"/>
        <v>-6.1904761904761907E-2</v>
      </c>
      <c r="AO326" s="28">
        <v>41745</v>
      </c>
      <c r="AP326" s="29">
        <v>29458.15</v>
      </c>
      <c r="AQ326" s="3">
        <f t="shared" si="54"/>
        <v>1.2454731392226526E-2</v>
      </c>
    </row>
    <row r="327" spans="1:43" ht="15.75" thickBot="1" x14ac:dyDescent="0.3">
      <c r="A327" s="28">
        <v>41752</v>
      </c>
      <c r="B327">
        <v>40.07</v>
      </c>
      <c r="C327" s="3">
        <f t="shared" si="46"/>
        <v>-6.4468137862633279E-3</v>
      </c>
      <c r="E327" s="28">
        <v>41746</v>
      </c>
      <c r="F327">
        <v>232.26</v>
      </c>
      <c r="G327" s="4">
        <f t="shared" si="47"/>
        <v>-1.1617515638963405E-2</v>
      </c>
      <c r="I327" s="28">
        <v>42083</v>
      </c>
      <c r="J327">
        <v>59.03</v>
      </c>
      <c r="K327" s="3">
        <f t="shared" si="48"/>
        <v>-4.9895380653468546E-2</v>
      </c>
      <c r="M327" s="28">
        <v>42521</v>
      </c>
      <c r="N327">
        <v>56.99</v>
      </c>
      <c r="O327" s="3">
        <v>0.02</v>
      </c>
      <c r="Q327" s="28">
        <v>41746</v>
      </c>
      <c r="R327">
        <v>69.849999999999994</v>
      </c>
      <c r="S327" s="3">
        <f t="shared" si="49"/>
        <v>2.1520803443326741E-3</v>
      </c>
      <c r="U327" s="28">
        <v>41746</v>
      </c>
      <c r="V327">
        <v>260.17</v>
      </c>
      <c r="W327" s="3">
        <f t="shared" si="56"/>
        <v>-2.7980068991949603E-3</v>
      </c>
      <c r="Y327" s="28">
        <v>42369</v>
      </c>
      <c r="Z327">
        <v>209.89</v>
      </c>
      <c r="AA327" s="3">
        <f t="shared" si="50"/>
        <v>2.8015869128667381E-2</v>
      </c>
      <c r="AC327" s="28">
        <v>41792</v>
      </c>
      <c r="AD327">
        <v>18.5</v>
      </c>
      <c r="AE327" s="4">
        <f t="shared" si="51"/>
        <v>-2.1164021164021052E-2</v>
      </c>
      <c r="AG327" s="28">
        <v>41746</v>
      </c>
      <c r="AH327">
        <v>73.52</v>
      </c>
      <c r="AI327" s="4">
        <f t="shared" si="52"/>
        <v>4.9985718366181153E-2</v>
      </c>
      <c r="AK327" s="28">
        <v>43423</v>
      </c>
      <c r="AL327">
        <v>7.74</v>
      </c>
      <c r="AM327" s="4">
        <f t="shared" si="53"/>
        <v>-1.7766497461928932E-2</v>
      </c>
      <c r="AO327" s="28">
        <v>41746</v>
      </c>
      <c r="AP327" s="29">
        <v>29350.34</v>
      </c>
      <c r="AQ327" s="3">
        <f t="shared" si="54"/>
        <v>-3.659768179604006E-3</v>
      </c>
    </row>
    <row r="328" spans="1:43" ht="15.75" thickBot="1" x14ac:dyDescent="0.3">
      <c r="A328" s="28">
        <v>41753</v>
      </c>
      <c r="B328">
        <v>40.54</v>
      </c>
      <c r="C328" s="3">
        <f t="shared" ref="C328:C391" si="57">B328/B327-1</f>
        <v>1.1729473421512315E-2</v>
      </c>
      <c r="E328" s="28">
        <v>41747</v>
      </c>
      <c r="F328">
        <v>227.65</v>
      </c>
      <c r="G328" s="4">
        <f t="shared" ref="G328:G391" si="58">F328/F327-1</f>
        <v>-1.9848445707396856E-2</v>
      </c>
      <c r="I328" s="28">
        <v>42087</v>
      </c>
      <c r="J328">
        <v>59.37</v>
      </c>
      <c r="K328" s="3">
        <f t="shared" ref="K328:K391" si="59">J328/J327-1</f>
        <v>5.7597831611044814E-3</v>
      </c>
      <c r="M328" s="28">
        <v>42522</v>
      </c>
      <c r="N328">
        <v>57.2</v>
      </c>
      <c r="O328" s="3">
        <v>0.05</v>
      </c>
      <c r="Q328" s="28">
        <v>41747</v>
      </c>
      <c r="R328">
        <v>70.61</v>
      </c>
      <c r="S328" s="3">
        <f t="shared" ref="S328:S391" si="60">R328/R327-1</f>
        <v>1.0880458124552739E-2</v>
      </c>
      <c r="U328" s="28">
        <v>41747</v>
      </c>
      <c r="V328">
        <v>256.45999999999998</v>
      </c>
      <c r="W328" s="3">
        <f t="shared" si="56"/>
        <v>-1.4259906983895232E-2</v>
      </c>
      <c r="Y328" s="28">
        <v>42370</v>
      </c>
      <c r="Z328">
        <v>203.51</v>
      </c>
      <c r="AA328" s="3">
        <f t="shared" ref="AA328:AA391" si="61">Z328/Z327-1</f>
        <v>-3.0396874553337394E-2</v>
      </c>
      <c r="AC328" s="28">
        <v>41793</v>
      </c>
      <c r="AD328">
        <v>17.850000000000001</v>
      </c>
      <c r="AE328" s="4">
        <f t="shared" ref="AE328:AE391" si="62">AD328/AD327-1</f>
        <v>-3.5135135135135109E-2</v>
      </c>
      <c r="AG328" s="28">
        <v>41747</v>
      </c>
      <c r="AH328">
        <v>70.989999999999995</v>
      </c>
      <c r="AI328" s="4">
        <f t="shared" ref="AI328:AI391" si="63">AH328/AH327-1</f>
        <v>-3.4412404787812823E-2</v>
      </c>
      <c r="AK328" s="28">
        <v>43424</v>
      </c>
      <c r="AL328">
        <v>7.83</v>
      </c>
      <c r="AM328" s="4">
        <f t="shared" ref="AM328:AM391" si="64">AL328/AL327-1</f>
        <v>1.1627906976744207E-2</v>
      </c>
      <c r="AO328" s="28">
        <v>41747</v>
      </c>
      <c r="AP328" s="29">
        <v>29069.93</v>
      </c>
      <c r="AQ328" s="3">
        <f t="shared" ref="AQ328:AQ391" si="65">AP328/AP327-1</f>
        <v>-9.5538927317366795E-3</v>
      </c>
    </row>
    <row r="329" spans="1:43" ht="15.75" thickBot="1" x14ac:dyDescent="0.3">
      <c r="A329" s="28">
        <v>41754</v>
      </c>
      <c r="B329">
        <v>41.04</v>
      </c>
      <c r="C329" s="3">
        <f t="shared" si="57"/>
        <v>1.2333497779970504E-2</v>
      </c>
      <c r="E329" s="28">
        <v>41750</v>
      </c>
      <c r="F329">
        <v>222.85</v>
      </c>
      <c r="G329" s="4">
        <f t="shared" si="58"/>
        <v>-2.1084998901823027E-2</v>
      </c>
      <c r="I329" s="28">
        <v>42088</v>
      </c>
      <c r="J329">
        <v>56.5</v>
      </c>
      <c r="K329" s="3">
        <f t="shared" si="59"/>
        <v>-4.834091291898257E-2</v>
      </c>
      <c r="M329" s="28">
        <v>42523</v>
      </c>
      <c r="N329">
        <v>59.81</v>
      </c>
      <c r="O329" s="3">
        <v>0.04</v>
      </c>
      <c r="Q329" s="28">
        <v>41750</v>
      </c>
      <c r="R329">
        <v>68.8</v>
      </c>
      <c r="S329" s="3">
        <f t="shared" si="60"/>
        <v>-2.5633762923098713E-2</v>
      </c>
      <c r="U329" s="28">
        <v>41750</v>
      </c>
      <c r="V329">
        <v>253.36</v>
      </c>
      <c r="W329" s="3">
        <f t="shared" si="56"/>
        <v>-1.2087654994930808E-2</v>
      </c>
      <c r="Y329" s="28">
        <v>42373</v>
      </c>
      <c r="Z329">
        <v>204.65</v>
      </c>
      <c r="AA329" s="3">
        <f t="shared" si="61"/>
        <v>5.6016903346274294E-3</v>
      </c>
      <c r="AC329" s="28">
        <v>41794</v>
      </c>
      <c r="AD329">
        <v>17.5</v>
      </c>
      <c r="AE329" s="4">
        <f t="shared" si="62"/>
        <v>-1.9607843137254943E-2</v>
      </c>
      <c r="AG329" s="28">
        <v>41750</v>
      </c>
      <c r="AH329">
        <v>68.31</v>
      </c>
      <c r="AI329" s="4">
        <f t="shared" si="63"/>
        <v>-3.7751796027609474E-2</v>
      </c>
      <c r="AK329" s="28">
        <v>43426</v>
      </c>
      <c r="AL329">
        <v>7.6</v>
      </c>
      <c r="AM329" s="4">
        <f t="shared" si="64"/>
        <v>-2.9374201787994991E-2</v>
      </c>
      <c r="AO329" s="28">
        <v>41750</v>
      </c>
      <c r="AP329" s="29">
        <v>28878.77</v>
      </c>
      <c r="AQ329" s="3">
        <f t="shared" si="65"/>
        <v>-6.5758672277504981E-3</v>
      </c>
    </row>
    <row r="330" spans="1:43" ht="15.75" thickBot="1" x14ac:dyDescent="0.3">
      <c r="A330" s="28">
        <v>41757</v>
      </c>
      <c r="B330">
        <v>40.049999999999997</v>
      </c>
      <c r="C330" s="3">
        <f t="shared" si="57"/>
        <v>-2.4122807017543879E-2</v>
      </c>
      <c r="E330" s="28">
        <v>41751</v>
      </c>
      <c r="F330">
        <v>225.29</v>
      </c>
      <c r="G330" s="4">
        <f t="shared" si="58"/>
        <v>1.0949068880412804E-2</v>
      </c>
      <c r="I330" s="28">
        <v>42090</v>
      </c>
      <c r="J330">
        <v>55.06</v>
      </c>
      <c r="K330" s="3">
        <f t="shared" si="59"/>
        <v>-2.5486725663716792E-2</v>
      </c>
      <c r="M330" s="28">
        <v>42524</v>
      </c>
      <c r="N330">
        <v>61</v>
      </c>
      <c r="O330" s="3">
        <v>0.04</v>
      </c>
      <c r="Q330" s="28">
        <v>41751</v>
      </c>
      <c r="R330">
        <v>70.42</v>
      </c>
      <c r="S330" s="3">
        <f t="shared" si="60"/>
        <v>2.3546511627906996E-2</v>
      </c>
      <c r="U330" s="28">
        <v>41751</v>
      </c>
      <c r="V330">
        <v>253.3</v>
      </c>
      <c r="W330" s="3">
        <f t="shared" si="56"/>
        <v>-2.368171771393035E-4</v>
      </c>
      <c r="Y330" s="28">
        <v>42375</v>
      </c>
      <c r="Z330">
        <v>196.07</v>
      </c>
      <c r="AA330" s="3">
        <f t="shared" si="61"/>
        <v>-4.1925238211580784E-2</v>
      </c>
      <c r="AC330" s="28">
        <v>41795</v>
      </c>
      <c r="AD330">
        <v>17.41</v>
      </c>
      <c r="AE330" s="4">
        <f t="shared" si="62"/>
        <v>-5.1428571428571157E-3</v>
      </c>
      <c r="AG330" s="28">
        <v>41751</v>
      </c>
      <c r="AH330">
        <v>69.430000000000007</v>
      </c>
      <c r="AI330" s="4">
        <f t="shared" si="63"/>
        <v>1.6395842482799017E-2</v>
      </c>
      <c r="AK330" s="28">
        <v>43431</v>
      </c>
      <c r="AL330">
        <v>7.74</v>
      </c>
      <c r="AM330" s="4">
        <f t="shared" si="64"/>
        <v>1.8421052631579116E-2</v>
      </c>
      <c r="AO330" s="28">
        <v>41751</v>
      </c>
      <c r="AP330" s="29">
        <v>29191.84</v>
      </c>
      <c r="AQ330" s="3">
        <f t="shared" si="65"/>
        <v>1.0840835672710325E-2</v>
      </c>
    </row>
    <row r="331" spans="1:43" ht="15.75" thickBot="1" x14ac:dyDescent="0.3">
      <c r="A331" s="28">
        <v>41758</v>
      </c>
      <c r="B331">
        <v>39.479999999999997</v>
      </c>
      <c r="C331" s="3">
        <f t="shared" si="57"/>
        <v>-1.4232209737827684E-2</v>
      </c>
      <c r="E331" s="28">
        <v>41752</v>
      </c>
      <c r="F331">
        <v>219.42</v>
      </c>
      <c r="G331" s="4">
        <f t="shared" si="58"/>
        <v>-2.6055306493852348E-2</v>
      </c>
      <c r="I331" s="28">
        <v>42093</v>
      </c>
      <c r="J331">
        <v>52.31</v>
      </c>
      <c r="K331" s="3">
        <f t="shared" si="59"/>
        <v>-4.9945513984743894E-2</v>
      </c>
      <c r="M331" s="28">
        <v>42527</v>
      </c>
      <c r="N331">
        <v>60.17</v>
      </c>
      <c r="O331" s="3">
        <f t="shared" ref="O331:O391" si="66">N331/N330-1</f>
        <v>-1.3606557377049189E-2</v>
      </c>
      <c r="Q331" s="28">
        <v>41752</v>
      </c>
      <c r="R331">
        <v>69.91</v>
      </c>
      <c r="S331" s="3">
        <f t="shared" si="60"/>
        <v>-7.2422607213860068E-3</v>
      </c>
      <c r="U331" s="28">
        <v>41752</v>
      </c>
      <c r="V331">
        <v>251.64</v>
      </c>
      <c r="W331" s="3">
        <f t="shared" si="56"/>
        <v>-6.5534938807738641E-3</v>
      </c>
      <c r="Y331" s="28">
        <v>42376</v>
      </c>
      <c r="Z331">
        <v>205.8</v>
      </c>
      <c r="AA331" s="3">
        <f t="shared" si="61"/>
        <v>4.9625133880756955E-2</v>
      </c>
      <c r="AC331" s="28">
        <v>41796</v>
      </c>
      <c r="AD331">
        <v>17.68</v>
      </c>
      <c r="AE331" s="4">
        <f t="shared" si="62"/>
        <v>1.5508328546812056E-2</v>
      </c>
      <c r="AG331" s="28">
        <v>41752</v>
      </c>
      <c r="AH331">
        <v>70.83</v>
      </c>
      <c r="AI331" s="4">
        <f t="shared" si="63"/>
        <v>2.0164194152383574E-2</v>
      </c>
      <c r="AK331" s="28">
        <v>43433</v>
      </c>
      <c r="AL331">
        <v>7.75</v>
      </c>
      <c r="AM331" s="4">
        <f t="shared" si="64"/>
        <v>1.2919896640826156E-3</v>
      </c>
      <c r="AO331" s="28">
        <v>41752</v>
      </c>
      <c r="AP331" s="29">
        <v>28717.19</v>
      </c>
      <c r="AQ331" s="3">
        <f t="shared" si="65"/>
        <v>-1.6259680787507835E-2</v>
      </c>
    </row>
    <row r="332" spans="1:43" ht="15.75" thickBot="1" x14ac:dyDescent="0.3">
      <c r="A332" s="28">
        <v>41759</v>
      </c>
      <c r="B332">
        <v>40.1</v>
      </c>
      <c r="C332" s="3">
        <f t="shared" si="57"/>
        <v>1.5704154002026405E-2</v>
      </c>
      <c r="E332" s="28">
        <v>41753</v>
      </c>
      <c r="F332">
        <v>218.04</v>
      </c>
      <c r="G332" s="4">
        <f t="shared" si="58"/>
        <v>-6.2893081761006275E-3</v>
      </c>
      <c r="I332" s="28">
        <v>42094</v>
      </c>
      <c r="J332">
        <v>51.32</v>
      </c>
      <c r="K332" s="3">
        <f t="shared" si="59"/>
        <v>-1.8925635633722071E-2</v>
      </c>
      <c r="M332" s="28">
        <v>42528</v>
      </c>
      <c r="N332">
        <v>58.91</v>
      </c>
      <c r="O332" s="3">
        <f t="shared" si="66"/>
        <v>-2.0940668107030214E-2</v>
      </c>
      <c r="Q332" s="28">
        <v>41753</v>
      </c>
      <c r="R332">
        <v>73.2</v>
      </c>
      <c r="S332" s="3">
        <f t="shared" si="60"/>
        <v>4.7060506365326882E-2</v>
      </c>
      <c r="U332" s="28">
        <v>41753</v>
      </c>
      <c r="V332">
        <v>254.37</v>
      </c>
      <c r="W332" s="3">
        <f t="shared" si="56"/>
        <v>1.0848831664282299E-2</v>
      </c>
      <c r="Y332" s="28">
        <v>42377</v>
      </c>
      <c r="Z332">
        <v>206</v>
      </c>
      <c r="AA332" s="3">
        <f t="shared" si="61"/>
        <v>9.7181729834794339E-4</v>
      </c>
      <c r="AC332" s="28">
        <v>41799</v>
      </c>
      <c r="AD332">
        <v>17</v>
      </c>
      <c r="AE332" s="4">
        <f t="shared" si="62"/>
        <v>-3.8461538461538436E-2</v>
      </c>
      <c r="AG332" s="28">
        <v>41753</v>
      </c>
      <c r="AH332">
        <v>72.05</v>
      </c>
      <c r="AI332" s="4">
        <f t="shared" si="63"/>
        <v>1.7224339968939795E-2</v>
      </c>
      <c r="AK332" s="28">
        <v>43437</v>
      </c>
      <c r="AL332">
        <v>7.12</v>
      </c>
      <c r="AM332" s="4">
        <f t="shared" si="64"/>
        <v>-8.1290322580645169E-2</v>
      </c>
      <c r="AO332" s="28">
        <v>41753</v>
      </c>
      <c r="AP332" s="29">
        <v>28786.74</v>
      </c>
      <c r="AQ332" s="3">
        <f t="shared" si="65"/>
        <v>2.4218943427265494E-3</v>
      </c>
    </row>
    <row r="333" spans="1:43" ht="15.75" thickBot="1" x14ac:dyDescent="0.3">
      <c r="A333" s="28">
        <v>41761</v>
      </c>
      <c r="B333">
        <v>40</v>
      </c>
      <c r="C333" s="3">
        <f t="shared" si="57"/>
        <v>-2.4937655860349794E-3</v>
      </c>
      <c r="E333" s="28">
        <v>41754</v>
      </c>
      <c r="F333">
        <v>217.31</v>
      </c>
      <c r="G333" s="4">
        <f t="shared" si="58"/>
        <v>-3.3480095395339582E-3</v>
      </c>
      <c r="I333" s="28">
        <v>42095</v>
      </c>
      <c r="J333">
        <v>49.79</v>
      </c>
      <c r="K333" s="3">
        <f t="shared" si="59"/>
        <v>-2.9812938425565094E-2</v>
      </c>
      <c r="M333" s="28">
        <v>42529</v>
      </c>
      <c r="N333">
        <v>58.75</v>
      </c>
      <c r="O333" s="3">
        <v>0.06</v>
      </c>
      <c r="Q333" s="28">
        <v>41754</v>
      </c>
      <c r="R333">
        <v>72.11</v>
      </c>
      <c r="S333" s="3">
        <f t="shared" si="60"/>
        <v>-1.4890710382513661E-2</v>
      </c>
      <c r="U333" s="28">
        <v>41754</v>
      </c>
      <c r="V333">
        <v>258.74</v>
      </c>
      <c r="W333" s="3">
        <f t="shared" si="56"/>
        <v>1.7179698863859727E-2</v>
      </c>
      <c r="Y333" s="28">
        <v>42383</v>
      </c>
      <c r="Z333">
        <v>195.95</v>
      </c>
      <c r="AA333" s="3">
        <f t="shared" si="61"/>
        <v>-4.8786407766990392E-2</v>
      </c>
      <c r="AC333" s="28">
        <v>41800</v>
      </c>
      <c r="AD333">
        <v>17</v>
      </c>
      <c r="AE333" s="4">
        <f t="shared" si="62"/>
        <v>0</v>
      </c>
      <c r="AG333" s="28">
        <v>41754</v>
      </c>
      <c r="AH333">
        <v>71.7</v>
      </c>
      <c r="AI333" s="4">
        <f t="shared" si="63"/>
        <v>-4.8577376821651308E-3</v>
      </c>
      <c r="AK333" s="28">
        <v>43438</v>
      </c>
      <c r="AL333">
        <v>7.5</v>
      </c>
      <c r="AM333" s="4">
        <f t="shared" si="64"/>
        <v>5.3370786516854007E-2</v>
      </c>
      <c r="AO333" s="28">
        <v>41754</v>
      </c>
      <c r="AP333" s="29">
        <v>28850.080000000002</v>
      </c>
      <c r="AQ333" s="3">
        <f t="shared" si="65"/>
        <v>2.2003186189196722E-3</v>
      </c>
    </row>
    <row r="334" spans="1:43" ht="15.75" thickBot="1" x14ac:dyDescent="0.3">
      <c r="A334" s="28">
        <v>41764</v>
      </c>
      <c r="B334">
        <v>39.5</v>
      </c>
      <c r="C334" s="3">
        <f t="shared" si="57"/>
        <v>-1.2499999999999956E-2</v>
      </c>
      <c r="E334" s="28">
        <v>41757</v>
      </c>
      <c r="F334">
        <v>216.33</v>
      </c>
      <c r="G334" s="4">
        <f t="shared" si="58"/>
        <v>-4.5096866227968269E-3</v>
      </c>
      <c r="I334" s="28">
        <v>42096</v>
      </c>
      <c r="J334">
        <v>52.27</v>
      </c>
      <c r="K334" s="3">
        <f t="shared" si="59"/>
        <v>4.9809198634263918E-2</v>
      </c>
      <c r="M334" s="28">
        <v>42530</v>
      </c>
      <c r="N334">
        <v>58.45</v>
      </c>
      <c r="O334" s="3">
        <v>0.06</v>
      </c>
      <c r="Q334" s="28">
        <v>41757</v>
      </c>
      <c r="R334">
        <v>70.290000000000006</v>
      </c>
      <c r="S334" s="3">
        <f t="shared" si="60"/>
        <v>-2.5239217861600216E-2</v>
      </c>
      <c r="U334" s="28">
        <v>41757</v>
      </c>
      <c r="V334">
        <v>256.68</v>
      </c>
      <c r="W334" s="3">
        <f t="shared" si="56"/>
        <v>-7.9616603540233477E-3</v>
      </c>
      <c r="Y334" s="28">
        <v>42384</v>
      </c>
      <c r="Z334">
        <v>194</v>
      </c>
      <c r="AA334" s="3">
        <f t="shared" si="61"/>
        <v>-9.9515182444500638E-3</v>
      </c>
      <c r="AC334" s="28">
        <v>41801</v>
      </c>
      <c r="AD334">
        <v>17</v>
      </c>
      <c r="AE334" s="4">
        <f t="shared" si="62"/>
        <v>0</v>
      </c>
      <c r="AG334" s="28">
        <v>41757</v>
      </c>
      <c r="AH334">
        <v>70.349999999999994</v>
      </c>
      <c r="AI334" s="4">
        <f t="shared" si="63"/>
        <v>-1.8828451882845321E-2</v>
      </c>
      <c r="AK334" s="28">
        <v>43439</v>
      </c>
      <c r="AL334">
        <v>7.25</v>
      </c>
      <c r="AM334" s="4">
        <f t="shared" si="64"/>
        <v>-3.3333333333333326E-2</v>
      </c>
      <c r="AO334" s="28">
        <v>41757</v>
      </c>
      <c r="AP334" s="29">
        <v>28691.62</v>
      </c>
      <c r="AQ334" s="3">
        <f t="shared" si="65"/>
        <v>-5.4925324297194766E-3</v>
      </c>
    </row>
    <row r="335" spans="1:43" ht="15.75" thickBot="1" x14ac:dyDescent="0.3">
      <c r="A335" s="28">
        <v>41765</v>
      </c>
      <c r="B335">
        <v>39.5</v>
      </c>
      <c r="C335" s="3">
        <f t="shared" si="57"/>
        <v>0</v>
      </c>
      <c r="E335" s="28">
        <v>41758</v>
      </c>
      <c r="F335">
        <v>210.51</v>
      </c>
      <c r="G335" s="4">
        <f t="shared" si="58"/>
        <v>-2.6903342116211482E-2</v>
      </c>
      <c r="I335" s="28">
        <v>42097</v>
      </c>
      <c r="J335">
        <v>54.86</v>
      </c>
      <c r="K335" s="3">
        <f t="shared" si="59"/>
        <v>4.9550411325808286E-2</v>
      </c>
      <c r="M335" s="28">
        <v>42531</v>
      </c>
      <c r="N335">
        <v>57.97</v>
      </c>
      <c r="O335" s="3">
        <v>0.06</v>
      </c>
      <c r="Q335" s="28">
        <v>41758</v>
      </c>
      <c r="R335">
        <v>69.400000000000006</v>
      </c>
      <c r="S335" s="3">
        <f t="shared" si="60"/>
        <v>-1.2661829563238025E-2</v>
      </c>
      <c r="U335" s="28">
        <v>41758</v>
      </c>
      <c r="V335">
        <v>253.24</v>
      </c>
      <c r="W335" s="3">
        <f t="shared" si="56"/>
        <v>-1.3401901199937671E-2</v>
      </c>
      <c r="Y335" s="28">
        <v>42387</v>
      </c>
      <c r="Z335">
        <v>203.7</v>
      </c>
      <c r="AA335" s="3">
        <f t="shared" si="61"/>
        <v>5.0000000000000044E-2</v>
      </c>
      <c r="AC335" s="28">
        <v>41802</v>
      </c>
      <c r="AD335">
        <v>17.350000000000001</v>
      </c>
      <c r="AE335" s="4">
        <f t="shared" si="62"/>
        <v>2.0588235294117796E-2</v>
      </c>
      <c r="AG335" s="28">
        <v>41758</v>
      </c>
      <c r="AH335">
        <v>67.53</v>
      </c>
      <c r="AI335" s="4">
        <f t="shared" si="63"/>
        <v>-4.0085287846481799E-2</v>
      </c>
      <c r="AK335" s="28">
        <v>43440</v>
      </c>
      <c r="AL335">
        <v>7.25</v>
      </c>
      <c r="AM335" s="4">
        <f t="shared" si="64"/>
        <v>0</v>
      </c>
      <c r="AO335" s="28">
        <v>41758</v>
      </c>
      <c r="AP335" s="29">
        <v>28436.59</v>
      </c>
      <c r="AQ335" s="3">
        <f t="shared" si="65"/>
        <v>-8.8886580820461969E-3</v>
      </c>
    </row>
    <row r="336" spans="1:43" ht="15.75" thickBot="1" x14ac:dyDescent="0.3">
      <c r="A336" s="28">
        <v>41766</v>
      </c>
      <c r="B336">
        <v>39.46</v>
      </c>
      <c r="C336" s="3">
        <f t="shared" si="57"/>
        <v>-1.0126582278481289E-3</v>
      </c>
      <c r="E336" s="28">
        <v>41759</v>
      </c>
      <c r="F336">
        <v>215.81</v>
      </c>
      <c r="G336" s="4">
        <f t="shared" si="58"/>
        <v>2.5176951213719212E-2</v>
      </c>
      <c r="I336" s="28">
        <v>42100</v>
      </c>
      <c r="J336">
        <v>57.6</v>
      </c>
      <c r="K336" s="3">
        <f t="shared" si="59"/>
        <v>4.9945315348159047E-2</v>
      </c>
      <c r="M336" s="28">
        <v>42534</v>
      </c>
      <c r="N336">
        <v>57.13</v>
      </c>
      <c r="O336" s="3">
        <f t="shared" si="66"/>
        <v>-1.4490253579437562E-2</v>
      </c>
      <c r="Q336" s="28">
        <v>41759</v>
      </c>
      <c r="R336">
        <v>71.959999999999994</v>
      </c>
      <c r="S336" s="3">
        <f t="shared" si="60"/>
        <v>3.6887608069164024E-2</v>
      </c>
      <c r="U336" s="28">
        <v>41759</v>
      </c>
      <c r="V336">
        <v>252.24</v>
      </c>
      <c r="W336" s="3">
        <f t="shared" si="56"/>
        <v>-3.9488232506712517E-3</v>
      </c>
      <c r="Y336" s="28">
        <v>42395</v>
      </c>
      <c r="Z336">
        <v>190.82</v>
      </c>
      <c r="AA336" s="3">
        <f t="shared" si="61"/>
        <v>-6.3230240549828176E-2</v>
      </c>
      <c r="AC336" s="28">
        <v>41803</v>
      </c>
      <c r="AD336">
        <v>16.66</v>
      </c>
      <c r="AE336" s="4">
        <f t="shared" si="62"/>
        <v>-3.9769452449567755E-2</v>
      </c>
      <c r="AG336" s="28">
        <v>41759</v>
      </c>
      <c r="AH336">
        <v>68.510000000000005</v>
      </c>
      <c r="AI336" s="4">
        <f t="shared" si="63"/>
        <v>1.4512068710202941E-2</v>
      </c>
      <c r="AK336" s="28">
        <v>43441</v>
      </c>
      <c r="AL336">
        <v>8</v>
      </c>
      <c r="AM336" s="4">
        <f t="shared" si="64"/>
        <v>0.10344827586206895</v>
      </c>
      <c r="AO336" s="28">
        <v>41759</v>
      </c>
      <c r="AP336" s="29">
        <v>28912.98</v>
      </c>
      <c r="AQ336" s="3">
        <f t="shared" si="65"/>
        <v>1.6752711910956952E-2</v>
      </c>
    </row>
    <row r="337" spans="1:43" ht="15.75" thickBot="1" x14ac:dyDescent="0.3">
      <c r="A337" s="28">
        <v>41767</v>
      </c>
      <c r="B337">
        <v>39.68</v>
      </c>
      <c r="C337" s="3">
        <f t="shared" si="57"/>
        <v>5.5752660922452346E-3</v>
      </c>
      <c r="E337" s="28">
        <v>41761</v>
      </c>
      <c r="F337">
        <v>216.62</v>
      </c>
      <c r="G337" s="4">
        <f t="shared" si="58"/>
        <v>3.7533015152217963E-3</v>
      </c>
      <c r="I337" s="28">
        <v>42101</v>
      </c>
      <c r="J337">
        <v>55.33</v>
      </c>
      <c r="K337" s="3">
        <f t="shared" si="59"/>
        <v>-3.9409722222222276E-2</v>
      </c>
      <c r="M337" s="28">
        <v>42535</v>
      </c>
      <c r="N337">
        <v>58.45</v>
      </c>
      <c r="O337" s="3">
        <f t="shared" si="66"/>
        <v>2.3105198669700622E-2</v>
      </c>
      <c r="Q337" s="28">
        <v>41761</v>
      </c>
      <c r="R337">
        <v>70.33</v>
      </c>
      <c r="S337" s="3">
        <f t="shared" si="60"/>
        <v>-2.2651473040578018E-2</v>
      </c>
      <c r="U337" s="28">
        <v>41761</v>
      </c>
      <c r="V337">
        <v>252.51</v>
      </c>
      <c r="W337" s="3">
        <f t="shared" si="56"/>
        <v>1.0704091341577904E-3</v>
      </c>
      <c r="Y337" s="28">
        <v>42396</v>
      </c>
      <c r="Z337">
        <v>199.99</v>
      </c>
      <c r="AA337" s="3">
        <f t="shared" si="61"/>
        <v>4.8055759354365346E-2</v>
      </c>
      <c r="AC337" s="28">
        <v>41807</v>
      </c>
      <c r="AD337">
        <v>16.649999999999999</v>
      </c>
      <c r="AE337" s="4">
        <f t="shared" si="62"/>
        <v>-6.0024009603854012E-4</v>
      </c>
      <c r="AG337" s="28">
        <v>41761</v>
      </c>
      <c r="AH337">
        <v>68.06</v>
      </c>
      <c r="AI337" s="4">
        <f t="shared" si="63"/>
        <v>-6.5683841774923923E-3</v>
      </c>
      <c r="AK337" s="28">
        <v>43444</v>
      </c>
      <c r="AL337">
        <v>8</v>
      </c>
      <c r="AM337" s="4">
        <f t="shared" si="64"/>
        <v>0</v>
      </c>
      <c r="AO337" s="28">
        <v>41761</v>
      </c>
      <c r="AP337" s="29">
        <v>28921.13</v>
      </c>
      <c r="AQ337" s="3">
        <f t="shared" si="65"/>
        <v>2.8188031811327008E-4</v>
      </c>
    </row>
    <row r="338" spans="1:43" ht="15.75" thickBot="1" x14ac:dyDescent="0.3">
      <c r="A338" s="28">
        <v>41768</v>
      </c>
      <c r="B338">
        <v>39.54</v>
      </c>
      <c r="C338" s="3">
        <f t="shared" si="57"/>
        <v>-3.5282258064516236E-3</v>
      </c>
      <c r="E338" s="28">
        <v>41764</v>
      </c>
      <c r="F338">
        <v>212.58</v>
      </c>
      <c r="G338" s="4">
        <f t="shared" si="58"/>
        <v>-1.8650170806019717E-2</v>
      </c>
      <c r="I338" s="28">
        <v>42102</v>
      </c>
      <c r="J338">
        <v>53.33</v>
      </c>
      <c r="K338" s="3">
        <f t="shared" si="59"/>
        <v>-3.6146755828664334E-2</v>
      </c>
      <c r="M338" s="28">
        <v>42536</v>
      </c>
      <c r="N338">
        <v>58.62</v>
      </c>
      <c r="O338" s="3">
        <v>0.06</v>
      </c>
      <c r="Q338" s="28">
        <v>41764</v>
      </c>
      <c r="R338">
        <v>70.06</v>
      </c>
      <c r="S338" s="3">
        <f t="shared" si="60"/>
        <v>-3.8390445044788057E-3</v>
      </c>
      <c r="U338" s="28">
        <v>41764</v>
      </c>
      <c r="V338">
        <v>253.59</v>
      </c>
      <c r="W338" s="3">
        <f t="shared" si="56"/>
        <v>4.2770583343234581E-3</v>
      </c>
      <c r="Y338" s="28">
        <v>42397</v>
      </c>
      <c r="Z338">
        <v>206.38</v>
      </c>
      <c r="AA338" s="3">
        <f t="shared" si="61"/>
        <v>3.1951597579878976E-2</v>
      </c>
      <c r="AC338" s="28">
        <v>41809</v>
      </c>
      <c r="AD338">
        <v>16.100000000000001</v>
      </c>
      <c r="AE338" s="4">
        <f t="shared" si="62"/>
        <v>-3.3033033033032844E-2</v>
      </c>
      <c r="AG338" s="28">
        <v>41764</v>
      </c>
      <c r="AH338">
        <v>66.5</v>
      </c>
      <c r="AI338" s="4">
        <f t="shared" si="63"/>
        <v>-2.2920952101087355E-2</v>
      </c>
      <c r="AK338" s="28">
        <v>43445</v>
      </c>
      <c r="AL338">
        <v>8.1199999999999992</v>
      </c>
      <c r="AM338" s="4">
        <f t="shared" si="64"/>
        <v>1.4999999999999902E-2</v>
      </c>
      <c r="AO338" s="28">
        <v>41764</v>
      </c>
      <c r="AP338" s="29">
        <v>28629.63</v>
      </c>
      <c r="AQ338" s="3">
        <f t="shared" si="65"/>
        <v>-1.0079135912047676E-2</v>
      </c>
    </row>
    <row r="339" spans="1:43" ht="15.75" thickBot="1" x14ac:dyDescent="0.3">
      <c r="A339" s="28">
        <v>41771</v>
      </c>
      <c r="B339">
        <v>39.450000000000003</v>
      </c>
      <c r="C339" s="3">
        <f t="shared" si="57"/>
        <v>-2.2761760242790974E-3</v>
      </c>
      <c r="E339" s="28">
        <v>41765</v>
      </c>
      <c r="F339">
        <v>209.77</v>
      </c>
      <c r="G339" s="4">
        <f t="shared" si="58"/>
        <v>-1.3218553015335366E-2</v>
      </c>
      <c r="I339" s="28">
        <v>42103</v>
      </c>
      <c r="J339">
        <v>55</v>
      </c>
      <c r="K339" s="3">
        <f t="shared" si="59"/>
        <v>3.1314457153572173E-2</v>
      </c>
      <c r="M339" s="28">
        <v>42537</v>
      </c>
      <c r="N339">
        <v>58.19</v>
      </c>
      <c r="O339" s="3">
        <f t="shared" si="66"/>
        <v>-7.3353804162401559E-3</v>
      </c>
      <c r="Q339" s="28">
        <v>41765</v>
      </c>
      <c r="R339">
        <v>69.37</v>
      </c>
      <c r="S339" s="3">
        <f t="shared" si="60"/>
        <v>-9.8487011133313596E-3</v>
      </c>
      <c r="U339" s="28">
        <v>41765</v>
      </c>
      <c r="V339">
        <v>252.71</v>
      </c>
      <c r="W339" s="3">
        <f t="shared" si="56"/>
        <v>-3.4701683820339557E-3</v>
      </c>
      <c r="Y339" s="28">
        <v>42398</v>
      </c>
      <c r="Z339">
        <v>197</v>
      </c>
      <c r="AA339" s="3">
        <f t="shared" si="61"/>
        <v>-4.5450140517491966E-2</v>
      </c>
      <c r="AC339" s="28">
        <v>41810</v>
      </c>
      <c r="AD339">
        <v>16.25</v>
      </c>
      <c r="AE339" s="4">
        <f t="shared" si="62"/>
        <v>9.3167701863352548E-3</v>
      </c>
      <c r="AG339" s="28">
        <v>41765</v>
      </c>
      <c r="AH339">
        <v>66.900000000000006</v>
      </c>
      <c r="AI339" s="4">
        <f t="shared" si="63"/>
        <v>6.0150375939851397E-3</v>
      </c>
      <c r="AK339" s="28">
        <v>43446</v>
      </c>
      <c r="AL339">
        <v>8.07</v>
      </c>
      <c r="AM339" s="4">
        <f t="shared" si="64"/>
        <v>-6.1576354679802048E-3</v>
      </c>
      <c r="AO339" s="28">
        <v>41765</v>
      </c>
      <c r="AP339" s="29">
        <v>28383.200000000001</v>
      </c>
      <c r="AQ339" s="3">
        <f t="shared" si="65"/>
        <v>-8.6075160594112354E-3</v>
      </c>
    </row>
    <row r="340" spans="1:43" ht="15.75" thickBot="1" x14ac:dyDescent="0.3">
      <c r="A340" s="28">
        <v>41772</v>
      </c>
      <c r="B340">
        <v>39.1</v>
      </c>
      <c r="C340" s="3">
        <f t="shared" si="57"/>
        <v>-8.8719898605830183E-3</v>
      </c>
      <c r="E340" s="28">
        <v>41766</v>
      </c>
      <c r="F340">
        <v>207.43</v>
      </c>
      <c r="G340" s="4">
        <f t="shared" si="58"/>
        <v>-1.1155074605520343E-2</v>
      </c>
      <c r="I340" s="28">
        <v>42104</v>
      </c>
      <c r="J340">
        <v>57.75</v>
      </c>
      <c r="K340" s="3">
        <f t="shared" si="59"/>
        <v>5.0000000000000044E-2</v>
      </c>
      <c r="M340" s="28">
        <v>42538</v>
      </c>
      <c r="N340">
        <v>58.33</v>
      </c>
      <c r="O340" s="3">
        <v>0.06</v>
      </c>
      <c r="Q340" s="28">
        <v>41766</v>
      </c>
      <c r="R340">
        <v>69.06</v>
      </c>
      <c r="S340" s="3">
        <f t="shared" si="60"/>
        <v>-4.4687905434626085E-3</v>
      </c>
      <c r="U340" s="28">
        <v>41766</v>
      </c>
      <c r="V340">
        <v>253.07</v>
      </c>
      <c r="W340" s="3">
        <f t="shared" si="56"/>
        <v>1.4245577935181331E-3</v>
      </c>
      <c r="Y340" s="28">
        <v>42401</v>
      </c>
      <c r="Z340">
        <v>200</v>
      </c>
      <c r="AA340" s="3">
        <f t="shared" si="61"/>
        <v>1.5228426395939021E-2</v>
      </c>
      <c r="AC340" s="28">
        <v>41813</v>
      </c>
      <c r="AD340">
        <v>16</v>
      </c>
      <c r="AE340" s="4">
        <f t="shared" si="62"/>
        <v>-1.538461538461533E-2</v>
      </c>
      <c r="AG340" s="28">
        <v>41766</v>
      </c>
      <c r="AH340">
        <v>66.680000000000007</v>
      </c>
      <c r="AI340" s="4">
        <f t="shared" si="63"/>
        <v>-3.2884902840059071E-3</v>
      </c>
      <c r="AK340" s="28">
        <v>43447</v>
      </c>
      <c r="AL340">
        <v>7.95</v>
      </c>
      <c r="AM340" s="4">
        <f t="shared" si="64"/>
        <v>-1.4869888475836479E-2</v>
      </c>
      <c r="AO340" s="28">
        <v>41766</v>
      </c>
      <c r="AP340" s="29">
        <v>28330.03</v>
      </c>
      <c r="AQ340" s="3">
        <f t="shared" si="65"/>
        <v>-1.8732912427069648E-3</v>
      </c>
    </row>
    <row r="341" spans="1:43" ht="15.75" thickBot="1" x14ac:dyDescent="0.3">
      <c r="A341" s="28">
        <v>41773</v>
      </c>
      <c r="B341">
        <v>39.1</v>
      </c>
      <c r="C341" s="3">
        <f t="shared" si="57"/>
        <v>0</v>
      </c>
      <c r="E341" s="28">
        <v>41767</v>
      </c>
      <c r="F341">
        <v>210.96</v>
      </c>
      <c r="G341" s="4">
        <f t="shared" si="58"/>
        <v>1.701778913368357E-2</v>
      </c>
      <c r="I341" s="28">
        <v>42107</v>
      </c>
      <c r="J341">
        <v>58.03</v>
      </c>
      <c r="K341" s="3">
        <f t="shared" si="59"/>
        <v>4.8484848484848797E-3</v>
      </c>
      <c r="M341" s="28">
        <v>42541</v>
      </c>
      <c r="N341">
        <v>58.9</v>
      </c>
      <c r="O341" s="3">
        <v>0.06</v>
      </c>
      <c r="Q341" s="28">
        <v>41767</v>
      </c>
      <c r="R341">
        <v>69.02</v>
      </c>
      <c r="S341" s="3">
        <f t="shared" si="60"/>
        <v>-5.7920648711273781E-4</v>
      </c>
      <c r="U341" s="28">
        <v>41767</v>
      </c>
      <c r="V341">
        <v>254.72</v>
      </c>
      <c r="W341" s="3">
        <f t="shared" si="56"/>
        <v>6.5199351957956342E-3</v>
      </c>
      <c r="Y341" s="28">
        <v>42402</v>
      </c>
      <c r="Z341">
        <v>210</v>
      </c>
      <c r="AA341" s="3">
        <f t="shared" si="61"/>
        <v>5.0000000000000044E-2</v>
      </c>
      <c r="AC341" s="28">
        <v>41814</v>
      </c>
      <c r="AD341">
        <v>16.850000000000001</v>
      </c>
      <c r="AE341" s="4">
        <f t="shared" si="62"/>
        <v>5.3125000000000089E-2</v>
      </c>
      <c r="AG341" s="28">
        <v>41767</v>
      </c>
      <c r="AH341">
        <v>66.62</v>
      </c>
      <c r="AI341" s="4">
        <f t="shared" si="63"/>
        <v>-8.9982003599287097E-4</v>
      </c>
      <c r="AK341" s="28">
        <v>43448</v>
      </c>
      <c r="AL341">
        <v>8</v>
      </c>
      <c r="AM341" s="4">
        <f t="shared" si="64"/>
        <v>6.2893081761006275E-3</v>
      </c>
      <c r="AO341" s="28">
        <v>41767</v>
      </c>
      <c r="AP341" s="29">
        <v>28511.02</v>
      </c>
      <c r="AQ341" s="3">
        <f t="shared" si="65"/>
        <v>6.3886271917115156E-3</v>
      </c>
    </row>
    <row r="342" spans="1:43" ht="15.75" thickBot="1" x14ac:dyDescent="0.3">
      <c r="A342" s="28">
        <v>41774</v>
      </c>
      <c r="B342">
        <v>39</v>
      </c>
      <c r="C342" s="3">
        <f t="shared" si="57"/>
        <v>-2.5575447570332921E-3</v>
      </c>
      <c r="E342" s="28">
        <v>41768</v>
      </c>
      <c r="F342">
        <v>210.73</v>
      </c>
      <c r="G342" s="4">
        <f t="shared" si="58"/>
        <v>-1.0902540766022373E-3</v>
      </c>
      <c r="I342" s="28">
        <v>42108</v>
      </c>
      <c r="J342">
        <v>55.21</v>
      </c>
      <c r="K342" s="3">
        <f t="shared" si="59"/>
        <v>-4.8595554023780796E-2</v>
      </c>
      <c r="M342" s="28">
        <v>42542</v>
      </c>
      <c r="N342">
        <v>59</v>
      </c>
      <c r="O342" s="3">
        <v>0.06</v>
      </c>
      <c r="Q342" s="28">
        <v>41768</v>
      </c>
      <c r="R342">
        <v>68.59</v>
      </c>
      <c r="S342" s="3">
        <f t="shared" si="60"/>
        <v>-6.2300782381917719E-3</v>
      </c>
      <c r="U342" s="28">
        <v>41768</v>
      </c>
      <c r="V342">
        <v>254.23</v>
      </c>
      <c r="W342" s="3">
        <f t="shared" si="56"/>
        <v>-1.9236809045226622E-3</v>
      </c>
      <c r="Y342" s="28">
        <v>42403</v>
      </c>
      <c r="Z342">
        <v>202</v>
      </c>
      <c r="AA342" s="3">
        <f t="shared" si="61"/>
        <v>-3.8095238095238071E-2</v>
      </c>
      <c r="AC342" s="28">
        <v>41815</v>
      </c>
      <c r="AD342">
        <v>16.25</v>
      </c>
      <c r="AE342" s="4">
        <f t="shared" si="62"/>
        <v>-3.5608308605341366E-2</v>
      </c>
      <c r="AG342" s="28">
        <v>41768</v>
      </c>
      <c r="AH342">
        <v>67.8</v>
      </c>
      <c r="AI342" s="4">
        <f t="shared" si="63"/>
        <v>1.7712398679075259E-2</v>
      </c>
      <c r="AK342" s="28">
        <v>43451</v>
      </c>
      <c r="AL342">
        <v>7.63</v>
      </c>
      <c r="AM342" s="4">
        <f t="shared" si="64"/>
        <v>-4.6250000000000013E-2</v>
      </c>
      <c r="AO342" s="28">
        <v>41768</v>
      </c>
      <c r="AP342" s="29">
        <v>28494.54</v>
      </c>
      <c r="AQ342" s="3">
        <f t="shared" si="65"/>
        <v>-5.7802211215174371E-4</v>
      </c>
    </row>
    <row r="343" spans="1:43" ht="15.75" thickBot="1" x14ac:dyDescent="0.3">
      <c r="A343" s="28">
        <v>41775</v>
      </c>
      <c r="B343">
        <v>39.17</v>
      </c>
      <c r="C343" s="3">
        <f t="shared" si="57"/>
        <v>4.3589743589744767E-3</v>
      </c>
      <c r="E343" s="28">
        <v>41771</v>
      </c>
      <c r="F343">
        <v>208.69</v>
      </c>
      <c r="G343" s="4">
        <f t="shared" si="58"/>
        <v>-9.6806339866178925E-3</v>
      </c>
      <c r="I343" s="28">
        <v>42109</v>
      </c>
      <c r="J343">
        <v>54.75</v>
      </c>
      <c r="K343" s="3">
        <f t="shared" si="59"/>
        <v>-8.3318239449374776E-3</v>
      </c>
      <c r="M343" s="28">
        <v>42543</v>
      </c>
      <c r="N343">
        <v>58.56</v>
      </c>
      <c r="O343" s="3">
        <v>0.06</v>
      </c>
      <c r="Q343" s="28">
        <v>41771</v>
      </c>
      <c r="R343">
        <v>67.67</v>
      </c>
      <c r="S343" s="3">
        <f t="shared" si="60"/>
        <v>-1.3413033969966515E-2</v>
      </c>
      <c r="U343" s="28">
        <v>41771</v>
      </c>
      <c r="V343">
        <v>251.86</v>
      </c>
      <c r="W343" s="3">
        <f t="shared" si="56"/>
        <v>-9.3222672383274086E-3</v>
      </c>
      <c r="Y343" s="28">
        <v>42404</v>
      </c>
      <c r="Z343">
        <v>204</v>
      </c>
      <c r="AA343" s="3">
        <f t="shared" si="61"/>
        <v>9.9009900990099098E-3</v>
      </c>
      <c r="AC343" s="28">
        <v>41816</v>
      </c>
      <c r="AD343">
        <v>16.25</v>
      </c>
      <c r="AE343" s="4">
        <f t="shared" si="62"/>
        <v>0</v>
      </c>
      <c r="AG343" s="28">
        <v>41771</v>
      </c>
      <c r="AH343">
        <v>66.459999999999994</v>
      </c>
      <c r="AI343" s="4">
        <f t="shared" si="63"/>
        <v>-1.9764011799410119E-2</v>
      </c>
      <c r="AK343" s="28">
        <v>43452</v>
      </c>
      <c r="AL343">
        <v>8.09</v>
      </c>
      <c r="AM343" s="4">
        <f t="shared" si="64"/>
        <v>6.0288335517693303E-2</v>
      </c>
      <c r="AO343" s="28">
        <v>41771</v>
      </c>
      <c r="AP343" s="29">
        <v>28343.88</v>
      </c>
      <c r="AQ343" s="3">
        <f t="shared" si="65"/>
        <v>-5.287328730346208E-3</v>
      </c>
    </row>
    <row r="344" spans="1:43" ht="15.75" thickBot="1" x14ac:dyDescent="0.3">
      <c r="A344" s="28">
        <v>41778</v>
      </c>
      <c r="B344">
        <v>39.01</v>
      </c>
      <c r="C344" s="3">
        <f t="shared" si="57"/>
        <v>-4.0847587439367672E-3</v>
      </c>
      <c r="E344" s="28">
        <v>41772</v>
      </c>
      <c r="F344">
        <v>209.7</v>
      </c>
      <c r="G344" s="4">
        <f t="shared" si="58"/>
        <v>4.8397144089318278E-3</v>
      </c>
      <c r="I344" s="28">
        <v>42110</v>
      </c>
      <c r="J344">
        <v>56.08</v>
      </c>
      <c r="K344" s="3">
        <f t="shared" si="59"/>
        <v>2.4292237442922415E-2</v>
      </c>
      <c r="M344" s="28">
        <v>42544</v>
      </c>
      <c r="N344">
        <v>58.23</v>
      </c>
      <c r="O344" s="3">
        <v>0.06</v>
      </c>
      <c r="Q344" s="28">
        <v>41772</v>
      </c>
      <c r="R344">
        <v>67.55</v>
      </c>
      <c r="S344" s="3">
        <f t="shared" si="60"/>
        <v>-1.7733116595242127E-3</v>
      </c>
      <c r="U344" s="28">
        <v>41772</v>
      </c>
      <c r="V344">
        <v>251.98</v>
      </c>
      <c r="W344" s="3">
        <f t="shared" si="56"/>
        <v>4.7645517350902722E-4</v>
      </c>
      <c r="Y344" s="28">
        <v>42408</v>
      </c>
      <c r="Z344">
        <v>197.01</v>
      </c>
      <c r="AA344" s="3">
        <f t="shared" si="61"/>
        <v>-3.4264705882352975E-2</v>
      </c>
      <c r="AC344" s="28">
        <v>41817</v>
      </c>
      <c r="AD344">
        <v>16.55</v>
      </c>
      <c r="AE344" s="4">
        <f t="shared" si="62"/>
        <v>1.8461538461538529E-2</v>
      </c>
      <c r="AG344" s="28">
        <v>41772</v>
      </c>
      <c r="AH344">
        <v>66.58</v>
      </c>
      <c r="AI344" s="4">
        <f t="shared" si="63"/>
        <v>1.8055973517905333E-3</v>
      </c>
      <c r="AK344" s="28">
        <v>43454</v>
      </c>
      <c r="AL344">
        <v>8</v>
      </c>
      <c r="AM344" s="4">
        <f t="shared" si="64"/>
        <v>-1.1124845488257096E-2</v>
      </c>
      <c r="AO344" s="28">
        <v>41772</v>
      </c>
      <c r="AP344" s="29">
        <v>28411.49</v>
      </c>
      <c r="AQ344" s="3">
        <f t="shared" si="65"/>
        <v>2.3853473836328298E-3</v>
      </c>
    </row>
    <row r="345" spans="1:43" ht="15.75" thickBot="1" x14ac:dyDescent="0.3">
      <c r="A345" s="28">
        <v>41779</v>
      </c>
      <c r="B345">
        <v>39.4</v>
      </c>
      <c r="C345" s="3">
        <f t="shared" si="57"/>
        <v>9.9974365547295108E-3</v>
      </c>
      <c r="E345" s="28">
        <v>41773</v>
      </c>
      <c r="F345">
        <v>209.59</v>
      </c>
      <c r="G345" s="4">
        <f t="shared" si="58"/>
        <v>-5.2455889365754516E-4</v>
      </c>
      <c r="I345" s="28">
        <v>42111</v>
      </c>
      <c r="J345">
        <v>58.59</v>
      </c>
      <c r="K345" s="3">
        <f t="shared" si="59"/>
        <v>4.4757489300998765E-2</v>
      </c>
      <c r="M345" s="28">
        <v>42545</v>
      </c>
      <c r="N345">
        <v>57.9</v>
      </c>
      <c r="O345" s="3">
        <v>0.06</v>
      </c>
      <c r="Q345" s="28">
        <v>41773</v>
      </c>
      <c r="R345">
        <v>66.510000000000005</v>
      </c>
      <c r="S345" s="3">
        <f t="shared" si="60"/>
        <v>-1.5396002960769706E-2</v>
      </c>
      <c r="U345" s="28">
        <v>41773</v>
      </c>
      <c r="V345">
        <v>250.62</v>
      </c>
      <c r="W345" s="3">
        <f t="shared" si="56"/>
        <v>-5.3972537502975371E-3</v>
      </c>
      <c r="Y345" s="28">
        <v>42412</v>
      </c>
      <c r="Z345">
        <v>197.01</v>
      </c>
      <c r="AA345" s="3">
        <f t="shared" si="61"/>
        <v>0</v>
      </c>
      <c r="AC345" s="28">
        <v>41820</v>
      </c>
      <c r="AD345">
        <v>16.41</v>
      </c>
      <c r="AE345" s="4">
        <f t="shared" si="62"/>
        <v>-8.459214501510659E-3</v>
      </c>
      <c r="AG345" s="28">
        <v>41773</v>
      </c>
      <c r="AH345">
        <v>66.66</v>
      </c>
      <c r="AI345" s="4">
        <f t="shared" si="63"/>
        <v>1.2015620306398134E-3</v>
      </c>
      <c r="AK345" s="28">
        <v>43455</v>
      </c>
      <c r="AL345">
        <v>8</v>
      </c>
      <c r="AM345" s="4">
        <f t="shared" si="64"/>
        <v>0</v>
      </c>
      <c r="AO345" s="28">
        <v>41773</v>
      </c>
      <c r="AP345" s="29">
        <v>28528.19</v>
      </c>
      <c r="AQ345" s="3">
        <f t="shared" si="65"/>
        <v>4.1074931304199147E-3</v>
      </c>
    </row>
    <row r="346" spans="1:43" ht="15.75" thickBot="1" x14ac:dyDescent="0.3">
      <c r="A346" s="28">
        <v>41780</v>
      </c>
      <c r="B346">
        <v>39.86</v>
      </c>
      <c r="C346" s="3">
        <f t="shared" si="57"/>
        <v>1.1675126903553323E-2</v>
      </c>
      <c r="E346" s="28">
        <v>41774</v>
      </c>
      <c r="F346">
        <v>211.94</v>
      </c>
      <c r="G346" s="4">
        <f t="shared" si="58"/>
        <v>1.1212367002242374E-2</v>
      </c>
      <c r="I346" s="28">
        <v>42114</v>
      </c>
      <c r="J346">
        <v>57.7</v>
      </c>
      <c r="K346" s="3">
        <f t="shared" si="59"/>
        <v>-1.5190305512886138E-2</v>
      </c>
      <c r="M346" s="28">
        <v>42548</v>
      </c>
      <c r="N346">
        <v>57.12</v>
      </c>
      <c r="O346" s="3">
        <v>0.06</v>
      </c>
      <c r="Q346" s="28">
        <v>41774</v>
      </c>
      <c r="R346">
        <v>67.33</v>
      </c>
      <c r="S346" s="3">
        <f t="shared" si="60"/>
        <v>1.2328973086753736E-2</v>
      </c>
      <c r="U346" s="28">
        <v>41774</v>
      </c>
      <c r="V346">
        <v>251.07</v>
      </c>
      <c r="W346" s="3">
        <f t="shared" si="56"/>
        <v>1.7955470433324017E-3</v>
      </c>
      <c r="Y346" s="28">
        <v>42415</v>
      </c>
      <c r="Z346">
        <v>201</v>
      </c>
      <c r="AA346" s="3">
        <f t="shared" si="61"/>
        <v>2.0252779046749048E-2</v>
      </c>
      <c r="AC346" s="28">
        <v>41821</v>
      </c>
      <c r="AD346">
        <v>16.329999999999998</v>
      </c>
      <c r="AE346" s="4">
        <f t="shared" si="62"/>
        <v>-4.8750761730652625E-3</v>
      </c>
      <c r="AG346" s="28">
        <v>41774</v>
      </c>
      <c r="AH346">
        <v>69.989999999999995</v>
      </c>
      <c r="AI346" s="4">
        <f t="shared" si="63"/>
        <v>4.9954995499549959E-2</v>
      </c>
      <c r="AK346" s="28">
        <v>43460</v>
      </c>
      <c r="AL346">
        <v>8.06</v>
      </c>
      <c r="AM346" s="4">
        <f t="shared" si="64"/>
        <v>7.5000000000000622E-3</v>
      </c>
      <c r="AO346" s="28">
        <v>41774</v>
      </c>
      <c r="AP346" s="29">
        <v>28843.02</v>
      </c>
      <c r="AQ346" s="3">
        <f t="shared" si="65"/>
        <v>1.1035750953705792E-2</v>
      </c>
    </row>
    <row r="347" spans="1:43" ht="15.75" thickBot="1" x14ac:dyDescent="0.3">
      <c r="A347" s="28">
        <v>41781</v>
      </c>
      <c r="B347">
        <v>39.56</v>
      </c>
      <c r="C347" s="3">
        <f t="shared" si="57"/>
        <v>-7.5263421976918821E-3</v>
      </c>
      <c r="E347" s="28">
        <v>41775</v>
      </c>
      <c r="F347">
        <v>211.68</v>
      </c>
      <c r="G347" s="4">
        <f t="shared" si="58"/>
        <v>-1.2267622912144338E-3</v>
      </c>
      <c r="I347" s="28">
        <v>42115</v>
      </c>
      <c r="J347">
        <v>55.19</v>
      </c>
      <c r="K347" s="3">
        <f t="shared" si="59"/>
        <v>-4.3500866551126616E-2</v>
      </c>
      <c r="M347" s="28">
        <v>42549</v>
      </c>
      <c r="N347">
        <v>56.53</v>
      </c>
      <c r="O347" s="3">
        <v>0.06</v>
      </c>
      <c r="Q347" s="28">
        <v>41775</v>
      </c>
      <c r="R347">
        <v>67.52</v>
      </c>
      <c r="S347" s="3">
        <f t="shared" si="60"/>
        <v>2.8219218773206656E-3</v>
      </c>
      <c r="U347" s="28">
        <v>41775</v>
      </c>
      <c r="V347">
        <v>248.76</v>
      </c>
      <c r="W347" s="3">
        <f t="shared" si="56"/>
        <v>-9.2006213406620185E-3</v>
      </c>
      <c r="Y347" s="28">
        <v>42416</v>
      </c>
      <c r="Z347">
        <v>201</v>
      </c>
      <c r="AA347" s="3">
        <f t="shared" si="61"/>
        <v>0</v>
      </c>
      <c r="AC347" s="28">
        <v>41822</v>
      </c>
      <c r="AD347">
        <v>16.89</v>
      </c>
      <c r="AE347" s="4">
        <f t="shared" si="62"/>
        <v>3.4292712798530411E-2</v>
      </c>
      <c r="AG347" s="28">
        <v>41775</v>
      </c>
      <c r="AH347">
        <v>69.31</v>
      </c>
      <c r="AI347" s="4">
        <f t="shared" si="63"/>
        <v>-9.7156736676666799E-3</v>
      </c>
      <c r="AK347" s="28">
        <v>43461</v>
      </c>
      <c r="AL347">
        <v>7.8</v>
      </c>
      <c r="AM347" s="4">
        <f t="shared" si="64"/>
        <v>-3.2258064516129115E-2</v>
      </c>
      <c r="AO347" s="28">
        <v>41775</v>
      </c>
      <c r="AP347" s="29">
        <v>28883.33</v>
      </c>
      <c r="AQ347" s="3">
        <f t="shared" si="65"/>
        <v>1.3975651648128196E-3</v>
      </c>
    </row>
    <row r="348" spans="1:43" ht="15.75" thickBot="1" x14ac:dyDescent="0.3">
      <c r="A348" s="28">
        <v>41782</v>
      </c>
      <c r="B348">
        <v>39.75</v>
      </c>
      <c r="C348" s="3">
        <f t="shared" si="57"/>
        <v>4.8028311425682979E-3</v>
      </c>
      <c r="E348" s="28">
        <v>41778</v>
      </c>
      <c r="F348">
        <v>214.47</v>
      </c>
      <c r="G348" s="4">
        <f t="shared" si="58"/>
        <v>1.3180272108843427E-2</v>
      </c>
      <c r="I348" s="28">
        <v>42116</v>
      </c>
      <c r="J348">
        <v>53.6</v>
      </c>
      <c r="K348" s="3">
        <f t="shared" si="59"/>
        <v>-2.8809566950534493E-2</v>
      </c>
      <c r="M348" s="28">
        <v>42550</v>
      </c>
      <c r="N348">
        <v>56.95</v>
      </c>
      <c r="O348" s="3">
        <v>0.06</v>
      </c>
      <c r="Q348" s="28">
        <v>41778</v>
      </c>
      <c r="R348">
        <v>67.489999999999995</v>
      </c>
      <c r="S348" s="3">
        <f t="shared" si="60"/>
        <v>-4.4431279620860131E-4</v>
      </c>
      <c r="U348" s="28">
        <v>41778</v>
      </c>
      <c r="V348">
        <v>250.21</v>
      </c>
      <c r="W348" s="3">
        <f t="shared" si="56"/>
        <v>5.8289114005467546E-3</v>
      </c>
      <c r="Y348" s="28">
        <v>42423</v>
      </c>
      <c r="Z348">
        <v>205.8</v>
      </c>
      <c r="AA348" s="3">
        <f t="shared" si="61"/>
        <v>2.3880597014925398E-2</v>
      </c>
      <c r="AC348" s="28">
        <v>41823</v>
      </c>
      <c r="AD348">
        <v>16.45</v>
      </c>
      <c r="AE348" s="4">
        <f t="shared" si="62"/>
        <v>-2.6050917702782783E-2</v>
      </c>
      <c r="AG348" s="28">
        <v>41778</v>
      </c>
      <c r="AH348">
        <v>70.5</v>
      </c>
      <c r="AI348" s="4">
        <f t="shared" si="63"/>
        <v>1.7169239647958356E-2</v>
      </c>
      <c r="AK348" s="28">
        <v>43462</v>
      </c>
      <c r="AL348">
        <v>7.6</v>
      </c>
      <c r="AM348" s="4">
        <f t="shared" si="64"/>
        <v>-2.5641025641025661E-2</v>
      </c>
      <c r="AO348" s="28">
        <v>41778</v>
      </c>
      <c r="AP348" s="29">
        <v>28951.38</v>
      </c>
      <c r="AQ348" s="3">
        <f t="shared" si="65"/>
        <v>2.356030277672172E-3</v>
      </c>
    </row>
    <row r="349" spans="1:43" ht="15.75" thickBot="1" x14ac:dyDescent="0.3">
      <c r="A349" s="28">
        <v>41785</v>
      </c>
      <c r="B349">
        <v>40</v>
      </c>
      <c r="C349" s="3">
        <f t="shared" si="57"/>
        <v>6.2893081761006275E-3</v>
      </c>
      <c r="E349" s="28">
        <v>41779</v>
      </c>
      <c r="F349">
        <v>214.2</v>
      </c>
      <c r="G349" s="4">
        <f t="shared" si="58"/>
        <v>-1.2589173310952884E-3</v>
      </c>
      <c r="I349" s="28">
        <v>42117</v>
      </c>
      <c r="J349">
        <v>53.15</v>
      </c>
      <c r="K349" s="3">
        <f t="shared" si="59"/>
        <v>-8.3955223880597396E-3</v>
      </c>
      <c r="M349" s="28">
        <v>42551</v>
      </c>
      <c r="N349">
        <v>57.64</v>
      </c>
      <c r="O349" s="3">
        <f t="shared" si="66"/>
        <v>1.2115891132572498E-2</v>
      </c>
      <c r="Q349" s="28">
        <v>41779</v>
      </c>
      <c r="R349">
        <v>66.569999999999993</v>
      </c>
      <c r="S349" s="3">
        <f t="shared" si="60"/>
        <v>-1.3631649133204915E-2</v>
      </c>
      <c r="U349" s="28">
        <v>41779</v>
      </c>
      <c r="V349">
        <v>245</v>
      </c>
      <c r="W349" s="3">
        <f t="shared" si="56"/>
        <v>-2.0822509092362496E-2</v>
      </c>
      <c r="Y349" s="28">
        <v>42425</v>
      </c>
      <c r="Z349">
        <v>195.51</v>
      </c>
      <c r="AA349" s="3">
        <f t="shared" si="61"/>
        <v>-5.0000000000000044E-2</v>
      </c>
      <c r="AC349" s="28">
        <v>41824</v>
      </c>
      <c r="AD349">
        <v>16.89</v>
      </c>
      <c r="AE349" s="4">
        <f t="shared" si="62"/>
        <v>2.6747720364741712E-2</v>
      </c>
      <c r="AG349" s="28">
        <v>41779</v>
      </c>
      <c r="AH349">
        <v>70.03</v>
      </c>
      <c r="AI349" s="4">
        <f t="shared" si="63"/>
        <v>-6.6666666666665986E-3</v>
      </c>
      <c r="AK349" s="28">
        <v>43465</v>
      </c>
      <c r="AL349">
        <v>8.3000000000000007</v>
      </c>
      <c r="AM349" s="4">
        <f t="shared" si="64"/>
        <v>9.2105263157894912E-2</v>
      </c>
      <c r="AO349" s="28">
        <v>41779</v>
      </c>
      <c r="AP349" s="29">
        <v>28842.92</v>
      </c>
      <c r="AQ349" s="3">
        <f t="shared" si="65"/>
        <v>-3.7462808335907427E-3</v>
      </c>
    </row>
    <row r="350" spans="1:43" ht="15.75" thickBot="1" x14ac:dyDescent="0.3">
      <c r="A350" s="28">
        <v>41786</v>
      </c>
      <c r="B350">
        <v>39.6</v>
      </c>
      <c r="C350" s="3">
        <f t="shared" si="57"/>
        <v>-1.0000000000000009E-2</v>
      </c>
      <c r="E350" s="28">
        <v>41780</v>
      </c>
      <c r="F350">
        <v>210.99</v>
      </c>
      <c r="G350" s="4">
        <f t="shared" si="58"/>
        <v>-1.498599439775905E-2</v>
      </c>
      <c r="I350" s="28">
        <v>42118</v>
      </c>
      <c r="J350">
        <v>53.63</v>
      </c>
      <c r="K350" s="3">
        <f t="shared" si="59"/>
        <v>9.0310442144874159E-3</v>
      </c>
      <c r="M350" s="28">
        <v>42555</v>
      </c>
      <c r="N350">
        <v>58</v>
      </c>
      <c r="O350" s="3">
        <v>0.06</v>
      </c>
      <c r="Q350" s="28">
        <v>41780</v>
      </c>
      <c r="R350">
        <v>66.739999999999995</v>
      </c>
      <c r="S350" s="3">
        <f t="shared" si="60"/>
        <v>2.5537028691602348E-3</v>
      </c>
      <c r="U350" s="28">
        <v>41780</v>
      </c>
      <c r="V350">
        <v>244.74</v>
      </c>
      <c r="W350" s="3">
        <f t="shared" si="56"/>
        <v>-1.0612244897958423E-3</v>
      </c>
      <c r="Y350" s="28">
        <v>42426</v>
      </c>
      <c r="Z350">
        <v>185.93</v>
      </c>
      <c r="AA350" s="3">
        <f t="shared" si="61"/>
        <v>-4.9000051148278767E-2</v>
      </c>
      <c r="AC350" s="28">
        <v>41829</v>
      </c>
      <c r="AD350">
        <v>16.690000000000001</v>
      </c>
      <c r="AE350" s="4">
        <f t="shared" si="62"/>
        <v>-1.1841326228537508E-2</v>
      </c>
      <c r="AG350" s="28">
        <v>41780</v>
      </c>
      <c r="AH350">
        <v>69.75</v>
      </c>
      <c r="AI350" s="4">
        <f t="shared" si="63"/>
        <v>-3.9982864486648451E-3</v>
      </c>
      <c r="AK350" s="28">
        <v>43466</v>
      </c>
      <c r="AL350">
        <v>8.3699999999999992</v>
      </c>
      <c r="AM350" s="4">
        <f t="shared" si="64"/>
        <v>8.4337349397589634E-3</v>
      </c>
      <c r="AO350" s="28">
        <v>41780</v>
      </c>
      <c r="AP350" s="29">
        <v>28760.12</v>
      </c>
      <c r="AQ350" s="3">
        <f t="shared" si="65"/>
        <v>-2.8707218270549451E-3</v>
      </c>
    </row>
    <row r="351" spans="1:43" ht="15.75" thickBot="1" x14ac:dyDescent="0.3">
      <c r="A351" s="28">
        <v>41788</v>
      </c>
      <c r="B351">
        <v>39.79</v>
      </c>
      <c r="C351" s="3">
        <f t="shared" si="57"/>
        <v>4.7979797979798011E-3</v>
      </c>
      <c r="E351" s="28">
        <v>41781</v>
      </c>
      <c r="F351">
        <v>209.68</v>
      </c>
      <c r="G351" s="4">
        <f t="shared" si="58"/>
        <v>-6.2088250627991837E-3</v>
      </c>
      <c r="I351" s="28">
        <v>42121</v>
      </c>
      <c r="J351">
        <v>54.48</v>
      </c>
      <c r="K351" s="3">
        <f t="shared" si="59"/>
        <v>1.584933805705746E-2</v>
      </c>
      <c r="M351" s="28">
        <v>42562</v>
      </c>
      <c r="N351">
        <v>58</v>
      </c>
      <c r="O351" s="3">
        <v>0.06</v>
      </c>
      <c r="Q351" s="28">
        <v>41781</v>
      </c>
      <c r="R351">
        <v>66.349999999999994</v>
      </c>
      <c r="S351" s="3">
        <f t="shared" si="60"/>
        <v>-5.8435720707221694E-3</v>
      </c>
      <c r="U351" s="28">
        <v>41781</v>
      </c>
      <c r="V351">
        <v>245.12</v>
      </c>
      <c r="W351" s="3">
        <f t="shared" si="56"/>
        <v>1.5526681376154539E-3</v>
      </c>
      <c r="Y351" s="28">
        <v>42431</v>
      </c>
      <c r="Z351">
        <v>195.22</v>
      </c>
      <c r="AA351" s="3">
        <f t="shared" si="61"/>
        <v>4.9965040606679834E-2</v>
      </c>
      <c r="AC351" s="28">
        <v>41834</v>
      </c>
      <c r="AD351">
        <v>16.649999999999999</v>
      </c>
      <c r="AE351" s="4">
        <f t="shared" si="62"/>
        <v>-2.3966446974237332E-3</v>
      </c>
      <c r="AG351" s="28">
        <v>41781</v>
      </c>
      <c r="AH351">
        <v>68.5</v>
      </c>
      <c r="AI351" s="4">
        <f t="shared" si="63"/>
        <v>-1.7921146953404965E-2</v>
      </c>
      <c r="AK351" s="28">
        <v>43467</v>
      </c>
      <c r="AL351">
        <v>8</v>
      </c>
      <c r="AM351" s="4">
        <f t="shared" si="64"/>
        <v>-4.4205495818398943E-2</v>
      </c>
      <c r="AO351" s="28">
        <v>41781</v>
      </c>
      <c r="AP351" s="29">
        <v>28737.89</v>
      </c>
      <c r="AQ351" s="3">
        <f t="shared" si="65"/>
        <v>-7.7294531455363025E-4</v>
      </c>
    </row>
    <row r="352" spans="1:43" ht="15.75" thickBot="1" x14ac:dyDescent="0.3">
      <c r="A352" s="28">
        <v>41789</v>
      </c>
      <c r="B352">
        <v>39.979999999999997</v>
      </c>
      <c r="C352" s="3">
        <f t="shared" si="57"/>
        <v>4.7750691128423117E-3</v>
      </c>
      <c r="E352" s="28">
        <v>41782</v>
      </c>
      <c r="F352">
        <v>208.87</v>
      </c>
      <c r="G352" s="4">
        <f t="shared" si="58"/>
        <v>-3.8630293781000136E-3</v>
      </c>
      <c r="I352" s="28">
        <v>42122</v>
      </c>
      <c r="J352">
        <v>52.34</v>
      </c>
      <c r="K352" s="3">
        <f t="shared" si="59"/>
        <v>-3.9280469897209902E-2</v>
      </c>
      <c r="M352" s="28">
        <v>42563</v>
      </c>
      <c r="N352">
        <v>58.38</v>
      </c>
      <c r="O352" s="3">
        <f t="shared" si="66"/>
        <v>6.5517241379311475E-3</v>
      </c>
      <c r="Q352" s="28">
        <v>41782</v>
      </c>
      <c r="R352">
        <v>65.760000000000005</v>
      </c>
      <c r="S352" s="3">
        <f t="shared" si="60"/>
        <v>-8.8922381311227205E-3</v>
      </c>
      <c r="U352" s="28">
        <v>41782</v>
      </c>
      <c r="V352">
        <v>247.03</v>
      </c>
      <c r="W352" s="3">
        <f t="shared" si="56"/>
        <v>7.7921018276763121E-3</v>
      </c>
      <c r="Y352" s="28">
        <v>42438</v>
      </c>
      <c r="Z352">
        <v>195.22</v>
      </c>
      <c r="AA352" s="3">
        <f t="shared" si="61"/>
        <v>0</v>
      </c>
      <c r="AC352" s="28">
        <v>41835</v>
      </c>
      <c r="AD352">
        <v>16.64</v>
      </c>
      <c r="AE352" s="4">
        <f t="shared" si="62"/>
        <v>-6.0060060060052045E-4</v>
      </c>
      <c r="AG352" s="28">
        <v>41782</v>
      </c>
      <c r="AH352">
        <v>67.900000000000006</v>
      </c>
      <c r="AI352" s="4">
        <f t="shared" si="63"/>
        <v>-8.7591240875911636E-3</v>
      </c>
      <c r="AK352" s="28">
        <v>43472</v>
      </c>
      <c r="AL352">
        <v>8.41</v>
      </c>
      <c r="AM352" s="4">
        <f t="shared" si="64"/>
        <v>5.1250000000000018E-2</v>
      </c>
      <c r="AO352" s="28">
        <v>41782</v>
      </c>
      <c r="AP352" s="29">
        <v>28756</v>
      </c>
      <c r="AQ352" s="3">
        <f t="shared" si="65"/>
        <v>6.3017848561597312E-4</v>
      </c>
    </row>
    <row r="353" spans="1:43" ht="15.75" thickBot="1" x14ac:dyDescent="0.3">
      <c r="A353" s="28">
        <v>41792</v>
      </c>
      <c r="B353">
        <v>40</v>
      </c>
      <c r="C353" s="3">
        <f t="shared" si="57"/>
        <v>5.002501250626068E-4</v>
      </c>
      <c r="E353" s="28">
        <v>41785</v>
      </c>
      <c r="F353">
        <v>209.57</v>
      </c>
      <c r="G353" s="4">
        <f t="shared" si="58"/>
        <v>3.3513668789197926E-3</v>
      </c>
      <c r="I353" s="28">
        <v>42123</v>
      </c>
      <c r="J353">
        <v>49.73</v>
      </c>
      <c r="K353" s="3">
        <f t="shared" si="59"/>
        <v>-4.9866259075277197E-2</v>
      </c>
      <c r="M353" s="28">
        <v>42564</v>
      </c>
      <c r="N353">
        <v>58.46</v>
      </c>
      <c r="O353" s="3">
        <f t="shared" si="66"/>
        <v>1.3703323055840322E-3</v>
      </c>
      <c r="Q353" s="28">
        <v>41785</v>
      </c>
      <c r="R353">
        <v>66.13</v>
      </c>
      <c r="S353" s="3">
        <f t="shared" si="60"/>
        <v>5.6265206812651236E-3</v>
      </c>
      <c r="U353" s="28">
        <v>41785</v>
      </c>
      <c r="V353">
        <v>248.05</v>
      </c>
      <c r="W353" s="3">
        <f t="shared" si="56"/>
        <v>4.1290531514390771E-3</v>
      </c>
      <c r="Y353" s="28">
        <v>42440</v>
      </c>
      <c r="Z353">
        <v>195.22</v>
      </c>
      <c r="AA353" s="3">
        <f t="shared" si="61"/>
        <v>0</v>
      </c>
      <c r="AC353" s="28">
        <v>41836</v>
      </c>
      <c r="AD353">
        <v>16.52</v>
      </c>
      <c r="AE353" s="4">
        <f t="shared" si="62"/>
        <v>-7.2115384615385469E-3</v>
      </c>
      <c r="AG353" s="28">
        <v>41785</v>
      </c>
      <c r="AH353">
        <v>69.930000000000007</v>
      </c>
      <c r="AI353" s="4">
        <f t="shared" si="63"/>
        <v>2.9896907216494961E-2</v>
      </c>
      <c r="AK353" s="28">
        <v>43474</v>
      </c>
      <c r="AL353">
        <v>8.1999999999999993</v>
      </c>
      <c r="AM353" s="4">
        <f t="shared" si="64"/>
        <v>-2.4970273483947758E-2</v>
      </c>
      <c r="AO353" s="28">
        <v>41785</v>
      </c>
      <c r="AP353" s="29">
        <v>29020.48</v>
      </c>
      <c r="AQ353" s="3">
        <f t="shared" si="65"/>
        <v>9.1973848935873459E-3</v>
      </c>
    </row>
    <row r="354" spans="1:43" ht="15.75" thickBot="1" x14ac:dyDescent="0.3">
      <c r="A354" s="28">
        <v>41793</v>
      </c>
      <c r="B354">
        <v>40.6</v>
      </c>
      <c r="C354" s="3">
        <f t="shared" si="57"/>
        <v>1.5000000000000124E-2</v>
      </c>
      <c r="E354" s="28">
        <v>41786</v>
      </c>
      <c r="F354">
        <v>210.99</v>
      </c>
      <c r="G354" s="4">
        <f t="shared" si="58"/>
        <v>6.7757789759985698E-3</v>
      </c>
      <c r="I354" s="28">
        <v>42124</v>
      </c>
      <c r="J354">
        <v>47.4</v>
      </c>
      <c r="K354" s="3">
        <f t="shared" si="59"/>
        <v>-4.6853006233661731E-2</v>
      </c>
      <c r="M354" s="28">
        <v>42565</v>
      </c>
      <c r="N354">
        <v>58.19</v>
      </c>
      <c r="O354" s="3">
        <f t="shared" si="66"/>
        <v>-4.6185425932261381E-3</v>
      </c>
      <c r="Q354" s="28">
        <v>41786</v>
      </c>
      <c r="R354">
        <v>66.709999999999994</v>
      </c>
      <c r="S354" s="3">
        <f t="shared" si="60"/>
        <v>8.7706033570240649E-3</v>
      </c>
      <c r="U354" s="28">
        <v>41786</v>
      </c>
      <c r="V354">
        <v>247.35</v>
      </c>
      <c r="W354" s="3">
        <f t="shared" ref="W354:W417" si="67">V354/V353-1</f>
        <v>-2.8220116911913395E-3</v>
      </c>
      <c r="Y354" s="28">
        <v>42443</v>
      </c>
      <c r="Z354">
        <v>200</v>
      </c>
      <c r="AA354" s="3">
        <f t="shared" si="61"/>
        <v>2.4485196188914982E-2</v>
      </c>
      <c r="AC354" s="28">
        <v>41837</v>
      </c>
      <c r="AD354">
        <v>16.5</v>
      </c>
      <c r="AE354" s="4">
        <f t="shared" si="62"/>
        <v>-1.210653753026647E-3</v>
      </c>
      <c r="AG354" s="28">
        <v>41786</v>
      </c>
      <c r="AH354">
        <v>71.72</v>
      </c>
      <c r="AI354" s="4">
        <f t="shared" si="63"/>
        <v>2.559702559702548E-2</v>
      </c>
      <c r="AK354" s="28">
        <v>43475</v>
      </c>
      <c r="AL354">
        <v>7.8</v>
      </c>
      <c r="AM354" s="4">
        <f t="shared" si="64"/>
        <v>-4.8780487804877981E-2</v>
      </c>
      <c r="AO354" s="28">
        <v>41786</v>
      </c>
      <c r="AP354" s="29">
        <v>29048.11</v>
      </c>
      <c r="AQ354" s="3">
        <f t="shared" si="65"/>
        <v>9.5208625081322218E-4</v>
      </c>
    </row>
    <row r="355" spans="1:43" ht="15.75" thickBot="1" x14ac:dyDescent="0.3">
      <c r="A355" s="28">
        <v>41794</v>
      </c>
      <c r="B355">
        <v>40.5</v>
      </c>
      <c r="C355" s="3">
        <f t="shared" si="57"/>
        <v>-2.4630541871921707E-3</v>
      </c>
      <c r="E355" s="28">
        <v>41787</v>
      </c>
      <c r="F355">
        <v>210.67</v>
      </c>
      <c r="G355" s="4">
        <f t="shared" si="58"/>
        <v>-1.5166595573250508E-3</v>
      </c>
      <c r="I355" s="28">
        <v>42128</v>
      </c>
      <c r="J355">
        <v>45.39</v>
      </c>
      <c r="K355" s="3">
        <f t="shared" si="59"/>
        <v>-4.2405063291139244E-2</v>
      </c>
      <c r="M355" s="28">
        <v>42566</v>
      </c>
      <c r="N355">
        <v>59.48</v>
      </c>
      <c r="O355" s="3">
        <f t="shared" si="66"/>
        <v>2.2168757518473914E-2</v>
      </c>
      <c r="Q355" s="28">
        <v>41787</v>
      </c>
      <c r="R355">
        <v>65.040000000000006</v>
      </c>
      <c r="S355" s="3">
        <f t="shared" si="60"/>
        <v>-2.5033728076749973E-2</v>
      </c>
      <c r="U355" s="28">
        <v>41787</v>
      </c>
      <c r="V355">
        <v>243.69</v>
      </c>
      <c r="W355" s="3">
        <f t="shared" si="67"/>
        <v>-1.4796846573680966E-2</v>
      </c>
      <c r="Y355" s="28">
        <v>42444</v>
      </c>
      <c r="Z355">
        <v>200</v>
      </c>
      <c r="AA355" s="3">
        <f t="shared" si="61"/>
        <v>0</v>
      </c>
      <c r="AC355" s="28">
        <v>41838</v>
      </c>
      <c r="AD355">
        <v>16.62</v>
      </c>
      <c r="AE355" s="4">
        <f t="shared" si="62"/>
        <v>7.2727272727273196E-3</v>
      </c>
      <c r="AG355" s="28">
        <v>41787</v>
      </c>
      <c r="AH355">
        <v>74.55</v>
      </c>
      <c r="AI355" s="4">
        <f t="shared" si="63"/>
        <v>3.9459007250418177E-2</v>
      </c>
      <c r="AK355" s="28">
        <v>43476</v>
      </c>
      <c r="AL355">
        <v>8</v>
      </c>
      <c r="AM355" s="4">
        <f t="shared" si="64"/>
        <v>2.5641025641025772E-2</v>
      </c>
      <c r="AO355" s="28">
        <v>41787</v>
      </c>
      <c r="AP355" s="29">
        <v>28987.32</v>
      </c>
      <c r="AQ355" s="3">
        <f t="shared" si="65"/>
        <v>-2.0927351211490475E-3</v>
      </c>
    </row>
    <row r="356" spans="1:43" ht="15.75" thickBot="1" x14ac:dyDescent="0.3">
      <c r="A356" s="28">
        <v>41795</v>
      </c>
      <c r="B356">
        <v>39.75</v>
      </c>
      <c r="C356" s="3">
        <f t="shared" si="57"/>
        <v>-1.851851851851849E-2</v>
      </c>
      <c r="E356" s="28">
        <v>41788</v>
      </c>
      <c r="F356">
        <v>214.52</v>
      </c>
      <c r="G356" s="4">
        <f t="shared" si="58"/>
        <v>1.8275027293872093E-2</v>
      </c>
      <c r="I356" s="28">
        <v>42129</v>
      </c>
      <c r="J356">
        <v>45.99</v>
      </c>
      <c r="K356" s="3">
        <f t="shared" si="59"/>
        <v>1.3218770654329193E-2</v>
      </c>
      <c r="M356" s="28">
        <v>42569</v>
      </c>
      <c r="N356">
        <v>60.06</v>
      </c>
      <c r="O356" s="3">
        <f t="shared" si="66"/>
        <v>9.7511768661735498E-3</v>
      </c>
      <c r="Q356" s="28">
        <v>41788</v>
      </c>
      <c r="R356">
        <v>65.150000000000006</v>
      </c>
      <c r="S356" s="3">
        <f t="shared" si="60"/>
        <v>1.6912669126691871E-3</v>
      </c>
      <c r="U356" s="28">
        <v>41788</v>
      </c>
      <c r="V356">
        <v>249.64</v>
      </c>
      <c r="W356" s="3">
        <f t="shared" si="67"/>
        <v>2.4416266568180856E-2</v>
      </c>
      <c r="Y356" s="28">
        <v>42446</v>
      </c>
      <c r="Z356">
        <v>203</v>
      </c>
      <c r="AA356" s="3">
        <f t="shared" si="61"/>
        <v>1.4999999999999902E-2</v>
      </c>
      <c r="AC356" s="28">
        <v>41841</v>
      </c>
      <c r="AD356">
        <v>16.559999999999999</v>
      </c>
      <c r="AE356" s="4">
        <f t="shared" si="62"/>
        <v>-3.6101083032492598E-3</v>
      </c>
      <c r="AG356" s="28">
        <v>41788</v>
      </c>
      <c r="AH356">
        <v>75.17</v>
      </c>
      <c r="AI356" s="4">
        <f t="shared" si="63"/>
        <v>8.3165660630450944E-3</v>
      </c>
      <c r="AK356" s="28">
        <v>43479</v>
      </c>
      <c r="AL356">
        <v>8</v>
      </c>
      <c r="AM356" s="4">
        <f t="shared" si="64"/>
        <v>0</v>
      </c>
      <c r="AO356" s="28">
        <v>41788</v>
      </c>
      <c r="AP356" s="29">
        <v>29543.58</v>
      </c>
      <c r="AQ356" s="3">
        <f t="shared" si="65"/>
        <v>1.9189769871792217E-2</v>
      </c>
    </row>
    <row r="357" spans="1:43" ht="15.75" thickBot="1" x14ac:dyDescent="0.3">
      <c r="A357" s="28">
        <v>41796</v>
      </c>
      <c r="B357">
        <v>40.1</v>
      </c>
      <c r="C357" s="3">
        <f t="shared" si="57"/>
        <v>8.8050314465408785E-3</v>
      </c>
      <c r="E357" s="28">
        <v>41789</v>
      </c>
      <c r="F357">
        <v>216.32</v>
      </c>
      <c r="G357" s="4">
        <f t="shared" si="58"/>
        <v>8.3908260302067994E-3</v>
      </c>
      <c r="I357" s="28">
        <v>42130</v>
      </c>
      <c r="J357">
        <v>48.28</v>
      </c>
      <c r="K357" s="3">
        <f t="shared" si="59"/>
        <v>4.9793433355077132E-2</v>
      </c>
      <c r="M357" s="28">
        <v>42570</v>
      </c>
      <c r="N357">
        <v>61.44</v>
      </c>
      <c r="O357" s="3">
        <f t="shared" si="66"/>
        <v>2.2977022977022976E-2</v>
      </c>
      <c r="Q357" s="28">
        <v>41789</v>
      </c>
      <c r="R357">
        <v>65</v>
      </c>
      <c r="S357" s="3">
        <f t="shared" si="60"/>
        <v>-2.3023791250960102E-3</v>
      </c>
      <c r="U357" s="28">
        <v>41789</v>
      </c>
      <c r="V357">
        <v>248.58</v>
      </c>
      <c r="W357" s="3">
        <f t="shared" si="67"/>
        <v>-4.2461144047427624E-3</v>
      </c>
      <c r="Y357" s="28">
        <v>42447</v>
      </c>
      <c r="Z357">
        <v>205</v>
      </c>
      <c r="AA357" s="3">
        <f t="shared" si="61"/>
        <v>9.8522167487684609E-3</v>
      </c>
      <c r="AC357" s="28">
        <v>41842</v>
      </c>
      <c r="AD357">
        <v>16.79</v>
      </c>
      <c r="AE357" s="4">
        <f t="shared" si="62"/>
        <v>1.388888888888884E-2</v>
      </c>
      <c r="AG357" s="28">
        <v>41789</v>
      </c>
      <c r="AH357">
        <v>75.02</v>
      </c>
      <c r="AI357" s="4">
        <f t="shared" si="63"/>
        <v>-1.9954769189837185E-3</v>
      </c>
      <c r="AK357" s="28">
        <v>43480</v>
      </c>
      <c r="AL357">
        <v>7.8</v>
      </c>
      <c r="AM357" s="4">
        <f t="shared" si="64"/>
        <v>-2.5000000000000022E-2</v>
      </c>
      <c r="AO357" s="28">
        <v>41789</v>
      </c>
      <c r="AP357" s="29">
        <v>29737.69</v>
      </c>
      <c r="AQ357" s="3">
        <f t="shared" si="65"/>
        <v>6.5702937829470454E-3</v>
      </c>
    </row>
    <row r="358" spans="1:43" ht="15.75" thickBot="1" x14ac:dyDescent="0.3">
      <c r="A358" s="28">
        <v>41799</v>
      </c>
      <c r="B358">
        <v>40</v>
      </c>
      <c r="C358" s="3">
        <f t="shared" si="57"/>
        <v>-2.4937655860349794E-3</v>
      </c>
      <c r="E358" s="28">
        <v>41792</v>
      </c>
      <c r="F358">
        <v>213.58</v>
      </c>
      <c r="G358" s="4">
        <f t="shared" si="58"/>
        <v>-1.2666420118343069E-2</v>
      </c>
      <c r="I358" s="28">
        <v>42131</v>
      </c>
      <c r="J358">
        <v>50.69</v>
      </c>
      <c r="K358" s="3">
        <f t="shared" si="59"/>
        <v>4.991714995857488E-2</v>
      </c>
      <c r="M358" s="28">
        <v>42571</v>
      </c>
      <c r="N358">
        <v>62.25</v>
      </c>
      <c r="O358" s="3">
        <f t="shared" si="66"/>
        <v>1.318359375E-2</v>
      </c>
      <c r="Q358" s="28">
        <v>41792</v>
      </c>
      <c r="R358">
        <v>66.2</v>
      </c>
      <c r="S358" s="3">
        <f t="shared" si="60"/>
        <v>1.8461538461538529E-2</v>
      </c>
      <c r="U358" s="28">
        <v>41792</v>
      </c>
      <c r="V358">
        <v>248.55</v>
      </c>
      <c r="W358" s="3">
        <f t="shared" si="67"/>
        <v>-1.206854936036672E-4</v>
      </c>
      <c r="Y358" s="28">
        <v>42453</v>
      </c>
      <c r="Z358">
        <v>200</v>
      </c>
      <c r="AA358" s="3">
        <f t="shared" si="61"/>
        <v>-2.4390243902439046E-2</v>
      </c>
      <c r="AC358" s="28">
        <v>41844</v>
      </c>
      <c r="AD358">
        <v>16.7</v>
      </c>
      <c r="AE358" s="4">
        <f t="shared" si="62"/>
        <v>-5.3603335318641587E-3</v>
      </c>
      <c r="AG358" s="28">
        <v>41792</v>
      </c>
      <c r="AH358">
        <v>75.069999999999993</v>
      </c>
      <c r="AI358" s="4">
        <f t="shared" si="63"/>
        <v>6.664889362835158E-4</v>
      </c>
      <c r="AK358" s="28">
        <v>43481</v>
      </c>
      <c r="AL358">
        <v>7.9</v>
      </c>
      <c r="AM358" s="4">
        <f t="shared" si="64"/>
        <v>1.2820512820512997E-2</v>
      </c>
      <c r="AO358" s="28">
        <v>41792</v>
      </c>
      <c r="AP358" s="29">
        <v>29789.85</v>
      </c>
      <c r="AQ358" s="3">
        <f t="shared" si="65"/>
        <v>1.7540030849740873E-3</v>
      </c>
    </row>
    <row r="359" spans="1:43" ht="15.75" thickBot="1" x14ac:dyDescent="0.3">
      <c r="A359" s="28">
        <v>41800</v>
      </c>
      <c r="B359">
        <v>41.36</v>
      </c>
      <c r="C359" s="3">
        <f t="shared" si="57"/>
        <v>3.400000000000003E-2</v>
      </c>
      <c r="E359" s="28">
        <v>41793</v>
      </c>
      <c r="F359">
        <v>211.33</v>
      </c>
      <c r="G359" s="4">
        <f t="shared" si="58"/>
        <v>-1.0534694259762167E-2</v>
      </c>
      <c r="I359" s="28">
        <v>42132</v>
      </c>
      <c r="J359">
        <v>51.95</v>
      </c>
      <c r="K359" s="3">
        <f t="shared" si="59"/>
        <v>2.4856973762083401E-2</v>
      </c>
      <c r="M359" s="28">
        <v>42572</v>
      </c>
      <c r="N359">
        <v>62.94</v>
      </c>
      <c r="O359" s="3">
        <f t="shared" si="66"/>
        <v>1.1084337349397622E-2</v>
      </c>
      <c r="Q359" s="28">
        <v>41793</v>
      </c>
      <c r="R359">
        <v>65.209999999999994</v>
      </c>
      <c r="S359" s="3">
        <f t="shared" si="60"/>
        <v>-1.495468277945633E-2</v>
      </c>
      <c r="U359" s="28">
        <v>41793</v>
      </c>
      <c r="V359">
        <v>244.45</v>
      </c>
      <c r="W359" s="3">
        <f t="shared" si="67"/>
        <v>-1.649567491450421E-2</v>
      </c>
      <c r="Y359" s="28">
        <v>42459</v>
      </c>
      <c r="Z359">
        <v>209.99</v>
      </c>
      <c r="AA359" s="3">
        <f t="shared" si="61"/>
        <v>4.9949999999999939E-2</v>
      </c>
      <c r="AC359" s="28">
        <v>41855</v>
      </c>
      <c r="AD359">
        <v>16.21</v>
      </c>
      <c r="AE359" s="4">
        <f t="shared" si="62"/>
        <v>-2.9341317365269348E-2</v>
      </c>
      <c r="AG359" s="28">
        <v>41793</v>
      </c>
      <c r="AH359">
        <v>73.52</v>
      </c>
      <c r="AI359" s="4">
        <f t="shared" si="63"/>
        <v>-2.064739576395358E-2</v>
      </c>
      <c r="AK359" s="28">
        <v>43482</v>
      </c>
      <c r="AL359">
        <v>8</v>
      </c>
      <c r="AM359" s="4">
        <f t="shared" si="64"/>
        <v>1.2658227848101111E-2</v>
      </c>
      <c r="AO359" s="28">
        <v>41793</v>
      </c>
      <c r="AP359" s="29">
        <v>29504.98</v>
      </c>
      <c r="AQ359" s="3">
        <f t="shared" si="65"/>
        <v>-9.5626530512908925E-3</v>
      </c>
    </row>
    <row r="360" spans="1:43" ht="15.75" thickBot="1" x14ac:dyDescent="0.3">
      <c r="A360" s="28">
        <v>41801</v>
      </c>
      <c r="B360">
        <v>41.5</v>
      </c>
      <c r="C360" s="3">
        <f t="shared" si="57"/>
        <v>3.3849129593810368E-3</v>
      </c>
      <c r="E360" s="28">
        <v>41794</v>
      </c>
      <c r="F360">
        <v>210.91</v>
      </c>
      <c r="G360" s="4">
        <f t="shared" si="58"/>
        <v>-1.9874130506790655E-3</v>
      </c>
      <c r="I360" s="28">
        <v>42135</v>
      </c>
      <c r="J360">
        <v>49.36</v>
      </c>
      <c r="K360" s="3">
        <f t="shared" si="59"/>
        <v>-4.9855630413859542E-2</v>
      </c>
      <c r="M360" s="28">
        <v>42573</v>
      </c>
      <c r="N360">
        <v>64.099999999999994</v>
      </c>
      <c r="O360" s="3">
        <f t="shared" si="66"/>
        <v>1.8430251032729439E-2</v>
      </c>
      <c r="Q360" s="28">
        <v>41794</v>
      </c>
      <c r="R360">
        <v>64.89</v>
      </c>
      <c r="S360" s="3">
        <f t="shared" si="60"/>
        <v>-4.9072228185860212E-3</v>
      </c>
      <c r="U360" s="28">
        <v>41794</v>
      </c>
      <c r="V360">
        <v>245.6</v>
      </c>
      <c r="W360" s="3">
        <f t="shared" si="67"/>
        <v>4.7044385354877427E-3</v>
      </c>
      <c r="Y360" s="28">
        <v>42460</v>
      </c>
      <c r="Z360">
        <v>213.5</v>
      </c>
      <c r="AA360" s="3">
        <f t="shared" si="61"/>
        <v>1.6715081670555687E-2</v>
      </c>
      <c r="AC360" s="28">
        <v>41856</v>
      </c>
      <c r="AD360">
        <v>16.5</v>
      </c>
      <c r="AE360" s="4">
        <f t="shared" si="62"/>
        <v>1.7890191239975373E-2</v>
      </c>
      <c r="AG360" s="28">
        <v>41794</v>
      </c>
      <c r="AH360">
        <v>73.03</v>
      </c>
      <c r="AI360" s="4">
        <f t="shared" si="63"/>
        <v>-6.6648531011969103E-3</v>
      </c>
      <c r="AK360" s="28">
        <v>43486</v>
      </c>
      <c r="AL360">
        <v>7.99</v>
      </c>
      <c r="AM360" s="4">
        <f t="shared" si="64"/>
        <v>-1.2499999999999734E-3</v>
      </c>
      <c r="AO360" s="28">
        <v>41794</v>
      </c>
      <c r="AP360" s="29">
        <v>29452.23</v>
      </c>
      <c r="AQ360" s="3">
        <f t="shared" si="65"/>
        <v>-1.787833782636028E-3</v>
      </c>
    </row>
    <row r="361" spans="1:43" ht="15.75" thickBot="1" x14ac:dyDescent="0.3">
      <c r="A361" s="28">
        <v>41802</v>
      </c>
      <c r="B361">
        <v>41.95</v>
      </c>
      <c r="C361" s="3">
        <f t="shared" si="57"/>
        <v>1.0843373493975905E-2</v>
      </c>
      <c r="E361" s="28">
        <v>41795</v>
      </c>
      <c r="F361">
        <v>221.42</v>
      </c>
      <c r="G361" s="4">
        <f t="shared" si="58"/>
        <v>4.9831681759992419E-2</v>
      </c>
      <c r="I361" s="28">
        <v>42136</v>
      </c>
      <c r="J361">
        <v>51.82</v>
      </c>
      <c r="K361" s="3">
        <f t="shared" si="59"/>
        <v>4.9837925445705089E-2</v>
      </c>
      <c r="M361" s="28">
        <v>42576</v>
      </c>
      <c r="N361">
        <v>63.22</v>
      </c>
      <c r="O361" s="3">
        <f t="shared" si="66"/>
        <v>-1.372854914196564E-2</v>
      </c>
      <c r="Q361" s="28">
        <v>41795</v>
      </c>
      <c r="R361">
        <v>64.64</v>
      </c>
      <c r="S361" s="3">
        <f t="shared" si="60"/>
        <v>-3.8526737555863999E-3</v>
      </c>
      <c r="U361" s="28">
        <v>41795</v>
      </c>
      <c r="V361">
        <v>247.96</v>
      </c>
      <c r="W361" s="3">
        <f t="shared" si="67"/>
        <v>9.6091205211727981E-3</v>
      </c>
      <c r="Y361" s="28">
        <v>42461</v>
      </c>
      <c r="Z361">
        <v>213.5</v>
      </c>
      <c r="AA361" s="3">
        <f t="shared" si="61"/>
        <v>0</v>
      </c>
      <c r="AC361" s="28">
        <v>41857</v>
      </c>
      <c r="AD361">
        <v>16.41</v>
      </c>
      <c r="AE361" s="4">
        <f t="shared" si="62"/>
        <v>-5.4545454545454897E-3</v>
      </c>
      <c r="AG361" s="28">
        <v>41795</v>
      </c>
      <c r="AH361">
        <v>73.25</v>
      </c>
      <c r="AI361" s="4">
        <f t="shared" si="63"/>
        <v>3.0124606326167314E-3</v>
      </c>
      <c r="AK361" s="28">
        <v>43487</v>
      </c>
      <c r="AL361">
        <v>7.99</v>
      </c>
      <c r="AM361" s="4">
        <f t="shared" si="64"/>
        <v>0</v>
      </c>
      <c r="AO361" s="28">
        <v>41795</v>
      </c>
      <c r="AP361" s="29">
        <v>29417.200000000001</v>
      </c>
      <c r="AQ361" s="3">
        <f t="shared" si="65"/>
        <v>-1.189383622224871E-3</v>
      </c>
    </row>
    <row r="362" spans="1:43" ht="15.75" thickBot="1" x14ac:dyDescent="0.3">
      <c r="A362" s="28">
        <v>41803</v>
      </c>
      <c r="B362">
        <v>41.95</v>
      </c>
      <c r="C362" s="3">
        <f t="shared" si="57"/>
        <v>0</v>
      </c>
      <c r="E362" s="28">
        <v>41796</v>
      </c>
      <c r="F362">
        <v>217.65</v>
      </c>
      <c r="G362" s="4">
        <f t="shared" si="58"/>
        <v>-1.7026465540601499E-2</v>
      </c>
      <c r="I362" s="28">
        <v>42137</v>
      </c>
      <c r="J362">
        <v>52.5</v>
      </c>
      <c r="K362" s="3">
        <f t="shared" si="59"/>
        <v>1.3122346584330424E-2</v>
      </c>
      <c r="M362" s="28">
        <v>42577</v>
      </c>
      <c r="N362">
        <v>62.74</v>
      </c>
      <c r="O362" s="3">
        <f t="shared" si="66"/>
        <v>-7.5925340082252379E-3</v>
      </c>
      <c r="Q362" s="28">
        <v>41796</v>
      </c>
      <c r="R362">
        <v>64.38</v>
      </c>
      <c r="S362" s="3">
        <f t="shared" si="60"/>
        <v>-4.0222772277228591E-3</v>
      </c>
      <c r="U362" s="28">
        <v>41796</v>
      </c>
      <c r="V362">
        <v>250.71</v>
      </c>
      <c r="W362" s="3">
        <f t="shared" si="67"/>
        <v>1.1090498467494658E-2</v>
      </c>
      <c r="Y362" s="28">
        <v>42464</v>
      </c>
      <c r="Z362">
        <v>211.64</v>
      </c>
      <c r="AA362" s="3">
        <f t="shared" si="61"/>
        <v>-8.7119437939110478E-3</v>
      </c>
      <c r="AC362" s="28">
        <v>41858</v>
      </c>
      <c r="AD362">
        <v>16.5</v>
      </c>
      <c r="AE362" s="4">
        <f t="shared" si="62"/>
        <v>5.4844606946984342E-3</v>
      </c>
      <c r="AG362" s="28">
        <v>41796</v>
      </c>
      <c r="AH362">
        <v>74.14</v>
      </c>
      <c r="AI362" s="4">
        <f t="shared" si="63"/>
        <v>1.2150170648464131E-2</v>
      </c>
      <c r="AK362" s="28">
        <v>43488</v>
      </c>
      <c r="AL362">
        <v>7.71</v>
      </c>
      <c r="AM362" s="4">
        <f t="shared" si="64"/>
        <v>-3.5043804755944929E-2</v>
      </c>
      <c r="AO362" s="28">
        <v>41796</v>
      </c>
      <c r="AP362" s="29">
        <v>29509.11</v>
      </c>
      <c r="AQ362" s="3">
        <f t="shared" si="65"/>
        <v>3.1243626177881456E-3</v>
      </c>
    </row>
    <row r="363" spans="1:43" ht="15.75" thickBot="1" x14ac:dyDescent="0.3">
      <c r="A363" s="28">
        <v>41806</v>
      </c>
      <c r="B363">
        <v>41.05</v>
      </c>
      <c r="C363" s="3">
        <f t="shared" si="57"/>
        <v>-2.1454112038140738E-2</v>
      </c>
      <c r="E363" s="28">
        <v>41799</v>
      </c>
      <c r="F363">
        <v>218.98</v>
      </c>
      <c r="G363" s="4">
        <f t="shared" si="58"/>
        <v>6.1107282334020852E-3</v>
      </c>
      <c r="I363" s="28">
        <v>42138</v>
      </c>
      <c r="J363">
        <v>53.96</v>
      </c>
      <c r="K363" s="3">
        <f t="shared" si="59"/>
        <v>2.7809523809523728E-2</v>
      </c>
      <c r="M363" s="28">
        <v>42578</v>
      </c>
      <c r="N363">
        <v>62.5</v>
      </c>
      <c r="O363" s="3">
        <f t="shared" si="66"/>
        <v>-3.8253108065030572E-3</v>
      </c>
      <c r="Q363" s="28">
        <v>41799</v>
      </c>
      <c r="R363">
        <v>63.57</v>
      </c>
      <c r="S363" s="3">
        <f t="shared" si="60"/>
        <v>-1.2581547064305587E-2</v>
      </c>
      <c r="U363" s="28">
        <v>41799</v>
      </c>
      <c r="V363">
        <v>248.67</v>
      </c>
      <c r="W363" s="3">
        <f t="shared" si="67"/>
        <v>-8.136891228909926E-3</v>
      </c>
      <c r="Y363" s="28">
        <v>42478</v>
      </c>
      <c r="Z363">
        <v>202</v>
      </c>
      <c r="AA363" s="3">
        <f t="shared" si="61"/>
        <v>-4.5549045549045486E-2</v>
      </c>
      <c r="AC363" s="28">
        <v>41859</v>
      </c>
      <c r="AD363">
        <v>16.27</v>
      </c>
      <c r="AE363" s="4">
        <f t="shared" si="62"/>
        <v>-1.3939393939393918E-2</v>
      </c>
      <c r="AG363" s="28">
        <v>41799</v>
      </c>
      <c r="AH363">
        <v>74.14</v>
      </c>
      <c r="AI363" s="4">
        <f t="shared" si="63"/>
        <v>0</v>
      </c>
      <c r="AK363" s="28">
        <v>43489</v>
      </c>
      <c r="AL363">
        <v>7.8</v>
      </c>
      <c r="AM363" s="4">
        <f t="shared" si="64"/>
        <v>1.1673151750972721E-2</v>
      </c>
      <c r="AO363" s="28">
        <v>41799</v>
      </c>
      <c r="AP363" s="29">
        <v>29472.52</v>
      </c>
      <c r="AQ363" s="3">
        <f t="shared" si="65"/>
        <v>-1.2399560678041377E-3</v>
      </c>
    </row>
    <row r="364" spans="1:43" ht="15.75" thickBot="1" x14ac:dyDescent="0.3">
      <c r="A364" s="28">
        <v>41807</v>
      </c>
      <c r="B364">
        <v>40.01</v>
      </c>
      <c r="C364" s="3">
        <f t="shared" si="57"/>
        <v>-2.5334957369062105E-2</v>
      </c>
      <c r="E364" s="28">
        <v>41800</v>
      </c>
      <c r="F364">
        <v>219.54</v>
      </c>
      <c r="G364" s="4">
        <f t="shared" si="58"/>
        <v>2.5573111699699336E-3</v>
      </c>
      <c r="I364" s="28">
        <v>42139</v>
      </c>
      <c r="J364">
        <v>53</v>
      </c>
      <c r="K364" s="3">
        <f t="shared" si="59"/>
        <v>-1.7790956263899149E-2</v>
      </c>
      <c r="M364" s="28">
        <v>42579</v>
      </c>
      <c r="N364">
        <v>62.91</v>
      </c>
      <c r="O364" s="3">
        <f t="shared" si="66"/>
        <v>6.5599999999998992E-3</v>
      </c>
      <c r="Q364" s="28">
        <v>41800</v>
      </c>
      <c r="R364">
        <v>64.239999999999995</v>
      </c>
      <c r="S364" s="3">
        <f t="shared" si="60"/>
        <v>1.0539562686801895E-2</v>
      </c>
      <c r="U364" s="28">
        <v>41800</v>
      </c>
      <c r="V364">
        <v>246.21</v>
      </c>
      <c r="W364" s="3">
        <f t="shared" si="67"/>
        <v>-9.8926287851368588E-3</v>
      </c>
      <c r="Y364" s="28">
        <v>42486</v>
      </c>
      <c r="Z364">
        <v>202</v>
      </c>
      <c r="AA364" s="3">
        <f t="shared" si="61"/>
        <v>0</v>
      </c>
      <c r="AC364" s="28">
        <v>41862</v>
      </c>
      <c r="AD364">
        <v>15.27</v>
      </c>
      <c r="AE364" s="4">
        <f t="shared" si="62"/>
        <v>-6.1462814996926851E-2</v>
      </c>
      <c r="AG364" s="28">
        <v>41800</v>
      </c>
      <c r="AH364">
        <v>74.13</v>
      </c>
      <c r="AI364" s="4">
        <f t="shared" si="63"/>
        <v>-1.3487995683847398E-4</v>
      </c>
      <c r="AK364" s="28">
        <v>43495</v>
      </c>
      <c r="AL364">
        <v>7.78</v>
      </c>
      <c r="AM364" s="4">
        <f t="shared" si="64"/>
        <v>-2.564102564102555E-3</v>
      </c>
      <c r="AO364" s="28">
        <v>41800</v>
      </c>
      <c r="AP364" s="29">
        <v>29540.720000000001</v>
      </c>
      <c r="AQ364" s="3">
        <f t="shared" si="65"/>
        <v>2.3140199752176294E-3</v>
      </c>
    </row>
    <row r="365" spans="1:43" ht="15.75" thickBot="1" x14ac:dyDescent="0.3">
      <c r="A365" s="28">
        <v>41808</v>
      </c>
      <c r="B365">
        <v>41.45</v>
      </c>
      <c r="C365" s="3">
        <f t="shared" si="57"/>
        <v>3.5991002249437853E-2</v>
      </c>
      <c r="E365" s="28">
        <v>41801</v>
      </c>
      <c r="F365">
        <v>224.05</v>
      </c>
      <c r="G365" s="4">
        <f t="shared" si="58"/>
        <v>2.0542953448118961E-2</v>
      </c>
      <c r="I365" s="28">
        <v>42142</v>
      </c>
      <c r="J365">
        <v>51.6</v>
      </c>
      <c r="K365" s="3">
        <f t="shared" si="59"/>
        <v>-2.6415094339622636E-2</v>
      </c>
      <c r="M365" s="28">
        <v>42580</v>
      </c>
      <c r="N365">
        <v>63.8</v>
      </c>
      <c r="O365" s="3">
        <f t="shared" si="66"/>
        <v>1.4147194404705132E-2</v>
      </c>
      <c r="Q365" s="28">
        <v>41801</v>
      </c>
      <c r="R365">
        <v>66.959999999999994</v>
      </c>
      <c r="S365" s="3">
        <f t="shared" si="60"/>
        <v>4.2341220423412151E-2</v>
      </c>
      <c r="U365" s="28">
        <v>41801</v>
      </c>
      <c r="V365">
        <v>249.96</v>
      </c>
      <c r="W365" s="3">
        <f t="shared" si="67"/>
        <v>1.5230900450834639E-2</v>
      </c>
      <c r="Y365" s="28">
        <v>42494</v>
      </c>
      <c r="Z365">
        <v>202</v>
      </c>
      <c r="AA365" s="3">
        <f t="shared" si="61"/>
        <v>0</v>
      </c>
      <c r="AC365" s="28">
        <v>41863</v>
      </c>
      <c r="AD365">
        <v>15.01</v>
      </c>
      <c r="AE365" s="4">
        <f t="shared" si="62"/>
        <v>-1.7026850032743956E-2</v>
      </c>
      <c r="AG365" s="28">
        <v>41801</v>
      </c>
      <c r="AH365">
        <v>74.75</v>
      </c>
      <c r="AI365" s="4">
        <f t="shared" si="63"/>
        <v>8.3636854175097586E-3</v>
      </c>
      <c r="AK365" s="28">
        <v>43496</v>
      </c>
      <c r="AL365">
        <v>7.9</v>
      </c>
      <c r="AM365" s="4">
        <f t="shared" si="64"/>
        <v>1.5424164524421524E-2</v>
      </c>
      <c r="AO365" s="28">
        <v>41801</v>
      </c>
      <c r="AP365" s="29">
        <v>29783.3</v>
      </c>
      <c r="AQ365" s="3">
        <f t="shared" si="65"/>
        <v>8.2117158958887604E-3</v>
      </c>
    </row>
    <row r="366" spans="1:43" ht="15.75" thickBot="1" x14ac:dyDescent="0.3">
      <c r="A366" s="28">
        <v>41809</v>
      </c>
      <c r="B366">
        <v>40.479999999999997</v>
      </c>
      <c r="C366" s="3">
        <f t="shared" si="57"/>
        <v>-2.340168878166482E-2</v>
      </c>
      <c r="E366" s="28">
        <v>41802</v>
      </c>
      <c r="F366">
        <v>227.77</v>
      </c>
      <c r="G366" s="4">
        <f t="shared" si="58"/>
        <v>1.6603436732872012E-2</v>
      </c>
      <c r="I366" s="28">
        <v>42143</v>
      </c>
      <c r="J366">
        <v>50.81</v>
      </c>
      <c r="K366" s="3">
        <f t="shared" si="59"/>
        <v>-1.531007751937985E-2</v>
      </c>
      <c r="M366" s="28">
        <v>42583</v>
      </c>
      <c r="N366">
        <v>62.92</v>
      </c>
      <c r="O366" s="3">
        <f t="shared" si="66"/>
        <v>-1.3793103448275779E-2</v>
      </c>
      <c r="Q366" s="28">
        <v>41802</v>
      </c>
      <c r="R366">
        <v>67.95</v>
      </c>
      <c r="S366" s="3">
        <f t="shared" si="60"/>
        <v>1.4784946236559238E-2</v>
      </c>
      <c r="U366" s="28">
        <v>41802</v>
      </c>
      <c r="V366">
        <v>248.78</v>
      </c>
      <c r="W366" s="3">
        <f t="shared" si="67"/>
        <v>-4.7207553208513664E-3</v>
      </c>
      <c r="Y366" s="28">
        <v>42501</v>
      </c>
      <c r="Z366">
        <v>210.58</v>
      </c>
      <c r="AA366" s="3">
        <f t="shared" si="61"/>
        <v>4.2475247524752513E-2</v>
      </c>
      <c r="AC366" s="28">
        <v>41864</v>
      </c>
      <c r="AD366">
        <v>15</v>
      </c>
      <c r="AE366" s="4">
        <f t="shared" si="62"/>
        <v>-6.6622251832115786E-4</v>
      </c>
      <c r="AG366" s="28">
        <v>41802</v>
      </c>
      <c r="AH366">
        <v>76.930000000000007</v>
      </c>
      <c r="AI366" s="4">
        <f t="shared" si="63"/>
        <v>2.9163879598662401E-2</v>
      </c>
      <c r="AK366" s="28">
        <v>43497</v>
      </c>
      <c r="AL366">
        <v>7.9</v>
      </c>
      <c r="AM366" s="4">
        <f t="shared" si="64"/>
        <v>0</v>
      </c>
      <c r="AO366" s="28">
        <v>41802</v>
      </c>
      <c r="AP366" s="29">
        <v>29766.38</v>
      </c>
      <c r="AQ366" s="3">
        <f t="shared" si="65"/>
        <v>-5.6810360168280116E-4</v>
      </c>
    </row>
    <row r="367" spans="1:43" ht="15.75" thickBot="1" x14ac:dyDescent="0.3">
      <c r="A367" s="28">
        <v>41810</v>
      </c>
      <c r="B367">
        <v>40.5</v>
      </c>
      <c r="C367" s="3">
        <f t="shared" si="57"/>
        <v>4.9407114624511195E-4</v>
      </c>
      <c r="E367" s="28">
        <v>41803</v>
      </c>
      <c r="F367">
        <v>225.16</v>
      </c>
      <c r="G367" s="4">
        <f t="shared" si="58"/>
        <v>-1.1458927865829582E-2</v>
      </c>
      <c r="I367" s="28">
        <v>42144</v>
      </c>
      <c r="J367">
        <v>50.31</v>
      </c>
      <c r="K367" s="3">
        <f t="shared" si="59"/>
        <v>-9.8405825624876542E-3</v>
      </c>
      <c r="M367" s="28">
        <v>42584</v>
      </c>
      <c r="N367">
        <v>62.5</v>
      </c>
      <c r="O367" s="3">
        <f t="shared" si="66"/>
        <v>-6.6751430387794741E-3</v>
      </c>
      <c r="Q367" s="28">
        <v>41803</v>
      </c>
      <c r="R367">
        <v>67.959999999999994</v>
      </c>
      <c r="S367" s="3">
        <f t="shared" si="60"/>
        <v>1.4716703458406144E-4</v>
      </c>
      <c r="U367" s="28">
        <v>41803</v>
      </c>
      <c r="V367">
        <v>247.49</v>
      </c>
      <c r="W367" s="3">
        <f t="shared" si="67"/>
        <v>-5.1853042849103748E-3</v>
      </c>
      <c r="Y367" s="28">
        <v>42509</v>
      </c>
      <c r="Z367">
        <v>207</v>
      </c>
      <c r="AA367" s="3">
        <f t="shared" si="61"/>
        <v>-1.7000664830468248E-2</v>
      </c>
      <c r="AC367" s="28">
        <v>41866</v>
      </c>
      <c r="AD367">
        <v>15.5</v>
      </c>
      <c r="AE367" s="4">
        <f t="shared" si="62"/>
        <v>3.3333333333333437E-2</v>
      </c>
      <c r="AG367" s="28">
        <v>41803</v>
      </c>
      <c r="AH367">
        <v>77.650000000000006</v>
      </c>
      <c r="AI367" s="4">
        <f t="shared" si="63"/>
        <v>9.3591576758091932E-3</v>
      </c>
      <c r="AK367" s="28">
        <v>43500</v>
      </c>
      <c r="AL367">
        <v>7.7</v>
      </c>
      <c r="AM367" s="4">
        <f t="shared" si="64"/>
        <v>-2.5316455696202556E-2</v>
      </c>
      <c r="AO367" s="28">
        <v>41803</v>
      </c>
      <c r="AP367" s="29">
        <v>29730.86</v>
      </c>
      <c r="AQ367" s="3">
        <f t="shared" si="65"/>
        <v>-1.1932925669833061E-3</v>
      </c>
    </row>
    <row r="368" spans="1:43" ht="15.75" thickBot="1" x14ac:dyDescent="0.3">
      <c r="A368" s="28">
        <v>41813</v>
      </c>
      <c r="B368">
        <v>40.08</v>
      </c>
      <c r="C368" s="3">
        <f t="shared" si="57"/>
        <v>-1.0370370370370363E-2</v>
      </c>
      <c r="E368" s="28">
        <v>41806</v>
      </c>
      <c r="F368">
        <v>220.91</v>
      </c>
      <c r="G368" s="4">
        <f t="shared" si="58"/>
        <v>-1.8875466335050661E-2</v>
      </c>
      <c r="I368" s="28">
        <v>42145</v>
      </c>
      <c r="J368">
        <v>50.25</v>
      </c>
      <c r="K368" s="3">
        <f t="shared" si="59"/>
        <v>-1.1926058437686793E-3</v>
      </c>
      <c r="M368" s="28">
        <v>42585</v>
      </c>
      <c r="N368">
        <v>61.96</v>
      </c>
      <c r="O368" s="3">
        <f t="shared" si="66"/>
        <v>-8.639999999999981E-3</v>
      </c>
      <c r="Q368" s="28">
        <v>41806</v>
      </c>
      <c r="R368">
        <v>67.290000000000006</v>
      </c>
      <c r="S368" s="3">
        <f t="shared" si="60"/>
        <v>-9.8587404355501285E-3</v>
      </c>
      <c r="U368" s="28">
        <v>41806</v>
      </c>
      <c r="V368">
        <v>246.55</v>
      </c>
      <c r="W368" s="3">
        <f t="shared" si="67"/>
        <v>-3.7981332579094529E-3</v>
      </c>
      <c r="Y368" s="28">
        <v>42513</v>
      </c>
      <c r="Z368">
        <v>214.5</v>
      </c>
      <c r="AA368" s="3">
        <f t="shared" si="61"/>
        <v>3.6231884057970953E-2</v>
      </c>
      <c r="AC368" s="28">
        <v>41869</v>
      </c>
      <c r="AD368">
        <v>15.35</v>
      </c>
      <c r="AE368" s="4">
        <f t="shared" si="62"/>
        <v>-9.6774193548386789E-3</v>
      </c>
      <c r="AG368" s="28">
        <v>41806</v>
      </c>
      <c r="AH368">
        <v>76.05</v>
      </c>
      <c r="AI368" s="4">
        <f t="shared" si="63"/>
        <v>-2.0605280103026535E-2</v>
      </c>
      <c r="AK368" s="28">
        <v>43502</v>
      </c>
      <c r="AL368">
        <v>7.83</v>
      </c>
      <c r="AM368" s="4">
        <f t="shared" si="64"/>
        <v>1.6883116883116944E-2</v>
      </c>
      <c r="AO368" s="28">
        <v>41806</v>
      </c>
      <c r="AP368" s="29">
        <v>29651.040000000001</v>
      </c>
      <c r="AQ368" s="3">
        <f t="shared" si="65"/>
        <v>-2.6847524760467145E-3</v>
      </c>
    </row>
    <row r="369" spans="1:43" ht="15.75" thickBot="1" x14ac:dyDescent="0.3">
      <c r="A369" s="28">
        <v>41814</v>
      </c>
      <c r="B369">
        <v>40.72</v>
      </c>
      <c r="C369" s="3">
        <f t="shared" si="57"/>
        <v>1.5968063872255467E-2</v>
      </c>
      <c r="E369" s="28">
        <v>41807</v>
      </c>
      <c r="F369">
        <v>216.37</v>
      </c>
      <c r="G369" s="4">
        <f t="shared" si="58"/>
        <v>-2.0551355755737633E-2</v>
      </c>
      <c r="I369" s="28">
        <v>42146</v>
      </c>
      <c r="J369">
        <v>50</v>
      </c>
      <c r="K369" s="3">
        <f t="shared" si="59"/>
        <v>-4.9751243781094301E-3</v>
      </c>
      <c r="M369" s="28">
        <v>42586</v>
      </c>
      <c r="N369">
        <v>61.49</v>
      </c>
      <c r="O369" s="3">
        <f t="shared" si="66"/>
        <v>-7.585539057456403E-3</v>
      </c>
      <c r="Q369" s="28">
        <v>41807</v>
      </c>
      <c r="R369">
        <v>66.23</v>
      </c>
      <c r="S369" s="3">
        <f t="shared" si="60"/>
        <v>-1.5752712141477221E-2</v>
      </c>
      <c r="U369" s="28">
        <v>41807</v>
      </c>
      <c r="V369">
        <v>242.33</v>
      </c>
      <c r="W369" s="3">
        <f t="shared" si="67"/>
        <v>-1.7116203609815472E-2</v>
      </c>
      <c r="Y369" s="28">
        <v>42515</v>
      </c>
      <c r="Z369">
        <v>210</v>
      </c>
      <c r="AA369" s="3">
        <f t="shared" si="61"/>
        <v>-2.0979020979020935E-2</v>
      </c>
      <c r="AC369" s="28">
        <v>41870</v>
      </c>
      <c r="AD369">
        <v>15.11</v>
      </c>
      <c r="AE369" s="4">
        <f t="shared" si="62"/>
        <v>-1.5635179153094425E-2</v>
      </c>
      <c r="AG369" s="28">
        <v>41807</v>
      </c>
      <c r="AH369">
        <v>73.03</v>
      </c>
      <c r="AI369" s="4">
        <f t="shared" si="63"/>
        <v>-3.9710716633793552E-2</v>
      </c>
      <c r="AK369" s="28">
        <v>43503</v>
      </c>
      <c r="AL369">
        <v>7.8</v>
      </c>
      <c r="AM369" s="4">
        <f t="shared" si="64"/>
        <v>-3.8314176245211051E-3</v>
      </c>
      <c r="AO369" s="28">
        <v>41807</v>
      </c>
      <c r="AP369" s="29">
        <v>29324.6</v>
      </c>
      <c r="AQ369" s="3">
        <f t="shared" si="65"/>
        <v>-1.1009394611453893E-2</v>
      </c>
    </row>
    <row r="370" spans="1:43" ht="15.75" thickBot="1" x14ac:dyDescent="0.3">
      <c r="A370" s="28">
        <v>41815</v>
      </c>
      <c r="B370">
        <v>41.59</v>
      </c>
      <c r="C370" s="3">
        <f t="shared" si="57"/>
        <v>2.1365422396856681E-2</v>
      </c>
      <c r="E370" s="28">
        <v>41808</v>
      </c>
      <c r="F370">
        <v>214.32</v>
      </c>
      <c r="G370" s="4">
        <f t="shared" si="58"/>
        <v>-9.4745112538707765E-3</v>
      </c>
      <c r="I370" s="28">
        <v>42149</v>
      </c>
      <c r="J370">
        <v>51.89</v>
      </c>
      <c r="K370" s="3">
        <f t="shared" si="59"/>
        <v>3.7800000000000056E-2</v>
      </c>
      <c r="M370" s="28">
        <v>42587</v>
      </c>
      <c r="N370">
        <v>62.15</v>
      </c>
      <c r="O370" s="3">
        <f t="shared" si="66"/>
        <v>1.0733452593917558E-2</v>
      </c>
      <c r="Q370" s="28">
        <v>41808</v>
      </c>
      <c r="R370">
        <v>65.760000000000005</v>
      </c>
      <c r="S370" s="3">
        <f t="shared" si="60"/>
        <v>-7.0964819568171134E-3</v>
      </c>
      <c r="U370" s="28">
        <v>41808</v>
      </c>
      <c r="V370">
        <v>240.64</v>
      </c>
      <c r="W370" s="3">
        <f t="shared" si="67"/>
        <v>-6.9739611273883506E-3</v>
      </c>
      <c r="Y370" s="28">
        <v>42516</v>
      </c>
      <c r="Z370">
        <v>208.8</v>
      </c>
      <c r="AA370" s="3">
        <f t="shared" si="61"/>
        <v>-5.7142857142856718E-3</v>
      </c>
      <c r="AC370" s="28">
        <v>41871</v>
      </c>
      <c r="AD370">
        <v>15.5</v>
      </c>
      <c r="AE370" s="4">
        <f t="shared" si="62"/>
        <v>2.5810721376571921E-2</v>
      </c>
      <c r="AG370" s="28">
        <v>41808</v>
      </c>
      <c r="AH370">
        <v>73.39</v>
      </c>
      <c r="AI370" s="4">
        <f t="shared" si="63"/>
        <v>4.9294810351909746E-3</v>
      </c>
      <c r="AK370" s="28">
        <v>43504</v>
      </c>
      <c r="AL370">
        <v>7.85</v>
      </c>
      <c r="AM370" s="4">
        <f t="shared" si="64"/>
        <v>6.4102564102563875E-3</v>
      </c>
      <c r="AO370" s="28">
        <v>41808</v>
      </c>
      <c r="AP370" s="29">
        <v>29157.98</v>
      </c>
      <c r="AQ370" s="3">
        <f t="shared" si="65"/>
        <v>-5.6819189349556209E-3</v>
      </c>
    </row>
    <row r="371" spans="1:43" ht="15.75" thickBot="1" x14ac:dyDescent="0.3">
      <c r="A371" s="28">
        <v>41816</v>
      </c>
      <c r="B371">
        <v>42.29</v>
      </c>
      <c r="C371" s="3">
        <f t="shared" si="57"/>
        <v>1.6830968982928463E-2</v>
      </c>
      <c r="E371" s="28">
        <v>41809</v>
      </c>
      <c r="F371">
        <v>208.83</v>
      </c>
      <c r="G371" s="4">
        <f t="shared" si="58"/>
        <v>-2.5615901455766976E-2</v>
      </c>
      <c r="I371" s="28">
        <v>42150</v>
      </c>
      <c r="J371">
        <v>50.26</v>
      </c>
      <c r="K371" s="3">
        <f t="shared" si="59"/>
        <v>-3.1412603584505705E-2</v>
      </c>
      <c r="M371" s="28">
        <v>42590</v>
      </c>
      <c r="N371">
        <v>63.73</v>
      </c>
      <c r="O371" s="3">
        <f t="shared" si="66"/>
        <v>2.5422365245374001E-2</v>
      </c>
      <c r="Q371" s="28">
        <v>41809</v>
      </c>
      <c r="R371">
        <v>64.12</v>
      </c>
      <c r="S371" s="3">
        <f t="shared" si="60"/>
        <v>-2.4939172749391725E-2</v>
      </c>
      <c r="U371" s="28">
        <v>41809</v>
      </c>
      <c r="V371">
        <v>239.74</v>
      </c>
      <c r="W371" s="3">
        <f t="shared" si="67"/>
        <v>-3.7400265957445722E-3</v>
      </c>
      <c r="Y371" s="28">
        <v>42521</v>
      </c>
      <c r="Z371">
        <v>204</v>
      </c>
      <c r="AA371" s="3">
        <f t="shared" si="61"/>
        <v>-2.298850574712652E-2</v>
      </c>
      <c r="AC371" s="28">
        <v>41872</v>
      </c>
      <c r="AD371">
        <v>16</v>
      </c>
      <c r="AE371" s="4">
        <f t="shared" si="62"/>
        <v>3.2258064516129004E-2</v>
      </c>
      <c r="AG371" s="28">
        <v>41809</v>
      </c>
      <c r="AH371">
        <v>69.930000000000007</v>
      </c>
      <c r="AI371" s="4">
        <f t="shared" si="63"/>
        <v>-4.7145387654993764E-2</v>
      </c>
      <c r="AK371" s="28">
        <v>43511</v>
      </c>
      <c r="AL371">
        <v>7.87</v>
      </c>
      <c r="AM371" s="4">
        <f t="shared" si="64"/>
        <v>2.5477707006369421E-3</v>
      </c>
      <c r="AO371" s="28">
        <v>41809</v>
      </c>
      <c r="AP371" s="29">
        <v>28674.37</v>
      </c>
      <c r="AQ371" s="3">
        <f t="shared" si="65"/>
        <v>-1.6585854026925029E-2</v>
      </c>
    </row>
    <row r="372" spans="1:43" ht="15.75" thickBot="1" x14ac:dyDescent="0.3">
      <c r="A372" s="28">
        <v>41817</v>
      </c>
      <c r="B372">
        <v>42.85</v>
      </c>
      <c r="C372" s="3">
        <f t="shared" si="57"/>
        <v>1.3241901158666414E-2</v>
      </c>
      <c r="E372" s="28">
        <v>41810</v>
      </c>
      <c r="F372">
        <v>204.67</v>
      </c>
      <c r="G372" s="4">
        <f t="shared" si="58"/>
        <v>-1.9920509505339412E-2</v>
      </c>
      <c r="I372" s="28">
        <v>42151</v>
      </c>
      <c r="J372">
        <v>51.05</v>
      </c>
      <c r="K372" s="3">
        <f t="shared" si="59"/>
        <v>1.5718265021886113E-2</v>
      </c>
      <c r="M372" s="28">
        <v>42591</v>
      </c>
      <c r="N372">
        <v>63.45</v>
      </c>
      <c r="O372" s="3">
        <f t="shared" si="66"/>
        <v>-4.3935352267376881E-3</v>
      </c>
      <c r="Q372" s="28">
        <v>41810</v>
      </c>
      <c r="R372">
        <v>63.61</v>
      </c>
      <c r="S372" s="3">
        <f t="shared" si="60"/>
        <v>-7.9538365564567615E-3</v>
      </c>
      <c r="U372" s="28">
        <v>41810</v>
      </c>
      <c r="V372">
        <v>240.74</v>
      </c>
      <c r="W372" s="3">
        <f t="shared" si="67"/>
        <v>4.1711854509052237E-3</v>
      </c>
      <c r="Y372" s="28">
        <v>42523</v>
      </c>
      <c r="Z372">
        <v>200</v>
      </c>
      <c r="AA372" s="3">
        <f t="shared" si="61"/>
        <v>-1.9607843137254943E-2</v>
      </c>
      <c r="AC372" s="28">
        <v>41873</v>
      </c>
      <c r="AD372">
        <v>16.03</v>
      </c>
      <c r="AE372" s="4">
        <f t="shared" si="62"/>
        <v>1.8750000000000711E-3</v>
      </c>
      <c r="AG372" s="28">
        <v>41810</v>
      </c>
      <c r="AH372">
        <v>71.23</v>
      </c>
      <c r="AI372" s="4">
        <f t="shared" si="63"/>
        <v>1.859001859001852E-2</v>
      </c>
      <c r="AK372" s="28">
        <v>43514</v>
      </c>
      <c r="AL372">
        <v>7.89</v>
      </c>
      <c r="AM372" s="4">
        <f t="shared" si="64"/>
        <v>2.5412960609909607E-3</v>
      </c>
      <c r="AO372" s="28">
        <v>41810</v>
      </c>
      <c r="AP372" s="29">
        <v>28691.84</v>
      </c>
      <c r="AQ372" s="3">
        <f t="shared" si="65"/>
        <v>6.0925488511176518E-4</v>
      </c>
    </row>
    <row r="373" spans="1:43" ht="15.75" thickBot="1" x14ac:dyDescent="0.3">
      <c r="A373" s="28">
        <v>41820</v>
      </c>
      <c r="B373">
        <v>43.24</v>
      </c>
      <c r="C373" s="3">
        <f t="shared" si="57"/>
        <v>9.1015169194865742E-3</v>
      </c>
      <c r="E373" s="28">
        <v>41813</v>
      </c>
      <c r="F373">
        <v>214.85</v>
      </c>
      <c r="G373" s="4">
        <f t="shared" si="58"/>
        <v>4.973860360580451E-2</v>
      </c>
      <c r="I373" s="28">
        <v>42152</v>
      </c>
      <c r="J373">
        <v>52.25</v>
      </c>
      <c r="K373" s="3">
        <f t="shared" si="59"/>
        <v>2.350636630754166E-2</v>
      </c>
      <c r="M373" s="28">
        <v>42592</v>
      </c>
      <c r="N373">
        <v>62.85</v>
      </c>
      <c r="O373" s="3">
        <f t="shared" si="66"/>
        <v>-9.4562647754137252E-3</v>
      </c>
      <c r="Q373" s="28">
        <v>41813</v>
      </c>
      <c r="R373">
        <v>65.099999999999994</v>
      </c>
      <c r="S373" s="3">
        <f t="shared" si="60"/>
        <v>2.3423989938688772E-2</v>
      </c>
      <c r="U373" s="28">
        <v>41813</v>
      </c>
      <c r="V373">
        <v>241.49</v>
      </c>
      <c r="W373" s="3">
        <f t="shared" si="67"/>
        <v>3.1153942012129843E-3</v>
      </c>
      <c r="Y373" s="28">
        <v>42536</v>
      </c>
      <c r="Z373">
        <v>208.9</v>
      </c>
      <c r="AA373" s="3">
        <f t="shared" si="61"/>
        <v>4.4499999999999984E-2</v>
      </c>
      <c r="AC373" s="28">
        <v>41876</v>
      </c>
      <c r="AD373">
        <v>16.600000000000001</v>
      </c>
      <c r="AE373" s="4">
        <f t="shared" si="62"/>
        <v>3.5558328134747352E-2</v>
      </c>
      <c r="AG373" s="28">
        <v>41813</v>
      </c>
      <c r="AH373">
        <v>73</v>
      </c>
      <c r="AI373" s="4">
        <f t="shared" si="63"/>
        <v>2.4849080443633209E-2</v>
      </c>
      <c r="AK373" s="28">
        <v>43515</v>
      </c>
      <c r="AL373">
        <v>7.89</v>
      </c>
      <c r="AM373" s="4">
        <f t="shared" si="64"/>
        <v>0</v>
      </c>
      <c r="AO373" s="28">
        <v>41813</v>
      </c>
      <c r="AP373" s="29">
        <v>28999.03</v>
      </c>
      <c r="AQ373" s="3">
        <f t="shared" si="65"/>
        <v>1.0706528406682736E-2</v>
      </c>
    </row>
    <row r="374" spans="1:43" ht="15.75" thickBot="1" x14ac:dyDescent="0.3">
      <c r="A374" s="28">
        <v>41821</v>
      </c>
      <c r="B374">
        <v>43.99</v>
      </c>
      <c r="C374" s="3">
        <f t="shared" si="57"/>
        <v>1.7345050878815993E-2</v>
      </c>
      <c r="E374" s="28">
        <v>41814</v>
      </c>
      <c r="F374">
        <v>214.33</v>
      </c>
      <c r="G374" s="4">
        <f t="shared" si="58"/>
        <v>-2.4202932278333256E-3</v>
      </c>
      <c r="I374" s="28">
        <v>42153</v>
      </c>
      <c r="J374">
        <v>52.75</v>
      </c>
      <c r="K374" s="3">
        <f t="shared" si="59"/>
        <v>9.5693779904306719E-3</v>
      </c>
      <c r="M374" s="28">
        <v>42593</v>
      </c>
      <c r="N374">
        <v>63.68</v>
      </c>
      <c r="O374" s="3">
        <f t="shared" si="66"/>
        <v>1.3206046141607031E-2</v>
      </c>
      <c r="Q374" s="28">
        <v>41814</v>
      </c>
      <c r="R374">
        <v>68.209999999999994</v>
      </c>
      <c r="S374" s="3">
        <f t="shared" si="60"/>
        <v>4.777265745007675E-2</v>
      </c>
      <c r="U374" s="28">
        <v>41814</v>
      </c>
      <c r="V374">
        <v>241.4</v>
      </c>
      <c r="W374" s="3">
        <f t="shared" si="67"/>
        <v>-3.7268623959585412E-4</v>
      </c>
      <c r="Y374" s="28">
        <v>42537</v>
      </c>
      <c r="Z374">
        <v>208.9</v>
      </c>
      <c r="AA374" s="3">
        <f t="shared" si="61"/>
        <v>0</v>
      </c>
      <c r="AC374" s="28">
        <v>41877</v>
      </c>
      <c r="AD374">
        <v>16</v>
      </c>
      <c r="AE374" s="4">
        <f t="shared" si="62"/>
        <v>-3.6144578313253128E-2</v>
      </c>
      <c r="AG374" s="28">
        <v>41814</v>
      </c>
      <c r="AH374">
        <v>72.13</v>
      </c>
      <c r="AI374" s="4">
        <f t="shared" si="63"/>
        <v>-1.1917808219178094E-2</v>
      </c>
      <c r="AK374" s="28">
        <v>43516</v>
      </c>
      <c r="AL374">
        <v>7.96</v>
      </c>
      <c r="AM374" s="4">
        <f t="shared" si="64"/>
        <v>8.8719898605831293E-3</v>
      </c>
      <c r="AO374" s="28">
        <v>41814</v>
      </c>
      <c r="AP374" s="29">
        <v>29057.439999999999</v>
      </c>
      <c r="AQ374" s="3">
        <f t="shared" si="65"/>
        <v>2.0142053027289997E-3</v>
      </c>
    </row>
    <row r="375" spans="1:43" ht="15.75" thickBot="1" x14ac:dyDescent="0.3">
      <c r="A375" s="28">
        <v>41822</v>
      </c>
      <c r="B375">
        <v>43.51</v>
      </c>
      <c r="C375" s="3">
        <f t="shared" si="57"/>
        <v>-1.0911570811548144E-2</v>
      </c>
      <c r="E375" s="28">
        <v>41815</v>
      </c>
      <c r="F375">
        <v>212.86</v>
      </c>
      <c r="G375" s="4">
        <f t="shared" si="58"/>
        <v>-6.8585825596043648E-3</v>
      </c>
      <c r="I375" s="28">
        <v>42157</v>
      </c>
      <c r="J375">
        <v>52.04</v>
      </c>
      <c r="K375" s="3">
        <f t="shared" si="59"/>
        <v>-1.345971563981041E-2</v>
      </c>
      <c r="M375" s="28">
        <v>42594</v>
      </c>
      <c r="N375">
        <v>63.98</v>
      </c>
      <c r="O375" s="3">
        <f t="shared" si="66"/>
        <v>4.7110552763818259E-3</v>
      </c>
      <c r="Q375" s="28">
        <v>41815</v>
      </c>
      <c r="R375">
        <v>66.53</v>
      </c>
      <c r="S375" s="3">
        <f t="shared" si="60"/>
        <v>-2.462981967453437E-2</v>
      </c>
      <c r="U375" s="28">
        <v>41815</v>
      </c>
      <c r="V375">
        <v>240.83</v>
      </c>
      <c r="W375" s="3">
        <f t="shared" si="67"/>
        <v>-2.3612261806130741E-3</v>
      </c>
      <c r="Y375" s="28">
        <v>42538</v>
      </c>
      <c r="Z375">
        <v>219.34</v>
      </c>
      <c r="AA375" s="3">
        <f t="shared" si="61"/>
        <v>4.9976065102919964E-2</v>
      </c>
      <c r="AC375" s="28">
        <v>41878</v>
      </c>
      <c r="AD375">
        <v>16</v>
      </c>
      <c r="AE375" s="4">
        <f t="shared" si="62"/>
        <v>0</v>
      </c>
      <c r="AG375" s="28">
        <v>41815</v>
      </c>
      <c r="AH375">
        <v>71.34</v>
      </c>
      <c r="AI375" s="4">
        <f t="shared" si="63"/>
        <v>-1.0952446970747154E-2</v>
      </c>
      <c r="AK375" s="28">
        <v>43517</v>
      </c>
      <c r="AL375">
        <v>8.01</v>
      </c>
      <c r="AM375" s="4">
        <f t="shared" si="64"/>
        <v>6.2814070351757678E-3</v>
      </c>
      <c r="AO375" s="28">
        <v>41815</v>
      </c>
      <c r="AP375" s="29">
        <v>28981.34</v>
      </c>
      <c r="AQ375" s="3">
        <f t="shared" si="65"/>
        <v>-2.6189506026683684E-3</v>
      </c>
    </row>
    <row r="376" spans="1:43" ht="15.75" thickBot="1" x14ac:dyDescent="0.3">
      <c r="A376" s="28">
        <v>41823</v>
      </c>
      <c r="B376">
        <v>43.13</v>
      </c>
      <c r="C376" s="3">
        <f t="shared" si="57"/>
        <v>-8.733624454148381E-3</v>
      </c>
      <c r="E376" s="28">
        <v>41816</v>
      </c>
      <c r="F376">
        <v>215.37</v>
      </c>
      <c r="G376" s="4">
        <f t="shared" si="58"/>
        <v>1.1791788029690942E-2</v>
      </c>
      <c r="I376" s="28">
        <v>42158</v>
      </c>
      <c r="J376">
        <v>54</v>
      </c>
      <c r="K376" s="3">
        <f t="shared" si="59"/>
        <v>3.7663335895465E-2</v>
      </c>
      <c r="M376" s="28">
        <v>42597</v>
      </c>
      <c r="N376">
        <v>65.86</v>
      </c>
      <c r="O376" s="3">
        <f t="shared" si="66"/>
        <v>2.938418255704911E-2</v>
      </c>
      <c r="Q376" s="28">
        <v>41816</v>
      </c>
      <c r="R376">
        <v>66.97</v>
      </c>
      <c r="S376" s="3">
        <f t="shared" si="60"/>
        <v>6.6135577934764989E-3</v>
      </c>
      <c r="U376" s="28">
        <v>41816</v>
      </c>
      <c r="V376">
        <v>244.91</v>
      </c>
      <c r="W376" s="3">
        <f t="shared" si="67"/>
        <v>1.6941410953784652E-2</v>
      </c>
      <c r="Y376" s="28">
        <v>42541</v>
      </c>
      <c r="Z376">
        <v>219.34</v>
      </c>
      <c r="AA376" s="3">
        <f t="shared" si="61"/>
        <v>0</v>
      </c>
      <c r="AC376" s="28">
        <v>41879</v>
      </c>
      <c r="AD376">
        <v>16.3</v>
      </c>
      <c r="AE376" s="4">
        <f t="shared" si="62"/>
        <v>1.8750000000000044E-2</v>
      </c>
      <c r="AG376" s="28">
        <v>41816</v>
      </c>
      <c r="AH376">
        <v>72.5</v>
      </c>
      <c r="AI376" s="4">
        <f t="shared" si="63"/>
        <v>1.6260162601625883E-2</v>
      </c>
      <c r="AK376" s="28">
        <v>43518</v>
      </c>
      <c r="AL376">
        <v>8.35</v>
      </c>
      <c r="AM376" s="4">
        <f t="shared" si="64"/>
        <v>4.2446941323345699E-2</v>
      </c>
      <c r="AO376" s="28">
        <v>41816</v>
      </c>
      <c r="AP376" s="29">
        <v>29188.53</v>
      </c>
      <c r="AQ376" s="3">
        <f t="shared" si="65"/>
        <v>7.1490828236375759E-3</v>
      </c>
    </row>
    <row r="377" spans="1:43" ht="15.75" thickBot="1" x14ac:dyDescent="0.3">
      <c r="A377" s="28">
        <v>41824</v>
      </c>
      <c r="B377">
        <v>42.52</v>
      </c>
      <c r="C377" s="3">
        <f t="shared" si="57"/>
        <v>-1.4143287734755372E-2</v>
      </c>
      <c r="E377" s="28">
        <v>41817</v>
      </c>
      <c r="F377">
        <v>213.5</v>
      </c>
      <c r="G377" s="4">
        <f t="shared" si="58"/>
        <v>-8.6827320425314491E-3</v>
      </c>
      <c r="I377" s="28">
        <v>42159</v>
      </c>
      <c r="J377">
        <v>52.92</v>
      </c>
      <c r="K377" s="3">
        <f t="shared" si="59"/>
        <v>-2.0000000000000018E-2</v>
      </c>
      <c r="M377" s="28">
        <v>42598</v>
      </c>
      <c r="N377">
        <v>66.45</v>
      </c>
      <c r="O377" s="3">
        <f t="shared" si="66"/>
        <v>8.9583965988460079E-3</v>
      </c>
      <c r="Q377" s="28">
        <v>41817</v>
      </c>
      <c r="R377">
        <v>66.27</v>
      </c>
      <c r="S377" s="3">
        <f t="shared" si="60"/>
        <v>-1.0452441391667899E-2</v>
      </c>
      <c r="U377" s="28">
        <v>41817</v>
      </c>
      <c r="V377">
        <v>254.27</v>
      </c>
      <c r="W377" s="3">
        <f t="shared" si="67"/>
        <v>3.8218120942387079E-2</v>
      </c>
      <c r="Y377" s="28">
        <v>42542</v>
      </c>
      <c r="Z377">
        <v>219.34</v>
      </c>
      <c r="AA377" s="3">
        <f t="shared" si="61"/>
        <v>0</v>
      </c>
      <c r="AC377" s="28">
        <v>41880</v>
      </c>
      <c r="AD377">
        <v>16.3</v>
      </c>
      <c r="AE377" s="4">
        <f t="shared" si="62"/>
        <v>0</v>
      </c>
      <c r="AG377" s="28">
        <v>41817</v>
      </c>
      <c r="AH377">
        <v>74.98</v>
      </c>
      <c r="AI377" s="4">
        <f t="shared" si="63"/>
        <v>3.4206896551724153E-2</v>
      </c>
      <c r="AK377" s="28">
        <v>43524</v>
      </c>
      <c r="AL377">
        <v>7.92</v>
      </c>
      <c r="AM377" s="4">
        <f t="shared" si="64"/>
        <v>-5.149700598802387E-2</v>
      </c>
      <c r="AO377" s="28">
        <v>41817</v>
      </c>
      <c r="AP377" s="29">
        <v>29343.759999999998</v>
      </c>
      <c r="AQ377" s="3">
        <f t="shared" si="65"/>
        <v>5.3181849171575202E-3</v>
      </c>
    </row>
    <row r="378" spans="1:43" ht="15.75" thickBot="1" x14ac:dyDescent="0.3">
      <c r="A378" s="28">
        <v>41827</v>
      </c>
      <c r="B378">
        <v>41.5</v>
      </c>
      <c r="C378" s="3">
        <f t="shared" si="57"/>
        <v>-2.3988711194732004E-2</v>
      </c>
      <c r="E378" s="28">
        <v>41820</v>
      </c>
      <c r="F378">
        <v>212.29</v>
      </c>
      <c r="G378" s="4">
        <f t="shared" si="58"/>
        <v>-5.6674473067915843E-3</v>
      </c>
      <c r="I378" s="28">
        <v>42160</v>
      </c>
      <c r="J378">
        <v>52.9</v>
      </c>
      <c r="K378" s="3">
        <f t="shared" si="59"/>
        <v>-3.7792894935761989E-4</v>
      </c>
      <c r="M378" s="28">
        <v>42599</v>
      </c>
      <c r="N378">
        <v>65.599999999999994</v>
      </c>
      <c r="O378" s="3">
        <f t="shared" si="66"/>
        <v>-1.2791572610985846E-2</v>
      </c>
      <c r="Q378" s="28">
        <v>41820</v>
      </c>
      <c r="R378">
        <v>65.459999999999994</v>
      </c>
      <c r="S378" s="3">
        <f t="shared" si="60"/>
        <v>-1.2222725215029429E-2</v>
      </c>
      <c r="U378" s="28">
        <v>41820</v>
      </c>
      <c r="V378">
        <v>261.27999999999997</v>
      </c>
      <c r="W378" s="3">
        <f t="shared" si="67"/>
        <v>2.7569119439965206E-2</v>
      </c>
      <c r="Y378" s="28">
        <v>42543</v>
      </c>
      <c r="Z378">
        <v>230</v>
      </c>
      <c r="AA378" s="3">
        <f t="shared" si="61"/>
        <v>4.8600346494027447E-2</v>
      </c>
      <c r="AC378" s="28">
        <v>41883</v>
      </c>
      <c r="AD378">
        <v>16.25</v>
      </c>
      <c r="AE378" s="4">
        <f t="shared" si="62"/>
        <v>-3.0674846625767804E-3</v>
      </c>
      <c r="AG378" s="28">
        <v>41820</v>
      </c>
      <c r="AH378">
        <v>74.25</v>
      </c>
      <c r="AI378" s="4">
        <f t="shared" si="63"/>
        <v>-9.7359295812217139E-3</v>
      </c>
      <c r="AK378" s="28">
        <v>43528</v>
      </c>
      <c r="AL378">
        <v>7.56</v>
      </c>
      <c r="AM378" s="4">
        <f t="shared" si="64"/>
        <v>-4.5454545454545525E-2</v>
      </c>
      <c r="AO378" s="28">
        <v>41820</v>
      </c>
      <c r="AP378" s="29">
        <v>29652.53</v>
      </c>
      <c r="AQ378" s="3">
        <f t="shared" si="65"/>
        <v>1.0522509726088369E-2</v>
      </c>
    </row>
    <row r="379" spans="1:43" ht="15.75" thickBot="1" x14ac:dyDescent="0.3">
      <c r="A379" s="28">
        <v>41828</v>
      </c>
      <c r="B379">
        <v>41.6</v>
      </c>
      <c r="C379" s="3">
        <f t="shared" si="57"/>
        <v>2.4096385542169418E-3</v>
      </c>
      <c r="E379" s="28">
        <v>41821</v>
      </c>
      <c r="F379">
        <v>215.4</v>
      </c>
      <c r="G379" s="4">
        <f t="shared" si="58"/>
        <v>1.4649771538932654E-2</v>
      </c>
      <c r="I379" s="28">
        <v>42163</v>
      </c>
      <c r="J379">
        <v>55.54</v>
      </c>
      <c r="K379" s="3">
        <f t="shared" si="59"/>
        <v>4.9905482041587845E-2</v>
      </c>
      <c r="M379" s="28">
        <v>42600</v>
      </c>
      <c r="N379">
        <v>65.180000000000007</v>
      </c>
      <c r="O379" s="3">
        <f t="shared" si="66"/>
        <v>-6.4024390243900831E-3</v>
      </c>
      <c r="Q379" s="28">
        <v>41821</v>
      </c>
      <c r="R379">
        <v>65.2</v>
      </c>
      <c r="S379" s="3">
        <f t="shared" si="60"/>
        <v>-3.9718912312861621E-3</v>
      </c>
      <c r="U379" s="28">
        <v>41821</v>
      </c>
      <c r="V379">
        <v>263.19</v>
      </c>
      <c r="W379" s="3">
        <f t="shared" si="67"/>
        <v>7.3101653398652822E-3</v>
      </c>
      <c r="Y379" s="28">
        <v>42545</v>
      </c>
      <c r="Z379">
        <v>241.5</v>
      </c>
      <c r="AA379" s="3">
        <f t="shared" si="61"/>
        <v>5.0000000000000044E-2</v>
      </c>
      <c r="AC379" s="28">
        <v>41884</v>
      </c>
      <c r="AD379">
        <v>17.25</v>
      </c>
      <c r="AE379" s="4">
        <f t="shared" si="62"/>
        <v>6.1538461538461542E-2</v>
      </c>
      <c r="AG379" s="28">
        <v>41821</v>
      </c>
      <c r="AH379">
        <v>73</v>
      </c>
      <c r="AI379" s="4">
        <f t="shared" si="63"/>
        <v>-1.6835016835016869E-2</v>
      </c>
      <c r="AK379" s="28">
        <v>43529</v>
      </c>
      <c r="AL379">
        <v>8</v>
      </c>
      <c r="AM379" s="4">
        <f t="shared" si="64"/>
        <v>5.8201058201058364E-2</v>
      </c>
      <c r="AO379" s="28">
        <v>41821</v>
      </c>
      <c r="AP379" s="29">
        <v>29701.58</v>
      </c>
      <c r="AQ379" s="3">
        <f t="shared" si="65"/>
        <v>1.65415902116961E-3</v>
      </c>
    </row>
    <row r="380" spans="1:43" ht="15.75" thickBot="1" x14ac:dyDescent="0.3">
      <c r="A380" s="28">
        <v>41829</v>
      </c>
      <c r="B380">
        <v>42</v>
      </c>
      <c r="C380" s="3">
        <f t="shared" si="57"/>
        <v>9.6153846153845812E-3</v>
      </c>
      <c r="E380" s="28">
        <v>41822</v>
      </c>
      <c r="F380">
        <v>215.09</v>
      </c>
      <c r="G380" s="4">
        <f t="shared" si="58"/>
        <v>-1.4391829155060432E-3</v>
      </c>
      <c r="I380" s="28">
        <v>42164</v>
      </c>
      <c r="J380">
        <v>56.55</v>
      </c>
      <c r="K380" s="3">
        <f t="shared" si="59"/>
        <v>1.8185091825711153E-2</v>
      </c>
      <c r="M380" s="28">
        <v>42601</v>
      </c>
      <c r="N380">
        <v>63.94</v>
      </c>
      <c r="O380" s="3">
        <f t="shared" si="66"/>
        <v>-1.9024240564590511E-2</v>
      </c>
      <c r="Q380" s="28">
        <v>41822</v>
      </c>
      <c r="R380">
        <v>64.959999999999994</v>
      </c>
      <c r="S380" s="3">
        <f t="shared" si="60"/>
        <v>-3.6809815950921143E-3</v>
      </c>
      <c r="U380" s="28">
        <v>41822</v>
      </c>
      <c r="V380">
        <v>262.81</v>
      </c>
      <c r="W380" s="3">
        <f t="shared" si="67"/>
        <v>-1.4438238534898451E-3</v>
      </c>
      <c r="Y380" s="28">
        <v>42548</v>
      </c>
      <c r="Z380">
        <v>250.92</v>
      </c>
      <c r="AA380" s="3">
        <f t="shared" si="61"/>
        <v>3.9006211180124151E-2</v>
      </c>
      <c r="AC380" s="28">
        <v>41885</v>
      </c>
      <c r="AD380">
        <v>18</v>
      </c>
      <c r="AE380" s="4">
        <f t="shared" si="62"/>
        <v>4.3478260869565188E-2</v>
      </c>
      <c r="AG380" s="28">
        <v>41822</v>
      </c>
      <c r="AH380">
        <v>72.2</v>
      </c>
      <c r="AI380" s="4">
        <f t="shared" si="63"/>
        <v>-1.0958904109588996E-2</v>
      </c>
      <c r="AK380" s="28">
        <v>43531</v>
      </c>
      <c r="AL380">
        <v>8.1</v>
      </c>
      <c r="AM380" s="4">
        <f t="shared" si="64"/>
        <v>1.2499999999999956E-2</v>
      </c>
      <c r="AO380" s="28">
        <v>41822</v>
      </c>
      <c r="AP380" s="29">
        <v>29676.799999999999</v>
      </c>
      <c r="AQ380" s="3">
        <f t="shared" si="65"/>
        <v>-8.3429905075760313E-4</v>
      </c>
    </row>
    <row r="381" spans="1:43" ht="15.75" thickBot="1" x14ac:dyDescent="0.3">
      <c r="A381" s="28">
        <v>41830</v>
      </c>
      <c r="B381">
        <v>41.5</v>
      </c>
      <c r="C381" s="3">
        <f t="shared" si="57"/>
        <v>-1.1904761904761862E-2</v>
      </c>
      <c r="E381" s="28">
        <v>41823</v>
      </c>
      <c r="F381">
        <v>214.51</v>
      </c>
      <c r="G381" s="4">
        <f t="shared" si="58"/>
        <v>-2.6965456320610093E-3</v>
      </c>
      <c r="I381" s="28">
        <v>42165</v>
      </c>
      <c r="J381">
        <v>56.47</v>
      </c>
      <c r="K381" s="3">
        <f t="shared" si="59"/>
        <v>-1.4146772767461568E-3</v>
      </c>
      <c r="M381" s="28">
        <v>42604</v>
      </c>
      <c r="N381">
        <v>64</v>
      </c>
      <c r="O381" s="3">
        <f t="shared" si="66"/>
        <v>9.3837973099786254E-4</v>
      </c>
      <c r="Q381" s="28">
        <v>41823</v>
      </c>
      <c r="R381">
        <v>65.069999999999993</v>
      </c>
      <c r="S381" s="3">
        <f t="shared" si="60"/>
        <v>1.6933497536946174E-3</v>
      </c>
      <c r="U381" s="28">
        <v>41823</v>
      </c>
      <c r="V381">
        <v>261.43</v>
      </c>
      <c r="W381" s="3">
        <f t="shared" si="67"/>
        <v>-5.250941744986859E-3</v>
      </c>
      <c r="Y381" s="28">
        <v>42549</v>
      </c>
      <c r="Z381">
        <v>254.5</v>
      </c>
      <c r="AA381" s="3">
        <f t="shared" si="61"/>
        <v>1.4267495616132608E-2</v>
      </c>
      <c r="AC381" s="28">
        <v>41886</v>
      </c>
      <c r="AD381">
        <v>17.75</v>
      </c>
      <c r="AE381" s="4">
        <f t="shared" si="62"/>
        <v>-1.388888888888884E-2</v>
      </c>
      <c r="AG381" s="28">
        <v>41823</v>
      </c>
      <c r="AH381">
        <v>72</v>
      </c>
      <c r="AI381" s="4">
        <f t="shared" si="63"/>
        <v>-2.7700831024931594E-3</v>
      </c>
      <c r="AK381" s="28">
        <v>43537</v>
      </c>
      <c r="AL381">
        <v>7.65</v>
      </c>
      <c r="AM381" s="4">
        <f t="shared" si="64"/>
        <v>-5.5555555555555469E-2</v>
      </c>
      <c r="AO381" s="28">
        <v>41823</v>
      </c>
      <c r="AP381" s="29">
        <v>29697.79</v>
      </c>
      <c r="AQ381" s="3">
        <f t="shared" si="65"/>
        <v>7.0728649989226788E-4</v>
      </c>
    </row>
    <row r="382" spans="1:43" ht="15.75" thickBot="1" x14ac:dyDescent="0.3">
      <c r="A382" s="28">
        <v>41834</v>
      </c>
      <c r="B382">
        <v>41.1</v>
      </c>
      <c r="C382" s="3">
        <f t="shared" si="57"/>
        <v>-9.6385542168674343E-3</v>
      </c>
      <c r="E382" s="28">
        <v>41824</v>
      </c>
      <c r="F382">
        <v>212.92</v>
      </c>
      <c r="G382" s="4">
        <f t="shared" si="58"/>
        <v>-7.4122418535266243E-3</v>
      </c>
      <c r="I382" s="28">
        <v>42166</v>
      </c>
      <c r="J382">
        <v>56.75</v>
      </c>
      <c r="K382" s="3">
        <f t="shared" si="59"/>
        <v>4.9583849831769111E-3</v>
      </c>
      <c r="M382" s="28">
        <v>42605</v>
      </c>
      <c r="N382">
        <v>64.260000000000005</v>
      </c>
      <c r="O382" s="3">
        <f t="shared" si="66"/>
        <v>4.0625000000000799E-3</v>
      </c>
      <c r="Q382" s="28">
        <v>41824</v>
      </c>
      <c r="R382">
        <v>65.05</v>
      </c>
      <c r="S382" s="3">
        <f t="shared" si="60"/>
        <v>-3.0736130321185051E-4</v>
      </c>
      <c r="U382" s="28">
        <v>41824</v>
      </c>
      <c r="V382">
        <v>259.82</v>
      </c>
      <c r="W382" s="3">
        <f t="shared" si="67"/>
        <v>-6.1584362926978553E-3</v>
      </c>
      <c r="Y382" s="28">
        <v>42550</v>
      </c>
      <c r="Z382">
        <v>255.32</v>
      </c>
      <c r="AA382" s="3">
        <f t="shared" si="61"/>
        <v>3.2220039292729652E-3</v>
      </c>
      <c r="AC382" s="28">
        <v>41887</v>
      </c>
      <c r="AD382">
        <v>17.55</v>
      </c>
      <c r="AE382" s="4">
        <f t="shared" si="62"/>
        <v>-1.1267605633802802E-2</v>
      </c>
      <c r="AG382" s="28">
        <v>41824</v>
      </c>
      <c r="AH382">
        <v>71.28</v>
      </c>
      <c r="AI382" s="4">
        <f t="shared" si="63"/>
        <v>-1.0000000000000009E-2</v>
      </c>
      <c r="AK382" s="28">
        <v>43538</v>
      </c>
      <c r="AL382">
        <v>7.99</v>
      </c>
      <c r="AM382" s="4">
        <f t="shared" si="64"/>
        <v>4.4444444444444509E-2</v>
      </c>
      <c r="AO382" s="28">
        <v>41824</v>
      </c>
      <c r="AP382" s="29">
        <v>29619.84</v>
      </c>
      <c r="AQ382" s="3">
        <f t="shared" si="65"/>
        <v>-2.6247744360775593E-3</v>
      </c>
    </row>
    <row r="383" spans="1:43" ht="15.75" thickBot="1" x14ac:dyDescent="0.3">
      <c r="A383" s="28">
        <v>41835</v>
      </c>
      <c r="B383">
        <v>41</v>
      </c>
      <c r="C383" s="3">
        <f t="shared" si="57"/>
        <v>-2.4330900243308973E-3</v>
      </c>
      <c r="E383" s="28">
        <v>41827</v>
      </c>
      <c r="F383">
        <v>212.26</v>
      </c>
      <c r="G383" s="4">
        <f t="shared" si="58"/>
        <v>-3.0997557768175366E-3</v>
      </c>
      <c r="I383" s="28">
        <v>42167</v>
      </c>
      <c r="J383">
        <v>59.58</v>
      </c>
      <c r="K383" s="3">
        <f t="shared" si="59"/>
        <v>4.9867841409691582E-2</v>
      </c>
      <c r="M383" s="28">
        <v>42606</v>
      </c>
      <c r="N383">
        <v>63.75</v>
      </c>
      <c r="O383" s="3">
        <f t="shared" si="66"/>
        <v>-7.9365079365080193E-3</v>
      </c>
      <c r="Q383" s="28">
        <v>41827</v>
      </c>
      <c r="R383">
        <v>64.94</v>
      </c>
      <c r="S383" s="3">
        <f t="shared" si="60"/>
        <v>-1.6910069177555886E-3</v>
      </c>
      <c r="U383" s="28">
        <v>41827</v>
      </c>
      <c r="V383">
        <v>260.04000000000002</v>
      </c>
      <c r="W383" s="3">
        <f t="shared" si="67"/>
        <v>8.4674005080453973E-4</v>
      </c>
      <c r="Y383" s="28">
        <v>42551</v>
      </c>
      <c r="Z383">
        <v>268</v>
      </c>
      <c r="AA383" s="3">
        <f t="shared" si="61"/>
        <v>4.9663167789440799E-2</v>
      </c>
      <c r="AC383" s="28">
        <v>41890</v>
      </c>
      <c r="AD383">
        <v>17.399999999999999</v>
      </c>
      <c r="AE383" s="4">
        <f t="shared" si="62"/>
        <v>-8.5470085470086277E-3</v>
      </c>
      <c r="AG383" s="28">
        <v>41827</v>
      </c>
      <c r="AH383">
        <v>71.010000000000005</v>
      </c>
      <c r="AI383" s="4">
        <f t="shared" si="63"/>
        <v>-3.7878787878787845E-3</v>
      </c>
      <c r="AK383" s="28">
        <v>43539</v>
      </c>
      <c r="AL383">
        <v>7.3</v>
      </c>
      <c r="AM383" s="4">
        <f t="shared" si="64"/>
        <v>-8.6357947434292925E-2</v>
      </c>
      <c r="AO383" s="28">
        <v>41827</v>
      </c>
      <c r="AP383" s="29">
        <v>29528.959999999999</v>
      </c>
      <c r="AQ383" s="3">
        <f t="shared" si="65"/>
        <v>-3.0682137378189589E-3</v>
      </c>
    </row>
    <row r="384" spans="1:43" ht="15.75" thickBot="1" x14ac:dyDescent="0.3">
      <c r="A384" s="28">
        <v>41836</v>
      </c>
      <c r="B384">
        <v>41</v>
      </c>
      <c r="C384" s="3">
        <f t="shared" si="57"/>
        <v>0</v>
      </c>
      <c r="E384" s="28">
        <v>41828</v>
      </c>
      <c r="F384">
        <v>211.93</v>
      </c>
      <c r="G384" s="4">
        <f t="shared" si="58"/>
        <v>-1.5546970696315165E-3</v>
      </c>
      <c r="I384" s="28">
        <v>42170</v>
      </c>
      <c r="J384">
        <v>62.55</v>
      </c>
      <c r="K384" s="3">
        <f t="shared" si="59"/>
        <v>4.9848942598187396E-2</v>
      </c>
      <c r="M384" s="28">
        <v>42607</v>
      </c>
      <c r="N384">
        <v>63.56</v>
      </c>
      <c r="O384" s="3">
        <f t="shared" si="66"/>
        <v>-2.9803921568627434E-3</v>
      </c>
      <c r="Q384" s="28">
        <v>41828</v>
      </c>
      <c r="R384">
        <v>64.45</v>
      </c>
      <c r="S384" s="3">
        <f t="shared" si="60"/>
        <v>-7.545426547582279E-3</v>
      </c>
      <c r="U384" s="28">
        <v>41828</v>
      </c>
      <c r="V384">
        <v>260.01</v>
      </c>
      <c r="W384" s="3">
        <f t="shared" si="67"/>
        <v>-1.1536686663604634E-4</v>
      </c>
      <c r="Y384" s="28">
        <v>42563</v>
      </c>
      <c r="Z384">
        <v>279.99</v>
      </c>
      <c r="AA384" s="3">
        <f t="shared" si="61"/>
        <v>4.4738805970149231E-2</v>
      </c>
      <c r="AC384" s="28">
        <v>41891</v>
      </c>
      <c r="AD384">
        <v>17.760000000000002</v>
      </c>
      <c r="AE384" s="4">
        <f t="shared" si="62"/>
        <v>2.0689655172414056E-2</v>
      </c>
      <c r="AG384" s="28">
        <v>41828</v>
      </c>
      <c r="AH384">
        <v>72.400000000000006</v>
      </c>
      <c r="AI384" s="4">
        <f t="shared" si="63"/>
        <v>1.9574707787635592E-2</v>
      </c>
      <c r="AK384" s="28">
        <v>43542</v>
      </c>
      <c r="AL384">
        <v>7.61</v>
      </c>
      <c r="AM384" s="4">
        <f t="shared" si="64"/>
        <v>4.2465753424657526E-2</v>
      </c>
      <c r="AO384" s="28">
        <v>41828</v>
      </c>
      <c r="AP384" s="29">
        <v>29497.57</v>
      </c>
      <c r="AQ384" s="3">
        <f t="shared" si="65"/>
        <v>-1.0630242311276961E-3</v>
      </c>
    </row>
    <row r="385" spans="1:43" ht="15.75" thickBot="1" x14ac:dyDescent="0.3">
      <c r="A385" s="28">
        <v>41837</v>
      </c>
      <c r="B385">
        <v>42</v>
      </c>
      <c r="C385" s="3">
        <f t="shared" si="57"/>
        <v>2.4390243902439046E-2</v>
      </c>
      <c r="E385" s="28">
        <v>41829</v>
      </c>
      <c r="F385">
        <v>212.48</v>
      </c>
      <c r="G385" s="4">
        <f t="shared" si="58"/>
        <v>2.5951965271551192E-3</v>
      </c>
      <c r="I385" s="28">
        <v>42171</v>
      </c>
      <c r="J385">
        <v>62.65</v>
      </c>
      <c r="K385" s="3">
        <f t="shared" si="59"/>
        <v>1.5987210231813709E-3</v>
      </c>
      <c r="M385" s="28">
        <v>42608</v>
      </c>
      <c r="N385">
        <v>66.400000000000006</v>
      </c>
      <c r="O385" s="3">
        <f t="shared" si="66"/>
        <v>4.4682190056639426E-2</v>
      </c>
      <c r="Q385" s="28">
        <v>41829</v>
      </c>
      <c r="R385">
        <v>64</v>
      </c>
      <c r="S385" s="3">
        <f t="shared" si="60"/>
        <v>-6.9821567106284066E-3</v>
      </c>
      <c r="U385" s="28">
        <v>41829</v>
      </c>
      <c r="V385">
        <v>260.33999999999997</v>
      </c>
      <c r="W385" s="3">
        <f t="shared" si="67"/>
        <v>1.2691819545400662E-3</v>
      </c>
      <c r="Y385" s="28">
        <v>42564</v>
      </c>
      <c r="Z385">
        <v>266</v>
      </c>
      <c r="AA385" s="3">
        <f t="shared" si="61"/>
        <v>-4.9966070216793446E-2</v>
      </c>
      <c r="AC385" s="28">
        <v>41893</v>
      </c>
      <c r="AD385">
        <v>17.5</v>
      </c>
      <c r="AE385" s="4">
        <f t="shared" si="62"/>
        <v>-1.4639639639639768E-2</v>
      </c>
      <c r="AG385" s="28">
        <v>41829</v>
      </c>
      <c r="AH385">
        <v>72.06</v>
      </c>
      <c r="AI385" s="4">
        <f t="shared" si="63"/>
        <v>-4.6961325966851097E-3</v>
      </c>
      <c r="AK385" s="28">
        <v>43543</v>
      </c>
      <c r="AL385">
        <v>7.8</v>
      </c>
      <c r="AM385" s="4">
        <f t="shared" si="64"/>
        <v>2.4967148488830526E-2</v>
      </c>
      <c r="AO385" s="28">
        <v>41829</v>
      </c>
      <c r="AP385" s="29">
        <v>29477.29</v>
      </c>
      <c r="AQ385" s="3">
        <f t="shared" si="65"/>
        <v>-6.8751425964919122E-4</v>
      </c>
    </row>
    <row r="386" spans="1:43" ht="15.75" thickBot="1" x14ac:dyDescent="0.3">
      <c r="A386" s="28">
        <v>41838</v>
      </c>
      <c r="B386">
        <v>41.5</v>
      </c>
      <c r="C386" s="3">
        <f t="shared" si="57"/>
        <v>-1.1904761904761862E-2</v>
      </c>
      <c r="E386" s="28">
        <v>41830</v>
      </c>
      <c r="F386">
        <v>211.46</v>
      </c>
      <c r="G386" s="4">
        <f t="shared" si="58"/>
        <v>-4.8004518072288782E-3</v>
      </c>
      <c r="I386" s="28">
        <v>42172</v>
      </c>
      <c r="J386">
        <v>64.849999999999994</v>
      </c>
      <c r="K386" s="3">
        <f t="shared" si="59"/>
        <v>3.5115722266560123E-2</v>
      </c>
      <c r="M386" s="28">
        <v>42611</v>
      </c>
      <c r="N386">
        <v>65.95</v>
      </c>
      <c r="O386" s="3">
        <f t="shared" si="66"/>
        <v>-6.777108433735024E-3</v>
      </c>
      <c r="Q386" s="28">
        <v>41830</v>
      </c>
      <c r="R386">
        <v>63.9</v>
      </c>
      <c r="S386" s="3">
        <f t="shared" si="60"/>
        <v>-1.5625000000000222E-3</v>
      </c>
      <c r="U386" s="28">
        <v>41830</v>
      </c>
      <c r="V386">
        <v>260.64999999999998</v>
      </c>
      <c r="W386" s="3">
        <f t="shared" si="67"/>
        <v>1.1907505569639376E-3</v>
      </c>
      <c r="Y386" s="28">
        <v>42569</v>
      </c>
      <c r="Z386">
        <v>275</v>
      </c>
      <c r="AA386" s="3">
        <f t="shared" si="61"/>
        <v>3.3834586466165328E-2</v>
      </c>
      <c r="AC386" s="28">
        <v>41894</v>
      </c>
      <c r="AD386">
        <v>17.32</v>
      </c>
      <c r="AE386" s="4">
        <f t="shared" si="62"/>
        <v>-1.0285714285714231E-2</v>
      </c>
      <c r="AG386" s="28">
        <v>41830</v>
      </c>
      <c r="AH386">
        <v>71.599999999999994</v>
      </c>
      <c r="AI386" s="4">
        <f t="shared" si="63"/>
        <v>-6.383569247849108E-3</v>
      </c>
      <c r="AK386" s="28">
        <v>43544</v>
      </c>
      <c r="AL386">
        <v>7.8</v>
      </c>
      <c r="AM386" s="4">
        <f t="shared" si="64"/>
        <v>0</v>
      </c>
      <c r="AO386" s="28">
        <v>41830</v>
      </c>
      <c r="AP386" s="29">
        <v>29353.119999999999</v>
      </c>
      <c r="AQ386" s="3">
        <f t="shared" si="65"/>
        <v>-4.2123953728446795E-3</v>
      </c>
    </row>
    <row r="387" spans="1:43" ht="15.75" thickBot="1" x14ac:dyDescent="0.3">
      <c r="A387" s="28">
        <v>41841</v>
      </c>
      <c r="B387">
        <v>41.49</v>
      </c>
      <c r="C387" s="3">
        <f t="shared" si="57"/>
        <v>-2.4096385542160537E-4</v>
      </c>
      <c r="E387" s="28">
        <v>41831</v>
      </c>
      <c r="F387">
        <v>211.99</v>
      </c>
      <c r="G387" s="4">
        <f t="shared" si="58"/>
        <v>2.5063841861345804E-3</v>
      </c>
      <c r="I387" s="28">
        <v>42173</v>
      </c>
      <c r="J387">
        <v>68.09</v>
      </c>
      <c r="K387" s="3">
        <f t="shared" si="59"/>
        <v>4.9961449498843624E-2</v>
      </c>
      <c r="M387" s="28">
        <v>42612</v>
      </c>
      <c r="N387">
        <v>65.44</v>
      </c>
      <c r="O387" s="3">
        <f t="shared" si="66"/>
        <v>-7.7331311599697639E-3</v>
      </c>
      <c r="Q387" s="28">
        <v>41831</v>
      </c>
      <c r="R387">
        <v>63.46</v>
      </c>
      <c r="S387" s="3">
        <f t="shared" si="60"/>
        <v>-6.8857589984350209E-3</v>
      </c>
      <c r="U387" s="28">
        <v>41831</v>
      </c>
      <c r="V387">
        <v>260.02</v>
      </c>
      <c r="W387" s="3">
        <f t="shared" si="67"/>
        <v>-2.4170343372338365E-3</v>
      </c>
      <c r="Y387" s="28">
        <v>42572</v>
      </c>
      <c r="Z387">
        <v>274.63</v>
      </c>
      <c r="AA387" s="3">
        <f t="shared" si="61"/>
        <v>-1.3454545454545386E-3</v>
      </c>
      <c r="AC387" s="28">
        <v>41897</v>
      </c>
      <c r="AD387">
        <v>17.5</v>
      </c>
      <c r="AE387" s="4">
        <f t="shared" si="62"/>
        <v>1.0392609699769073E-2</v>
      </c>
      <c r="AG387" s="28">
        <v>41831</v>
      </c>
      <c r="AH387">
        <v>72.650000000000006</v>
      </c>
      <c r="AI387" s="4">
        <f t="shared" si="63"/>
        <v>1.4664804469273873E-2</v>
      </c>
      <c r="AK387" s="28">
        <v>43545</v>
      </c>
      <c r="AL387">
        <v>7.77</v>
      </c>
      <c r="AM387" s="4">
        <f t="shared" si="64"/>
        <v>-3.8461538461538325E-3</v>
      </c>
      <c r="AO387" s="28">
        <v>41831</v>
      </c>
      <c r="AP387" s="29">
        <v>29318.06</v>
      </c>
      <c r="AQ387" s="3">
        <f t="shared" si="65"/>
        <v>-1.1944215810788528E-3</v>
      </c>
    </row>
    <row r="388" spans="1:43" ht="15.75" thickBot="1" x14ac:dyDescent="0.3">
      <c r="A388" s="28">
        <v>41842</v>
      </c>
      <c r="B388">
        <v>41.5</v>
      </c>
      <c r="C388" s="3">
        <f t="shared" si="57"/>
        <v>2.4102193299579966E-4</v>
      </c>
      <c r="E388" s="28">
        <v>41834</v>
      </c>
      <c r="F388">
        <v>215.86</v>
      </c>
      <c r="G388" s="4">
        <f t="shared" si="58"/>
        <v>1.8255578093306246E-2</v>
      </c>
      <c r="I388" s="28">
        <v>42174</v>
      </c>
      <c r="J388">
        <v>68.73</v>
      </c>
      <c r="K388" s="3">
        <f t="shared" si="59"/>
        <v>9.399324423557065E-3</v>
      </c>
      <c r="M388" s="28">
        <v>42613</v>
      </c>
      <c r="N388">
        <v>65.11</v>
      </c>
      <c r="O388" s="3">
        <f t="shared" si="66"/>
        <v>-5.0427872860635548E-3</v>
      </c>
      <c r="Q388" s="28">
        <v>41834</v>
      </c>
      <c r="R388">
        <v>65.180000000000007</v>
      </c>
      <c r="S388" s="3">
        <f t="shared" si="60"/>
        <v>2.710368736211799E-2</v>
      </c>
      <c r="U388" s="28">
        <v>41834</v>
      </c>
      <c r="V388">
        <v>261.98</v>
      </c>
      <c r="W388" s="3">
        <f t="shared" si="67"/>
        <v>7.5378817014077892E-3</v>
      </c>
      <c r="Y388" s="28">
        <v>42573</v>
      </c>
      <c r="Z388">
        <v>263.5</v>
      </c>
      <c r="AA388" s="3">
        <f t="shared" si="61"/>
        <v>-4.0527254851982608E-2</v>
      </c>
      <c r="AC388" s="28">
        <v>41898</v>
      </c>
      <c r="AD388">
        <v>17.510000000000002</v>
      </c>
      <c r="AE388" s="4">
        <f t="shared" si="62"/>
        <v>5.714285714286671E-4</v>
      </c>
      <c r="AG388" s="28">
        <v>41834</v>
      </c>
      <c r="AH388">
        <v>72.55</v>
      </c>
      <c r="AI388" s="4">
        <f t="shared" si="63"/>
        <v>-1.3764624913972234E-3</v>
      </c>
      <c r="AK388" s="28">
        <v>43549</v>
      </c>
      <c r="AL388">
        <v>7.88</v>
      </c>
      <c r="AM388" s="4">
        <f t="shared" si="64"/>
        <v>1.4157014157014203E-2</v>
      </c>
      <c r="AO388" s="28">
        <v>41834</v>
      </c>
      <c r="AP388" s="29">
        <v>29705.07</v>
      </c>
      <c r="AQ388" s="3">
        <f t="shared" si="65"/>
        <v>1.3200395933427922E-2</v>
      </c>
    </row>
    <row r="389" spans="1:43" ht="15.75" thickBot="1" x14ac:dyDescent="0.3">
      <c r="A389" s="28">
        <v>41844</v>
      </c>
      <c r="B389">
        <v>41.24</v>
      </c>
      <c r="C389" s="3">
        <f t="shared" si="57"/>
        <v>-6.2650602409638489E-3</v>
      </c>
      <c r="E389" s="28">
        <v>41835</v>
      </c>
      <c r="F389">
        <v>213.41</v>
      </c>
      <c r="G389" s="4">
        <f t="shared" si="58"/>
        <v>-1.1349949041045249E-2</v>
      </c>
      <c r="I389" s="28">
        <v>42177</v>
      </c>
      <c r="J389">
        <v>72.16</v>
      </c>
      <c r="K389" s="3">
        <f t="shared" si="59"/>
        <v>4.9905427033318572E-2</v>
      </c>
      <c r="M389" s="28">
        <v>42614</v>
      </c>
      <c r="N389">
        <v>65.150000000000006</v>
      </c>
      <c r="O389" s="3">
        <f t="shared" si="66"/>
        <v>6.1434495469225858E-4</v>
      </c>
      <c r="Q389" s="28">
        <v>41835</v>
      </c>
      <c r="R389">
        <v>68.430000000000007</v>
      </c>
      <c r="S389" s="3">
        <f t="shared" si="60"/>
        <v>4.9861920834611828E-2</v>
      </c>
      <c r="U389" s="28">
        <v>41835</v>
      </c>
      <c r="V389">
        <v>265</v>
      </c>
      <c r="W389" s="3">
        <f t="shared" si="67"/>
        <v>1.1527597526528766E-2</v>
      </c>
      <c r="Y389" s="28">
        <v>42578</v>
      </c>
      <c r="Z389">
        <v>255</v>
      </c>
      <c r="AA389" s="3">
        <f t="shared" si="61"/>
        <v>-3.2258064516129004E-2</v>
      </c>
      <c r="AC389" s="28">
        <v>41899</v>
      </c>
      <c r="AD389">
        <v>17.510000000000002</v>
      </c>
      <c r="AE389" s="4">
        <f t="shared" si="62"/>
        <v>0</v>
      </c>
      <c r="AG389" s="28">
        <v>41835</v>
      </c>
      <c r="AH389">
        <v>72.44</v>
      </c>
      <c r="AI389" s="4">
        <f t="shared" si="63"/>
        <v>-1.5161957270847237E-3</v>
      </c>
      <c r="AK389" s="28">
        <v>43550</v>
      </c>
      <c r="AL389">
        <v>7.9</v>
      </c>
      <c r="AM389" s="4">
        <f t="shared" si="64"/>
        <v>2.5380710659899108E-3</v>
      </c>
      <c r="AO389" s="28">
        <v>41835</v>
      </c>
      <c r="AP389" s="29">
        <v>29683.97</v>
      </c>
      <c r="AQ389" s="3">
        <f t="shared" si="65"/>
        <v>-7.1031645439645352E-4</v>
      </c>
    </row>
    <row r="390" spans="1:43" ht="15.75" thickBot="1" x14ac:dyDescent="0.3">
      <c r="A390" s="28">
        <v>41848</v>
      </c>
      <c r="B390">
        <v>41.2</v>
      </c>
      <c r="C390" s="3">
        <f t="shared" si="57"/>
        <v>-9.6993210475260216E-4</v>
      </c>
      <c r="E390" s="28">
        <v>41836</v>
      </c>
      <c r="F390">
        <v>212.61</v>
      </c>
      <c r="G390" s="4">
        <f t="shared" si="58"/>
        <v>-3.7486528278899423E-3</v>
      </c>
      <c r="I390" s="28">
        <v>42178</v>
      </c>
      <c r="J390">
        <v>70.239999999999995</v>
      </c>
      <c r="K390" s="3">
        <f t="shared" si="59"/>
        <v>-2.6607538802660757E-2</v>
      </c>
      <c r="M390" s="28">
        <v>42615</v>
      </c>
      <c r="N390">
        <v>65.23</v>
      </c>
      <c r="O390" s="3">
        <f t="shared" si="66"/>
        <v>1.2279355333844055E-3</v>
      </c>
      <c r="Q390" s="28">
        <v>41836</v>
      </c>
      <c r="R390">
        <v>71.849999999999994</v>
      </c>
      <c r="S390" s="3">
        <f t="shared" si="60"/>
        <v>4.9978079789565699E-2</v>
      </c>
      <c r="U390" s="28">
        <v>41836</v>
      </c>
      <c r="V390">
        <v>265.95999999999998</v>
      </c>
      <c r="W390" s="3">
        <f t="shared" si="67"/>
        <v>3.6226415094338105E-3</v>
      </c>
      <c r="Y390" s="28">
        <v>42579</v>
      </c>
      <c r="Z390">
        <v>255</v>
      </c>
      <c r="AA390" s="3">
        <f t="shared" si="61"/>
        <v>0</v>
      </c>
      <c r="AC390" s="28">
        <v>41900</v>
      </c>
      <c r="AD390">
        <v>17.59</v>
      </c>
      <c r="AE390" s="4">
        <f t="shared" si="62"/>
        <v>4.5688178183893591E-3</v>
      </c>
      <c r="AG390" s="28">
        <v>41836</v>
      </c>
      <c r="AH390">
        <v>72</v>
      </c>
      <c r="AI390" s="4">
        <f t="shared" si="63"/>
        <v>-6.0739922694643678E-3</v>
      </c>
      <c r="AK390" s="28">
        <v>43551</v>
      </c>
      <c r="AL390">
        <v>8</v>
      </c>
      <c r="AM390" s="4">
        <f t="shared" si="64"/>
        <v>1.2658227848101111E-2</v>
      </c>
      <c r="AO390" s="28">
        <v>41836</v>
      </c>
      <c r="AP390" s="29">
        <v>29776.17</v>
      </c>
      <c r="AQ390" s="3">
        <f t="shared" si="65"/>
        <v>3.1060535366393971E-3</v>
      </c>
    </row>
    <row r="391" spans="1:43" ht="15.75" thickBot="1" x14ac:dyDescent="0.3">
      <c r="A391" s="28">
        <v>41855</v>
      </c>
      <c r="B391">
        <v>40.049999999999997</v>
      </c>
      <c r="C391" s="3">
        <f t="shared" si="57"/>
        <v>-2.7912621359223455E-2</v>
      </c>
      <c r="E391" s="28">
        <v>41837</v>
      </c>
      <c r="F391">
        <v>216.84</v>
      </c>
      <c r="G391" s="4">
        <f t="shared" si="58"/>
        <v>1.9895583462678168E-2</v>
      </c>
      <c r="I391" s="28">
        <v>42179</v>
      </c>
      <c r="J391">
        <v>68.319999999999993</v>
      </c>
      <c r="K391" s="3">
        <f t="shared" si="59"/>
        <v>-2.7334851936218652E-2</v>
      </c>
      <c r="M391" s="28">
        <v>42618</v>
      </c>
      <c r="N391">
        <v>64.34</v>
      </c>
      <c r="O391" s="3">
        <f t="shared" si="66"/>
        <v>-1.3644028821094611E-2</v>
      </c>
      <c r="Q391" s="28">
        <v>41837</v>
      </c>
      <c r="R391">
        <v>75.39</v>
      </c>
      <c r="S391" s="3">
        <f t="shared" si="60"/>
        <v>4.9269311064718213E-2</v>
      </c>
      <c r="U391" s="28">
        <v>41837</v>
      </c>
      <c r="V391">
        <v>267.62</v>
      </c>
      <c r="W391" s="3">
        <f t="shared" si="67"/>
        <v>6.2415400812152466E-3</v>
      </c>
      <c r="Y391" s="28">
        <v>42580</v>
      </c>
      <c r="Z391">
        <v>255</v>
      </c>
      <c r="AA391" s="3">
        <f t="shared" si="61"/>
        <v>0</v>
      </c>
      <c r="AC391" s="28">
        <v>41901</v>
      </c>
      <c r="AD391">
        <v>18</v>
      </c>
      <c r="AE391" s="4">
        <f t="shared" si="62"/>
        <v>2.3308698123934102E-2</v>
      </c>
      <c r="AG391" s="28">
        <v>41837</v>
      </c>
      <c r="AH391">
        <v>74</v>
      </c>
      <c r="AI391" s="4">
        <f t="shared" si="63"/>
        <v>2.7777777777777679E-2</v>
      </c>
      <c r="AK391" s="28">
        <v>43553</v>
      </c>
      <c r="AL391">
        <v>7.88</v>
      </c>
      <c r="AM391" s="4">
        <f t="shared" si="64"/>
        <v>-1.5000000000000013E-2</v>
      </c>
      <c r="AO391" s="28">
        <v>41837</v>
      </c>
      <c r="AP391" s="29">
        <v>30177.11</v>
      </c>
      <c r="AQ391" s="3">
        <f t="shared" si="65"/>
        <v>1.3465130001608649E-2</v>
      </c>
    </row>
    <row r="392" spans="1:43" ht="15.75" thickBot="1" x14ac:dyDescent="0.3">
      <c r="A392" s="28">
        <v>41856</v>
      </c>
      <c r="B392">
        <v>41.56</v>
      </c>
      <c r="C392" s="3">
        <f t="shared" ref="C392:C455" si="68">B392/B391-1</f>
        <v>3.7702871410736805E-2</v>
      </c>
      <c r="E392" s="28">
        <v>41838</v>
      </c>
      <c r="F392">
        <v>217.88</v>
      </c>
      <c r="G392" s="4">
        <f t="shared" ref="G392:G455" si="69">F392/F391-1</f>
        <v>4.7961630695443347E-3</v>
      </c>
      <c r="I392" s="28">
        <v>42180</v>
      </c>
      <c r="J392">
        <v>71.73</v>
      </c>
      <c r="K392" s="3">
        <f t="shared" ref="K392:K455" si="70">J392/J391-1</f>
        <v>4.9912177985948603E-2</v>
      </c>
      <c r="M392" s="28">
        <v>42619</v>
      </c>
      <c r="N392">
        <v>64.25</v>
      </c>
      <c r="O392" s="3">
        <f t="shared" ref="O392:O455" si="71">N392/N391-1</f>
        <v>-1.398818775256494E-3</v>
      </c>
      <c r="Q392" s="28">
        <v>41838</v>
      </c>
      <c r="R392">
        <v>79.010000000000005</v>
      </c>
      <c r="S392" s="3">
        <f t="shared" ref="S392:S455" si="72">R392/R391-1</f>
        <v>4.8016978379095354E-2</v>
      </c>
      <c r="U392" s="28">
        <v>41838</v>
      </c>
      <c r="V392">
        <v>270.14</v>
      </c>
      <c r="W392" s="3">
        <f t="shared" si="67"/>
        <v>9.4163365966668522E-3</v>
      </c>
      <c r="Y392" s="28">
        <v>42585</v>
      </c>
      <c r="Z392">
        <v>260</v>
      </c>
      <c r="AA392" s="3">
        <f t="shared" ref="AA392:AA455" si="73">Z392/Z391-1</f>
        <v>1.9607843137254832E-2</v>
      </c>
      <c r="AC392" s="28">
        <v>41904</v>
      </c>
      <c r="AD392">
        <v>18.72</v>
      </c>
      <c r="AE392" s="4">
        <f t="shared" ref="AE392:AE455" si="74">AD392/AD391-1</f>
        <v>4.0000000000000036E-2</v>
      </c>
      <c r="AG392" s="28">
        <v>41838</v>
      </c>
      <c r="AH392">
        <v>72.75</v>
      </c>
      <c r="AI392" s="4">
        <f t="shared" ref="AI392:AI455" si="75">AH392/AH391-1</f>
        <v>-1.6891891891891886E-2</v>
      </c>
      <c r="AK392" s="28">
        <v>43556</v>
      </c>
      <c r="AL392">
        <v>7.9</v>
      </c>
      <c r="AM392" s="4">
        <f t="shared" ref="AM392:AM455" si="76">AL392/AL391-1</f>
        <v>2.5380710659899108E-3</v>
      </c>
      <c r="AO392" s="28">
        <v>41838</v>
      </c>
      <c r="AP392" s="29">
        <v>30224.89</v>
      </c>
      <c r="AQ392" s="3">
        <f t="shared" ref="AQ392:AQ455" si="77">AP392/AP391-1</f>
        <v>1.583319277425721E-3</v>
      </c>
    </row>
    <row r="393" spans="1:43" ht="15.75" thickBot="1" x14ac:dyDescent="0.3">
      <c r="A393" s="28">
        <v>41857</v>
      </c>
      <c r="B393">
        <v>41.5</v>
      </c>
      <c r="C393" s="3">
        <f t="shared" si="68"/>
        <v>-1.4436958614052475E-3</v>
      </c>
      <c r="E393" s="28">
        <v>41841</v>
      </c>
      <c r="F393">
        <v>218.14</v>
      </c>
      <c r="G393" s="4">
        <f t="shared" si="69"/>
        <v>1.1933174224343368E-3</v>
      </c>
      <c r="I393" s="28">
        <v>42181</v>
      </c>
      <c r="J393">
        <v>72.989999999999995</v>
      </c>
      <c r="K393" s="3">
        <f t="shared" si="70"/>
        <v>1.7565872020075091E-2</v>
      </c>
      <c r="M393" s="28">
        <v>42620</v>
      </c>
      <c r="N393">
        <v>64.489999999999995</v>
      </c>
      <c r="O393" s="3">
        <f t="shared" si="71"/>
        <v>3.735408560311182E-3</v>
      </c>
      <c r="Q393" s="28">
        <v>41841</v>
      </c>
      <c r="R393">
        <v>82.96</v>
      </c>
      <c r="S393" s="3">
        <f t="shared" si="72"/>
        <v>4.9993671687128094E-2</v>
      </c>
      <c r="U393" s="28">
        <v>41841</v>
      </c>
      <c r="V393">
        <v>275.14999999999998</v>
      </c>
      <c r="W393" s="3">
        <f t="shared" si="67"/>
        <v>1.8545939142666779E-2</v>
      </c>
      <c r="Y393" s="28">
        <v>42586</v>
      </c>
      <c r="Z393">
        <v>268</v>
      </c>
      <c r="AA393" s="3">
        <f t="shared" si="73"/>
        <v>3.076923076923066E-2</v>
      </c>
      <c r="AC393" s="28">
        <v>41905</v>
      </c>
      <c r="AD393">
        <v>19.72</v>
      </c>
      <c r="AE393" s="4">
        <f t="shared" si="74"/>
        <v>5.3418803418803451E-2</v>
      </c>
      <c r="AG393" s="28">
        <v>41841</v>
      </c>
      <c r="AH393">
        <v>72.2</v>
      </c>
      <c r="AI393" s="4">
        <f t="shared" si="75"/>
        <v>-7.5601374570446467E-3</v>
      </c>
      <c r="AK393" s="28">
        <v>43557</v>
      </c>
      <c r="AL393">
        <v>7.75</v>
      </c>
      <c r="AM393" s="4">
        <f t="shared" si="76"/>
        <v>-1.8987341772151889E-2</v>
      </c>
      <c r="AO393" s="28">
        <v>41841</v>
      </c>
      <c r="AP393" s="29">
        <v>30413.23</v>
      </c>
      <c r="AQ393" s="3">
        <f t="shared" si="77"/>
        <v>6.2312881866568581E-3</v>
      </c>
    </row>
    <row r="394" spans="1:43" ht="15.75" thickBot="1" x14ac:dyDescent="0.3">
      <c r="A394" s="28">
        <v>41858</v>
      </c>
      <c r="B394">
        <v>41.57</v>
      </c>
      <c r="C394" s="3">
        <f t="shared" si="68"/>
        <v>1.6867469879517927E-3</v>
      </c>
      <c r="E394" s="28">
        <v>41842</v>
      </c>
      <c r="F394">
        <v>218.53</v>
      </c>
      <c r="G394" s="4">
        <f t="shared" si="69"/>
        <v>1.7878426698452188E-3</v>
      </c>
      <c r="I394" s="28">
        <v>42184</v>
      </c>
      <c r="J394">
        <v>72.010000000000005</v>
      </c>
      <c r="K394" s="3">
        <f t="shared" si="70"/>
        <v>-1.342649678038077E-2</v>
      </c>
      <c r="M394" s="28">
        <v>42621</v>
      </c>
      <c r="N394">
        <v>64.87</v>
      </c>
      <c r="O394" s="3">
        <f t="shared" si="71"/>
        <v>5.8923864164988071E-3</v>
      </c>
      <c r="Q394" s="28">
        <v>41842</v>
      </c>
      <c r="R394">
        <v>82.13</v>
      </c>
      <c r="S394" s="3">
        <f t="shared" si="72"/>
        <v>-1.000482160077143E-2</v>
      </c>
      <c r="U394" s="28">
        <v>41842</v>
      </c>
      <c r="V394">
        <v>274.66000000000003</v>
      </c>
      <c r="W394" s="3">
        <f t="shared" si="67"/>
        <v>-1.7808468108302389E-3</v>
      </c>
      <c r="Y394" s="28">
        <v>42587</v>
      </c>
      <c r="Z394">
        <v>258</v>
      </c>
      <c r="AA394" s="3">
        <f t="shared" si="73"/>
        <v>-3.7313432835820892E-2</v>
      </c>
      <c r="AC394" s="28">
        <v>41906</v>
      </c>
      <c r="AD394">
        <v>20.010000000000002</v>
      </c>
      <c r="AE394" s="4">
        <f t="shared" si="74"/>
        <v>1.4705882352941346E-2</v>
      </c>
      <c r="AG394" s="28">
        <v>41842</v>
      </c>
      <c r="AH394">
        <v>71.91</v>
      </c>
      <c r="AI394" s="4">
        <f t="shared" si="75"/>
        <v>-4.0166204986150644E-3</v>
      </c>
      <c r="AK394" s="28">
        <v>43558</v>
      </c>
      <c r="AL394">
        <v>7.85</v>
      </c>
      <c r="AM394" s="4">
        <f t="shared" si="76"/>
        <v>1.2903225806451646E-2</v>
      </c>
      <c r="AO394" s="28">
        <v>41842</v>
      </c>
      <c r="AP394" s="29">
        <v>30402.09</v>
      </c>
      <c r="AQ394" s="3">
        <f t="shared" si="77"/>
        <v>-3.6628796086435322E-4</v>
      </c>
    </row>
    <row r="395" spans="1:43" ht="15.75" thickBot="1" x14ac:dyDescent="0.3">
      <c r="A395" s="28">
        <v>41859</v>
      </c>
      <c r="B395">
        <v>41.73</v>
      </c>
      <c r="C395" s="3">
        <f t="shared" si="68"/>
        <v>3.8489295164780835E-3</v>
      </c>
      <c r="E395" s="28">
        <v>41843</v>
      </c>
      <c r="F395">
        <v>216.89</v>
      </c>
      <c r="G395" s="4">
        <f t="shared" si="69"/>
        <v>-7.5046904315198004E-3</v>
      </c>
      <c r="I395" s="28">
        <v>42185</v>
      </c>
      <c r="J395">
        <v>71</v>
      </c>
      <c r="K395" s="3">
        <f t="shared" si="70"/>
        <v>-1.4025829745868745E-2</v>
      </c>
      <c r="M395" s="28">
        <v>42622</v>
      </c>
      <c r="N395">
        <v>65.09</v>
      </c>
      <c r="O395" s="3">
        <f t="shared" si="71"/>
        <v>3.3913981809772231E-3</v>
      </c>
      <c r="Q395" s="28">
        <v>41843</v>
      </c>
      <c r="R395">
        <v>85.29</v>
      </c>
      <c r="S395" s="3">
        <f t="shared" si="72"/>
        <v>3.84755874832583E-2</v>
      </c>
      <c r="U395" s="28">
        <v>41843</v>
      </c>
      <c r="V395">
        <v>276</v>
      </c>
      <c r="W395" s="3">
        <f t="shared" si="67"/>
        <v>4.8787591931842567E-3</v>
      </c>
      <c r="Y395" s="28">
        <v>42591</v>
      </c>
      <c r="Z395">
        <v>270.89999999999998</v>
      </c>
      <c r="AA395" s="3">
        <f t="shared" si="73"/>
        <v>4.9999999999999822E-2</v>
      </c>
      <c r="AC395" s="28">
        <v>41907</v>
      </c>
      <c r="AD395">
        <v>20</v>
      </c>
      <c r="AE395" s="4">
        <f t="shared" si="74"/>
        <v>-4.9975012493763682E-4</v>
      </c>
      <c r="AG395" s="28">
        <v>41843</v>
      </c>
      <c r="AH395">
        <v>73.150000000000006</v>
      </c>
      <c r="AI395" s="4">
        <f t="shared" si="75"/>
        <v>1.7243776943401512E-2</v>
      </c>
      <c r="AK395" s="28">
        <v>43559</v>
      </c>
      <c r="AL395">
        <v>7.45</v>
      </c>
      <c r="AM395" s="4">
        <f t="shared" si="76"/>
        <v>-5.0955414012738842E-2</v>
      </c>
      <c r="AO395" s="28">
        <v>41843</v>
      </c>
      <c r="AP395" s="29">
        <v>30465.43</v>
      </c>
      <c r="AQ395" s="3">
        <f t="shared" si="77"/>
        <v>2.0834093971828782E-3</v>
      </c>
    </row>
    <row r="396" spans="1:43" ht="15.75" thickBot="1" x14ac:dyDescent="0.3">
      <c r="A396" s="28">
        <v>41862</v>
      </c>
      <c r="B396">
        <v>38.35</v>
      </c>
      <c r="C396" s="3">
        <f t="shared" si="68"/>
        <v>-8.099688473520239E-2</v>
      </c>
      <c r="E396" s="28">
        <v>41844</v>
      </c>
      <c r="F396">
        <v>215.51</v>
      </c>
      <c r="G396" s="4">
        <f t="shared" si="69"/>
        <v>-6.3626723223754178E-3</v>
      </c>
      <c r="I396" s="28">
        <v>42186</v>
      </c>
      <c r="J396">
        <v>74.55</v>
      </c>
      <c r="K396" s="3">
        <f t="shared" si="70"/>
        <v>5.0000000000000044E-2</v>
      </c>
      <c r="M396" s="28">
        <v>42628</v>
      </c>
      <c r="N396">
        <v>67.25</v>
      </c>
      <c r="O396" s="3">
        <f t="shared" si="71"/>
        <v>3.3184821017053334E-2</v>
      </c>
      <c r="Q396" s="28">
        <v>41844</v>
      </c>
      <c r="R396">
        <v>88.49</v>
      </c>
      <c r="S396" s="3">
        <f t="shared" si="72"/>
        <v>3.7519052643920636E-2</v>
      </c>
      <c r="U396" s="28">
        <v>41844</v>
      </c>
      <c r="V396">
        <v>277.52</v>
      </c>
      <c r="W396" s="3">
        <f t="shared" si="67"/>
        <v>5.5072463768115476E-3</v>
      </c>
      <c r="Y396" s="28">
        <v>42611</v>
      </c>
      <c r="Z396">
        <v>260</v>
      </c>
      <c r="AA396" s="3">
        <f t="shared" si="73"/>
        <v>-4.0236249538575075E-2</v>
      </c>
      <c r="AC396" s="28">
        <v>41908</v>
      </c>
      <c r="AD396">
        <v>19.5</v>
      </c>
      <c r="AE396" s="4">
        <f t="shared" si="74"/>
        <v>-2.5000000000000022E-2</v>
      </c>
      <c r="AG396" s="28">
        <v>41844</v>
      </c>
      <c r="AH396">
        <v>76.41</v>
      </c>
      <c r="AI396" s="4">
        <f t="shared" si="75"/>
        <v>4.4565960355433809E-2</v>
      </c>
      <c r="AK396" s="28">
        <v>43560</v>
      </c>
      <c r="AL396">
        <v>7.44</v>
      </c>
      <c r="AM396" s="4">
        <f t="shared" si="76"/>
        <v>-1.3422818791946067E-3</v>
      </c>
      <c r="AO396" s="28">
        <v>41844</v>
      </c>
      <c r="AP396" s="29">
        <v>30474.75</v>
      </c>
      <c r="AQ396" s="3">
        <f t="shared" si="77"/>
        <v>3.0592051384137342E-4</v>
      </c>
    </row>
    <row r="397" spans="1:43" ht="15.75" thickBot="1" x14ac:dyDescent="0.3">
      <c r="A397" s="28">
        <v>41863</v>
      </c>
      <c r="B397">
        <v>39.69</v>
      </c>
      <c r="C397" s="3">
        <f t="shared" si="68"/>
        <v>3.4941329856583936E-2</v>
      </c>
      <c r="E397" s="28">
        <v>41848</v>
      </c>
      <c r="F397">
        <v>215.73</v>
      </c>
      <c r="G397" s="4">
        <f t="shared" si="69"/>
        <v>1.0208343000324138E-3</v>
      </c>
      <c r="I397" s="28">
        <v>42187</v>
      </c>
      <c r="J397">
        <v>75</v>
      </c>
      <c r="K397" s="3">
        <f t="shared" si="70"/>
        <v>6.0362173038228661E-3</v>
      </c>
      <c r="M397" s="28">
        <v>42629</v>
      </c>
      <c r="N397">
        <v>70.61</v>
      </c>
      <c r="O397" s="3">
        <f t="shared" si="71"/>
        <v>4.9962825278810463E-2</v>
      </c>
      <c r="Q397" s="28">
        <v>41848</v>
      </c>
      <c r="R397">
        <v>87.46</v>
      </c>
      <c r="S397" s="3">
        <f t="shared" si="72"/>
        <v>-1.1639733303198119E-2</v>
      </c>
      <c r="U397" s="28">
        <v>41848</v>
      </c>
      <c r="V397">
        <v>275.76</v>
      </c>
      <c r="W397" s="3">
        <f t="shared" si="67"/>
        <v>-6.3418852695300565E-3</v>
      </c>
      <c r="Y397" s="28">
        <v>42612</v>
      </c>
      <c r="Z397">
        <v>270</v>
      </c>
      <c r="AA397" s="3">
        <f t="shared" si="73"/>
        <v>3.8461538461538547E-2</v>
      </c>
      <c r="AC397" s="28">
        <v>41911</v>
      </c>
      <c r="AD397">
        <v>19.21</v>
      </c>
      <c r="AE397" s="4">
        <f t="shared" si="74"/>
        <v>-1.4871794871794797E-2</v>
      </c>
      <c r="AG397" s="28">
        <v>41848</v>
      </c>
      <c r="AH397">
        <v>75.459999999999994</v>
      </c>
      <c r="AI397" s="4">
        <f t="shared" si="75"/>
        <v>-1.2432927627273993E-2</v>
      </c>
      <c r="AK397" s="28">
        <v>43563</v>
      </c>
      <c r="AL397">
        <v>7</v>
      </c>
      <c r="AM397" s="4">
        <f t="shared" si="76"/>
        <v>-5.9139784946236618E-2</v>
      </c>
      <c r="AO397" s="28">
        <v>41848</v>
      </c>
      <c r="AP397" s="29">
        <v>30314.07</v>
      </c>
      <c r="AQ397" s="3">
        <f t="shared" si="77"/>
        <v>-5.2725617109246059E-3</v>
      </c>
    </row>
    <row r="398" spans="1:43" ht="15.75" thickBot="1" x14ac:dyDescent="0.3">
      <c r="A398" s="28">
        <v>41864</v>
      </c>
      <c r="B398">
        <v>41.1</v>
      </c>
      <c r="C398" s="3">
        <f t="shared" si="68"/>
        <v>3.5525321239606944E-2</v>
      </c>
      <c r="E398" s="28">
        <v>41855</v>
      </c>
      <c r="F398">
        <v>214.89</v>
      </c>
      <c r="G398" s="4">
        <f t="shared" si="69"/>
        <v>-3.8937560839938934E-3</v>
      </c>
      <c r="I398" s="28">
        <v>42188</v>
      </c>
      <c r="J398">
        <v>75.400000000000006</v>
      </c>
      <c r="K398" s="3">
        <f t="shared" si="70"/>
        <v>5.3333333333334121E-3</v>
      </c>
      <c r="M398" s="28">
        <v>42632</v>
      </c>
      <c r="N398">
        <v>74.14</v>
      </c>
      <c r="O398" s="3">
        <f t="shared" si="71"/>
        <v>4.9992918850021217E-2</v>
      </c>
      <c r="Q398" s="28">
        <v>41855</v>
      </c>
      <c r="R398">
        <v>83.09</v>
      </c>
      <c r="S398" s="3">
        <f t="shared" si="72"/>
        <v>-4.9965698605076492E-2</v>
      </c>
      <c r="U398" s="28">
        <v>41855</v>
      </c>
      <c r="V398">
        <v>266.70999999999998</v>
      </c>
      <c r="W398" s="3">
        <f t="shared" si="67"/>
        <v>-3.2818392805338048E-2</v>
      </c>
      <c r="Y398" s="28">
        <v>42615</v>
      </c>
      <c r="Z398">
        <v>256.5</v>
      </c>
      <c r="AA398" s="3">
        <f t="shared" si="73"/>
        <v>-5.0000000000000044E-2</v>
      </c>
      <c r="AC398" s="28">
        <v>41912</v>
      </c>
      <c r="AD398">
        <v>19.399999999999999</v>
      </c>
      <c r="AE398" s="4">
        <f t="shared" si="74"/>
        <v>9.8906819364912302E-3</v>
      </c>
      <c r="AG398" s="28">
        <v>41855</v>
      </c>
      <c r="AH398">
        <v>71.69</v>
      </c>
      <c r="AI398" s="4">
        <f t="shared" si="75"/>
        <v>-4.9960243837794849E-2</v>
      </c>
      <c r="AK398" s="28">
        <v>43564</v>
      </c>
      <c r="AL398">
        <v>6.94</v>
      </c>
      <c r="AM398" s="4">
        <f t="shared" si="76"/>
        <v>-8.5714285714285632E-3</v>
      </c>
      <c r="AO398" s="28">
        <v>41855</v>
      </c>
      <c r="AP398" s="29">
        <v>29647.83</v>
      </c>
      <c r="AQ398" s="3">
        <f t="shared" si="77"/>
        <v>-2.1977913226432388E-2</v>
      </c>
    </row>
    <row r="399" spans="1:43" ht="15.75" thickBot="1" x14ac:dyDescent="0.3">
      <c r="A399" s="28">
        <v>41866</v>
      </c>
      <c r="B399">
        <v>40.79</v>
      </c>
      <c r="C399" s="3">
        <f t="shared" si="68"/>
        <v>-7.5425790754258815E-3</v>
      </c>
      <c r="E399" s="28">
        <v>41856</v>
      </c>
      <c r="F399">
        <v>213.64</v>
      </c>
      <c r="G399" s="4">
        <f t="shared" si="69"/>
        <v>-5.816929591884179E-3</v>
      </c>
      <c r="I399" s="28">
        <v>42191</v>
      </c>
      <c r="J399">
        <v>76</v>
      </c>
      <c r="K399" s="3">
        <f t="shared" si="70"/>
        <v>7.9575596816976457E-3</v>
      </c>
      <c r="M399" s="28">
        <v>42633</v>
      </c>
      <c r="N399">
        <v>75.14</v>
      </c>
      <c r="O399" s="3">
        <f t="shared" si="71"/>
        <v>1.3487995683841403E-2</v>
      </c>
      <c r="Q399" s="28">
        <v>41856</v>
      </c>
      <c r="R399">
        <v>78.94</v>
      </c>
      <c r="S399" s="3">
        <f t="shared" si="72"/>
        <v>-4.9945841858226037E-2</v>
      </c>
      <c r="U399" s="28">
        <v>41856</v>
      </c>
      <c r="V399">
        <v>269.02</v>
      </c>
      <c r="W399" s="3">
        <f t="shared" si="67"/>
        <v>8.6610925724570631E-3</v>
      </c>
      <c r="Y399" s="28">
        <v>42636</v>
      </c>
      <c r="Z399">
        <v>269.32</v>
      </c>
      <c r="AA399" s="3">
        <f t="shared" si="73"/>
        <v>4.9980506822612014E-2</v>
      </c>
      <c r="AC399" s="28">
        <v>41913</v>
      </c>
      <c r="AD399">
        <v>19.12</v>
      </c>
      <c r="AE399" s="4">
        <f t="shared" si="74"/>
        <v>-1.4432989690721487E-2</v>
      </c>
      <c r="AG399" s="28">
        <v>41856</v>
      </c>
      <c r="AH399">
        <v>70.849999999999994</v>
      </c>
      <c r="AI399" s="4">
        <f t="shared" si="75"/>
        <v>-1.171711535779052E-2</v>
      </c>
      <c r="AK399" s="28">
        <v>43565</v>
      </c>
      <c r="AL399">
        <v>6.8</v>
      </c>
      <c r="AM399" s="4">
        <f t="shared" si="76"/>
        <v>-2.0172910662824339E-2</v>
      </c>
      <c r="AO399" s="28">
        <v>41856</v>
      </c>
      <c r="AP399" s="29">
        <v>29676.41</v>
      </c>
      <c r="AQ399" s="3">
        <f t="shared" si="77"/>
        <v>9.6398286147758583E-4</v>
      </c>
    </row>
    <row r="400" spans="1:43" ht="15.75" thickBot="1" x14ac:dyDescent="0.3">
      <c r="A400" s="28">
        <v>41869</v>
      </c>
      <c r="B400">
        <v>40.65</v>
      </c>
      <c r="C400" s="3">
        <f t="shared" si="68"/>
        <v>-3.4322137778867168E-3</v>
      </c>
      <c r="E400" s="28">
        <v>41857</v>
      </c>
      <c r="F400">
        <v>211.24</v>
      </c>
      <c r="G400" s="4">
        <f t="shared" si="69"/>
        <v>-1.1233851338700473E-2</v>
      </c>
      <c r="I400" s="28">
        <v>42192</v>
      </c>
      <c r="J400">
        <v>77.489999999999995</v>
      </c>
      <c r="K400" s="3">
        <f t="shared" si="70"/>
        <v>1.9605263157894681E-2</v>
      </c>
      <c r="M400" s="28">
        <v>42634</v>
      </c>
      <c r="N400">
        <v>71.540000000000006</v>
      </c>
      <c r="O400" s="3">
        <f t="shared" si="71"/>
        <v>-4.7910566941708699E-2</v>
      </c>
      <c r="Q400" s="28">
        <v>41857</v>
      </c>
      <c r="R400">
        <v>75.61</v>
      </c>
      <c r="S400" s="3">
        <f t="shared" si="72"/>
        <v>-4.2183937167468932E-2</v>
      </c>
      <c r="U400" s="28">
        <v>41857</v>
      </c>
      <c r="V400">
        <v>265.06</v>
      </c>
      <c r="W400" s="3">
        <f t="shared" si="67"/>
        <v>-1.4720095160211111E-2</v>
      </c>
      <c r="Y400" s="28">
        <v>42648</v>
      </c>
      <c r="Z400">
        <v>282.5</v>
      </c>
      <c r="AA400" s="3">
        <f t="shared" si="73"/>
        <v>4.8938066240903133E-2</v>
      </c>
      <c r="AC400" s="28">
        <v>41914</v>
      </c>
      <c r="AD400">
        <v>19.2</v>
      </c>
      <c r="AE400" s="4">
        <f t="shared" si="74"/>
        <v>4.1841004184099972E-3</v>
      </c>
      <c r="AG400" s="28">
        <v>41857</v>
      </c>
      <c r="AH400">
        <v>68.900000000000006</v>
      </c>
      <c r="AI400" s="4">
        <f t="shared" si="75"/>
        <v>-2.7522935779816349E-2</v>
      </c>
      <c r="AK400" s="28">
        <v>43566</v>
      </c>
      <c r="AL400">
        <v>6.45</v>
      </c>
      <c r="AM400" s="4">
        <f t="shared" si="76"/>
        <v>-5.1470588235294046E-2</v>
      </c>
      <c r="AO400" s="28">
        <v>41857</v>
      </c>
      <c r="AP400" s="29">
        <v>29382.97</v>
      </c>
      <c r="AQ400" s="3">
        <f t="shared" si="77"/>
        <v>-9.8879884729992096E-3</v>
      </c>
    </row>
    <row r="401" spans="1:43" ht="15.75" thickBot="1" x14ac:dyDescent="0.3">
      <c r="A401" s="28">
        <v>41870</v>
      </c>
      <c r="B401">
        <v>40.9</v>
      </c>
      <c r="C401" s="3">
        <f t="shared" si="68"/>
        <v>6.1500615006149228E-3</v>
      </c>
      <c r="E401" s="28">
        <v>41858</v>
      </c>
      <c r="F401">
        <v>212.96</v>
      </c>
      <c r="G401" s="4">
        <f t="shared" si="69"/>
        <v>8.1423972732437289E-3</v>
      </c>
      <c r="I401" s="28">
        <v>42193</v>
      </c>
      <c r="J401">
        <v>75</v>
      </c>
      <c r="K401" s="3">
        <f t="shared" si="70"/>
        <v>-3.213317847464181E-2</v>
      </c>
      <c r="M401" s="28">
        <v>42635</v>
      </c>
      <c r="N401">
        <v>71.680000000000007</v>
      </c>
      <c r="O401" s="3">
        <f t="shared" si="71"/>
        <v>1.9569471624265589E-3</v>
      </c>
      <c r="Q401" s="28">
        <v>41858</v>
      </c>
      <c r="R401">
        <v>79.17</v>
      </c>
      <c r="S401" s="3">
        <f t="shared" si="72"/>
        <v>4.7083719084777265E-2</v>
      </c>
      <c r="U401" s="28">
        <v>41858</v>
      </c>
      <c r="V401">
        <v>266.11</v>
      </c>
      <c r="W401" s="3">
        <f t="shared" si="67"/>
        <v>3.96136723760665E-3</v>
      </c>
      <c r="Y401" s="28">
        <v>42650</v>
      </c>
      <c r="Z401">
        <v>290</v>
      </c>
      <c r="AA401" s="3">
        <f t="shared" si="73"/>
        <v>2.6548672566371723E-2</v>
      </c>
      <c r="AC401" s="28">
        <v>41915</v>
      </c>
      <c r="AD401">
        <v>19.46</v>
      </c>
      <c r="AE401" s="4">
        <f t="shared" si="74"/>
        <v>1.3541666666666785E-2</v>
      </c>
      <c r="AG401" s="28">
        <v>41858</v>
      </c>
      <c r="AH401">
        <v>71</v>
      </c>
      <c r="AI401" s="4">
        <f t="shared" si="75"/>
        <v>3.0478955007256836E-2</v>
      </c>
      <c r="AK401" s="28">
        <v>43567</v>
      </c>
      <c r="AL401">
        <v>7.45</v>
      </c>
      <c r="AM401" s="4">
        <f t="shared" si="76"/>
        <v>0.15503875968992253</v>
      </c>
      <c r="AO401" s="28">
        <v>41858</v>
      </c>
      <c r="AP401" s="29">
        <v>29537.040000000001</v>
      </c>
      <c r="AQ401" s="3">
        <f t="shared" si="77"/>
        <v>5.2435135045911796E-3</v>
      </c>
    </row>
    <row r="402" spans="1:43" ht="15.75" thickBot="1" x14ac:dyDescent="0.3">
      <c r="A402" s="28">
        <v>41871</v>
      </c>
      <c r="B402">
        <v>40.11</v>
      </c>
      <c r="C402" s="3">
        <f t="shared" si="68"/>
        <v>-1.931540342298288E-2</v>
      </c>
      <c r="E402" s="28">
        <v>41859</v>
      </c>
      <c r="F402">
        <v>209.75</v>
      </c>
      <c r="G402" s="4">
        <f t="shared" si="69"/>
        <v>-1.5073253193087943E-2</v>
      </c>
      <c r="I402" s="28">
        <v>42194</v>
      </c>
      <c r="J402">
        <v>78.75</v>
      </c>
      <c r="K402" s="3">
        <f t="shared" si="70"/>
        <v>5.0000000000000044E-2</v>
      </c>
      <c r="M402" s="28">
        <v>42636</v>
      </c>
      <c r="N402">
        <v>70.12</v>
      </c>
      <c r="O402" s="3">
        <f t="shared" si="71"/>
        <v>-2.1763392857142905E-2</v>
      </c>
      <c r="Q402" s="28">
        <v>41859</v>
      </c>
      <c r="R402">
        <v>78.5</v>
      </c>
      <c r="S402" s="3">
        <f t="shared" si="72"/>
        <v>-8.4628015662499001E-3</v>
      </c>
      <c r="U402" s="28">
        <v>41859</v>
      </c>
      <c r="V402">
        <v>265.18</v>
      </c>
      <c r="W402" s="3">
        <f t="shared" si="67"/>
        <v>-3.4947953853670111E-3</v>
      </c>
      <c r="Y402" s="28">
        <v>42653</v>
      </c>
      <c r="Z402">
        <v>289.75</v>
      </c>
      <c r="AA402" s="3">
        <f t="shared" si="73"/>
        <v>-8.6206896551721535E-4</v>
      </c>
      <c r="AC402" s="28">
        <v>41921</v>
      </c>
      <c r="AD402">
        <v>19.149999999999999</v>
      </c>
      <c r="AE402" s="4">
        <f t="shared" si="74"/>
        <v>-1.5930113052415318E-2</v>
      </c>
      <c r="AG402" s="28">
        <v>41859</v>
      </c>
      <c r="AH402">
        <v>69.760000000000005</v>
      </c>
      <c r="AI402" s="4">
        <f t="shared" si="75"/>
        <v>-1.7464788732394321E-2</v>
      </c>
      <c r="AK402" s="28">
        <v>43570</v>
      </c>
      <c r="AL402">
        <v>8.26</v>
      </c>
      <c r="AM402" s="4">
        <f t="shared" si="76"/>
        <v>0.10872483221476514</v>
      </c>
      <c r="AO402" s="28">
        <v>41859</v>
      </c>
      <c r="AP402" s="29">
        <v>29380.5</v>
      </c>
      <c r="AQ402" s="3">
        <f t="shared" si="77"/>
        <v>-5.2997863022158365E-3</v>
      </c>
    </row>
    <row r="403" spans="1:43" ht="15.75" thickBot="1" x14ac:dyDescent="0.3">
      <c r="A403" s="28">
        <v>41872</v>
      </c>
      <c r="B403">
        <v>40.26</v>
      </c>
      <c r="C403" s="3">
        <f t="shared" si="68"/>
        <v>3.7397157816005944E-3</v>
      </c>
      <c r="E403" s="28">
        <v>41862</v>
      </c>
      <c r="F403">
        <v>199.27</v>
      </c>
      <c r="G403" s="4">
        <f t="shared" si="69"/>
        <v>-4.9964243146603082E-2</v>
      </c>
      <c r="I403" s="28">
        <v>42195</v>
      </c>
      <c r="J403">
        <v>79.2</v>
      </c>
      <c r="K403" s="3">
        <f t="shared" si="70"/>
        <v>5.7142857142857828E-3</v>
      </c>
      <c r="M403" s="28">
        <v>42639</v>
      </c>
      <c r="N403">
        <v>73.62</v>
      </c>
      <c r="O403" s="3">
        <f t="shared" si="71"/>
        <v>4.9914432401597209E-2</v>
      </c>
      <c r="Q403" s="28">
        <v>41862</v>
      </c>
      <c r="R403">
        <v>74.58</v>
      </c>
      <c r="S403" s="3">
        <f t="shared" si="72"/>
        <v>-4.9936305732484088E-2</v>
      </c>
      <c r="U403" s="28">
        <v>41862</v>
      </c>
      <c r="V403">
        <v>253.05</v>
      </c>
      <c r="W403" s="3">
        <f t="shared" si="67"/>
        <v>-4.5742514518440247E-2</v>
      </c>
      <c r="Y403" s="28">
        <v>42660</v>
      </c>
      <c r="Z403">
        <v>300</v>
      </c>
      <c r="AA403" s="3">
        <f t="shared" si="73"/>
        <v>3.5375323554788674E-2</v>
      </c>
      <c r="AC403" s="28">
        <v>41922</v>
      </c>
      <c r="AD403">
        <v>19.25</v>
      </c>
      <c r="AE403" s="4">
        <f t="shared" si="74"/>
        <v>5.2219321148825326E-3</v>
      </c>
      <c r="AG403" s="28">
        <v>41862</v>
      </c>
      <c r="AH403">
        <v>66.28</v>
      </c>
      <c r="AI403" s="4">
        <f t="shared" si="75"/>
        <v>-4.9885321100917479E-2</v>
      </c>
      <c r="AK403" s="28">
        <v>43571</v>
      </c>
      <c r="AL403">
        <v>8.1300000000000008</v>
      </c>
      <c r="AM403" s="4">
        <f t="shared" si="76"/>
        <v>-1.5738498789346078E-2</v>
      </c>
      <c r="AO403" s="28">
        <v>41862</v>
      </c>
      <c r="AP403" s="29">
        <v>28071.41</v>
      </c>
      <c r="AQ403" s="3">
        <f t="shared" si="77"/>
        <v>-4.4556423478157248E-2</v>
      </c>
    </row>
    <row r="404" spans="1:43" ht="15.75" thickBot="1" x14ac:dyDescent="0.3">
      <c r="A404" s="28">
        <v>41873</v>
      </c>
      <c r="B404">
        <v>40.5</v>
      </c>
      <c r="C404" s="3">
        <f t="shared" si="68"/>
        <v>5.9612518628913147E-3</v>
      </c>
      <c r="E404" s="28">
        <v>41863</v>
      </c>
      <c r="F404">
        <v>196.62</v>
      </c>
      <c r="G404" s="4">
        <f t="shared" si="69"/>
        <v>-1.3298539669794773E-2</v>
      </c>
      <c r="I404" s="28">
        <v>42198</v>
      </c>
      <c r="J404">
        <v>83.16</v>
      </c>
      <c r="K404" s="3">
        <f t="shared" si="70"/>
        <v>4.9999999999999822E-2</v>
      </c>
      <c r="M404" s="28">
        <v>42640</v>
      </c>
      <c r="N404">
        <v>72.739999999999995</v>
      </c>
      <c r="O404" s="3">
        <f t="shared" si="71"/>
        <v>-1.1953273566965628E-2</v>
      </c>
      <c r="Q404" s="28">
        <v>41863</v>
      </c>
      <c r="R404">
        <v>71.97</v>
      </c>
      <c r="S404" s="3">
        <f t="shared" si="72"/>
        <v>-3.4995977473853523E-2</v>
      </c>
      <c r="U404" s="28">
        <v>41863</v>
      </c>
      <c r="V404">
        <v>256.37</v>
      </c>
      <c r="W404" s="3">
        <f t="shared" si="67"/>
        <v>1.3119936771389007E-2</v>
      </c>
      <c r="Y404" s="28">
        <v>42661</v>
      </c>
      <c r="Z404">
        <v>300</v>
      </c>
      <c r="AA404" s="3">
        <f t="shared" si="73"/>
        <v>0</v>
      </c>
      <c r="AC404" s="28">
        <v>41925</v>
      </c>
      <c r="AD404">
        <v>19.25</v>
      </c>
      <c r="AE404" s="4">
        <f t="shared" si="74"/>
        <v>0</v>
      </c>
      <c r="AG404" s="28">
        <v>41863</v>
      </c>
      <c r="AH404">
        <v>64.98</v>
      </c>
      <c r="AI404" s="4">
        <f t="shared" si="75"/>
        <v>-1.9613759806879849E-2</v>
      </c>
      <c r="AK404" s="28">
        <v>43572</v>
      </c>
      <c r="AL404">
        <v>7.97</v>
      </c>
      <c r="AM404" s="4">
        <f t="shared" si="76"/>
        <v>-1.9680196801968197E-2</v>
      </c>
      <c r="AO404" s="28">
        <v>41863</v>
      </c>
      <c r="AP404" s="29">
        <v>28304.5</v>
      </c>
      <c r="AQ404" s="3">
        <f t="shared" si="77"/>
        <v>8.3034660531835502E-3</v>
      </c>
    </row>
    <row r="405" spans="1:43" ht="15.75" thickBot="1" x14ac:dyDescent="0.3">
      <c r="A405" s="28">
        <v>41876</v>
      </c>
      <c r="B405">
        <v>40.299999999999997</v>
      </c>
      <c r="C405" s="3">
        <f t="shared" si="68"/>
        <v>-4.9382716049383157E-3</v>
      </c>
      <c r="E405" s="28">
        <v>41864</v>
      </c>
      <c r="F405">
        <v>195.07</v>
      </c>
      <c r="G405" s="4">
        <f t="shared" si="69"/>
        <v>-7.8832265283288461E-3</v>
      </c>
      <c r="I405" s="28">
        <v>42199</v>
      </c>
      <c r="J405">
        <v>87.31</v>
      </c>
      <c r="K405" s="3">
        <f t="shared" si="70"/>
        <v>4.9903799903799895E-2</v>
      </c>
      <c r="M405" s="28">
        <v>42641</v>
      </c>
      <c r="N405">
        <v>70.84</v>
      </c>
      <c r="O405" s="3">
        <f t="shared" si="71"/>
        <v>-2.6120428924938044E-2</v>
      </c>
      <c r="Q405" s="28">
        <v>41864</v>
      </c>
      <c r="R405">
        <v>71.69</v>
      </c>
      <c r="S405" s="3">
        <f t="shared" si="72"/>
        <v>-3.8905099346949745E-3</v>
      </c>
      <c r="U405" s="28">
        <v>41864</v>
      </c>
      <c r="V405">
        <v>258.2</v>
      </c>
      <c r="W405" s="3">
        <f t="shared" si="67"/>
        <v>7.1381206849474577E-3</v>
      </c>
      <c r="Y405" s="28">
        <v>42662</v>
      </c>
      <c r="Z405">
        <v>313</v>
      </c>
      <c r="AA405" s="3">
        <f t="shared" si="73"/>
        <v>4.3333333333333224E-2</v>
      </c>
      <c r="AC405" s="28">
        <v>41926</v>
      </c>
      <c r="AD405">
        <v>19.079999999999998</v>
      </c>
      <c r="AE405" s="4">
        <f t="shared" si="74"/>
        <v>-8.8311688311689673E-3</v>
      </c>
      <c r="AG405" s="28">
        <v>41864</v>
      </c>
      <c r="AH405">
        <v>64.88</v>
      </c>
      <c r="AI405" s="4">
        <f t="shared" si="75"/>
        <v>-1.5389350569406934E-3</v>
      </c>
      <c r="AK405" s="28">
        <v>43578</v>
      </c>
      <c r="AL405">
        <v>7.8</v>
      </c>
      <c r="AM405" s="4">
        <f t="shared" si="76"/>
        <v>-2.1329987452948562E-2</v>
      </c>
      <c r="AO405" s="28">
        <v>41864</v>
      </c>
      <c r="AP405" s="29">
        <v>28505.55</v>
      </c>
      <c r="AQ405" s="3">
        <f t="shared" si="77"/>
        <v>7.1031108127681541E-3</v>
      </c>
    </row>
    <row r="406" spans="1:43" ht="15.75" thickBot="1" x14ac:dyDescent="0.3">
      <c r="A406" s="28">
        <v>41877</v>
      </c>
      <c r="B406">
        <v>39.96</v>
      </c>
      <c r="C406" s="3">
        <f t="shared" si="68"/>
        <v>-8.4367245657567258E-3</v>
      </c>
      <c r="E406" s="28">
        <v>41866</v>
      </c>
      <c r="F406">
        <v>193.98</v>
      </c>
      <c r="G406" s="4">
        <f t="shared" si="69"/>
        <v>-5.5877377351719604E-3</v>
      </c>
      <c r="I406" s="28">
        <v>42200</v>
      </c>
      <c r="J406">
        <v>91.67</v>
      </c>
      <c r="K406" s="3">
        <f t="shared" si="70"/>
        <v>4.9937006070324141E-2</v>
      </c>
      <c r="M406" s="28">
        <v>42642</v>
      </c>
      <c r="N406">
        <v>69.28</v>
      </c>
      <c r="O406" s="3">
        <f t="shared" si="71"/>
        <v>-2.2021456804065531E-2</v>
      </c>
      <c r="Q406" s="28">
        <v>41866</v>
      </c>
      <c r="R406">
        <v>74.41</v>
      </c>
      <c r="S406" s="3">
        <f t="shared" si="72"/>
        <v>3.7941135444274021E-2</v>
      </c>
      <c r="U406" s="28">
        <v>41866</v>
      </c>
      <c r="V406">
        <v>260.36</v>
      </c>
      <c r="W406" s="3">
        <f t="shared" si="67"/>
        <v>8.3656080557708012E-3</v>
      </c>
      <c r="Y406" s="28">
        <v>42663</v>
      </c>
      <c r="Z406">
        <v>300</v>
      </c>
      <c r="AA406" s="3">
        <f t="shared" si="73"/>
        <v>-4.1533546325878579E-2</v>
      </c>
      <c r="AC406" s="28">
        <v>41927</v>
      </c>
      <c r="AD406">
        <v>19.02</v>
      </c>
      <c r="AE406" s="4">
        <f t="shared" si="74"/>
        <v>-3.1446540880502027E-3</v>
      </c>
      <c r="AG406" s="28">
        <v>41866</v>
      </c>
      <c r="AH406">
        <v>68.02</v>
      </c>
      <c r="AI406" s="4">
        <f t="shared" si="75"/>
        <v>4.8397040690505655E-2</v>
      </c>
      <c r="AK406" s="28">
        <v>43579</v>
      </c>
      <c r="AL406">
        <v>7.3</v>
      </c>
      <c r="AM406" s="4">
        <f t="shared" si="76"/>
        <v>-6.4102564102564097E-2</v>
      </c>
      <c r="AO406" s="28">
        <v>41866</v>
      </c>
      <c r="AP406" s="29">
        <v>28917.75</v>
      </c>
      <c r="AQ406" s="3">
        <f t="shared" si="77"/>
        <v>1.4460341933413057E-2</v>
      </c>
    </row>
    <row r="407" spans="1:43" ht="15.75" thickBot="1" x14ac:dyDescent="0.3">
      <c r="A407" s="28">
        <v>41878</v>
      </c>
      <c r="B407">
        <v>38.49</v>
      </c>
      <c r="C407" s="3">
        <f t="shared" si="68"/>
        <v>-3.6786786786786707E-2</v>
      </c>
      <c r="E407" s="28">
        <v>41869</v>
      </c>
      <c r="F407">
        <v>191.59</v>
      </c>
      <c r="G407" s="4">
        <f t="shared" si="69"/>
        <v>-1.2320857820393827E-2</v>
      </c>
      <c r="I407" s="28">
        <v>42201</v>
      </c>
      <c r="J407">
        <v>95</v>
      </c>
      <c r="K407" s="3">
        <f t="shared" si="70"/>
        <v>3.6325951783571453E-2</v>
      </c>
      <c r="M407" s="28">
        <v>42643</v>
      </c>
      <c r="N407">
        <v>70.12</v>
      </c>
      <c r="O407" s="3">
        <f t="shared" si="71"/>
        <v>1.2124711316397363E-2</v>
      </c>
      <c r="Q407" s="28">
        <v>41869</v>
      </c>
      <c r="R407">
        <v>76.97</v>
      </c>
      <c r="S407" s="3">
        <f t="shared" si="72"/>
        <v>3.4403977959951648E-2</v>
      </c>
      <c r="U407" s="28">
        <v>41869</v>
      </c>
      <c r="V407">
        <v>259.04000000000002</v>
      </c>
      <c r="W407" s="3">
        <f t="shared" si="67"/>
        <v>-5.0699032109386977E-3</v>
      </c>
      <c r="Y407" s="28">
        <v>42669</v>
      </c>
      <c r="Z407">
        <v>295.02</v>
      </c>
      <c r="AA407" s="3">
        <f t="shared" si="73"/>
        <v>-1.6600000000000059E-2</v>
      </c>
      <c r="AC407" s="28">
        <v>41929</v>
      </c>
      <c r="AD407">
        <v>19.100000000000001</v>
      </c>
      <c r="AE407" s="4">
        <f t="shared" si="74"/>
        <v>4.206098843323014E-3</v>
      </c>
      <c r="AG407" s="28">
        <v>41869</v>
      </c>
      <c r="AH407">
        <v>68.3</v>
      </c>
      <c r="AI407" s="4">
        <f t="shared" si="75"/>
        <v>4.1164363422523387E-3</v>
      </c>
      <c r="AK407" s="28">
        <v>43580</v>
      </c>
      <c r="AL407">
        <v>7.6</v>
      </c>
      <c r="AM407" s="4">
        <f t="shared" si="76"/>
        <v>4.1095890410958846E-2</v>
      </c>
      <c r="AO407" s="28">
        <v>41869</v>
      </c>
      <c r="AP407" s="29">
        <v>28852.15</v>
      </c>
      <c r="AQ407" s="3">
        <f t="shared" si="77"/>
        <v>-2.2685029091128461E-3</v>
      </c>
    </row>
    <row r="408" spans="1:43" ht="15.75" thickBot="1" x14ac:dyDescent="0.3">
      <c r="A408" s="28">
        <v>41879</v>
      </c>
      <c r="B408">
        <v>40.11</v>
      </c>
      <c r="C408" s="3">
        <f t="shared" si="68"/>
        <v>4.2088854247856577E-2</v>
      </c>
      <c r="E408" s="28">
        <v>41870</v>
      </c>
      <c r="F408">
        <v>189.08</v>
      </c>
      <c r="G408" s="4">
        <f t="shared" si="69"/>
        <v>-1.310089253092539E-2</v>
      </c>
      <c r="I408" s="28">
        <v>42207</v>
      </c>
      <c r="J408">
        <v>98.85</v>
      </c>
      <c r="K408" s="3">
        <f t="shared" si="70"/>
        <v>4.0526315789473522E-2</v>
      </c>
      <c r="M408" s="28">
        <v>42646</v>
      </c>
      <c r="N408">
        <v>73.52</v>
      </c>
      <c r="O408" s="3">
        <f t="shared" si="71"/>
        <v>4.8488305761551498E-2</v>
      </c>
      <c r="Q408" s="28">
        <v>41870</v>
      </c>
      <c r="R408">
        <v>75.41</v>
      </c>
      <c r="S408" s="3">
        <f t="shared" si="72"/>
        <v>-2.0267636741587713E-2</v>
      </c>
      <c r="U408" s="28">
        <v>41870</v>
      </c>
      <c r="V408">
        <v>260.52999999999997</v>
      </c>
      <c r="W408" s="3">
        <f t="shared" si="67"/>
        <v>5.7520074119825626E-3</v>
      </c>
      <c r="Y408" s="28">
        <v>42675</v>
      </c>
      <c r="Z408">
        <v>280.27</v>
      </c>
      <c r="AA408" s="3">
        <f t="shared" si="73"/>
        <v>-4.9996610399294927E-2</v>
      </c>
      <c r="AC408" s="28">
        <v>41932</v>
      </c>
      <c r="AD408">
        <v>18.84</v>
      </c>
      <c r="AE408" s="4">
        <f t="shared" si="74"/>
        <v>-1.3612565445026203E-2</v>
      </c>
      <c r="AG408" s="28">
        <v>41870</v>
      </c>
      <c r="AH408">
        <v>66.11</v>
      </c>
      <c r="AI408" s="4">
        <f t="shared" si="75"/>
        <v>-3.2064421669106835E-2</v>
      </c>
      <c r="AK408" s="28">
        <v>43581</v>
      </c>
      <c r="AL408">
        <v>7.88</v>
      </c>
      <c r="AM408" s="4">
        <f t="shared" si="76"/>
        <v>3.6842105263158009E-2</v>
      </c>
      <c r="AO408" s="28">
        <v>41870</v>
      </c>
      <c r="AP408" s="29">
        <v>28630.12</v>
      </c>
      <c r="AQ408" s="3">
        <f t="shared" si="77"/>
        <v>-7.6954403744609046E-3</v>
      </c>
    </row>
    <row r="409" spans="1:43" ht="15.75" thickBot="1" x14ac:dyDescent="0.3">
      <c r="A409" s="28">
        <v>41880</v>
      </c>
      <c r="B409">
        <v>41.82</v>
      </c>
      <c r="C409" s="3">
        <f t="shared" si="68"/>
        <v>4.2632759910246953E-2</v>
      </c>
      <c r="E409" s="28">
        <v>41871</v>
      </c>
      <c r="F409">
        <v>189.08</v>
      </c>
      <c r="G409" s="4">
        <f t="shared" si="69"/>
        <v>0</v>
      </c>
      <c r="I409" s="28">
        <v>42208</v>
      </c>
      <c r="J409">
        <v>93.91</v>
      </c>
      <c r="K409" s="3">
        <f t="shared" si="70"/>
        <v>-4.997470915528579E-2</v>
      </c>
      <c r="M409" s="28">
        <v>42647</v>
      </c>
      <c r="N409">
        <v>77.19</v>
      </c>
      <c r="O409" s="3">
        <f t="shared" si="71"/>
        <v>4.9918389553862852E-2</v>
      </c>
      <c r="Q409" s="28">
        <v>41871</v>
      </c>
      <c r="R409">
        <v>76.52</v>
      </c>
      <c r="S409" s="3">
        <f t="shared" si="72"/>
        <v>1.4719533218406022E-2</v>
      </c>
      <c r="U409" s="28">
        <v>41871</v>
      </c>
      <c r="V409">
        <v>259.07</v>
      </c>
      <c r="W409" s="3">
        <f t="shared" si="67"/>
        <v>-5.6039611561047309E-3</v>
      </c>
      <c r="Y409" s="28">
        <v>42676</v>
      </c>
      <c r="Z409">
        <v>294.27999999999997</v>
      </c>
      <c r="AA409" s="3">
        <f t="shared" si="73"/>
        <v>4.9987512041959503E-2</v>
      </c>
      <c r="AC409" s="28">
        <v>41933</v>
      </c>
      <c r="AD409">
        <v>18.75</v>
      </c>
      <c r="AE409" s="4">
        <f t="shared" si="74"/>
        <v>-4.7770700636942109E-3</v>
      </c>
      <c r="AG409" s="28">
        <v>41871</v>
      </c>
      <c r="AH409">
        <v>66.47</v>
      </c>
      <c r="AI409" s="4">
        <f t="shared" si="75"/>
        <v>5.4454696717591844E-3</v>
      </c>
      <c r="AK409" s="28">
        <v>43595</v>
      </c>
      <c r="AL409">
        <v>7.75</v>
      </c>
      <c r="AM409" s="4">
        <f t="shared" si="76"/>
        <v>-1.6497461928933976E-2</v>
      </c>
      <c r="AO409" s="28">
        <v>41871</v>
      </c>
      <c r="AP409" s="29">
        <v>28664.84</v>
      </c>
      <c r="AQ409" s="3">
        <f t="shared" si="77"/>
        <v>1.2127088534732433E-3</v>
      </c>
    </row>
    <row r="410" spans="1:43" ht="15.75" thickBot="1" x14ac:dyDescent="0.3">
      <c r="A410" s="28">
        <v>41883</v>
      </c>
      <c r="B410">
        <v>41.79</v>
      </c>
      <c r="C410" s="3">
        <f t="shared" si="68"/>
        <v>-7.1736011477763206E-4</v>
      </c>
      <c r="E410" s="28">
        <v>41872</v>
      </c>
      <c r="F410">
        <v>193.25</v>
      </c>
      <c r="G410" s="4">
        <f t="shared" si="69"/>
        <v>2.2054156970594319E-2</v>
      </c>
      <c r="I410" s="28">
        <v>42209</v>
      </c>
      <c r="J410">
        <v>89.44</v>
      </c>
      <c r="K410" s="3">
        <f t="shared" si="70"/>
        <v>-4.7598764774784308E-2</v>
      </c>
      <c r="M410" s="28">
        <v>42648</v>
      </c>
      <c r="N410">
        <v>77.62</v>
      </c>
      <c r="O410" s="3">
        <f t="shared" si="71"/>
        <v>5.5706697758777235E-3</v>
      </c>
      <c r="Q410" s="28">
        <v>41872</v>
      </c>
      <c r="R410">
        <v>77.62</v>
      </c>
      <c r="S410" s="3">
        <f t="shared" si="72"/>
        <v>1.4375326711970837E-2</v>
      </c>
      <c r="U410" s="28">
        <v>41872</v>
      </c>
      <c r="V410">
        <v>261.85000000000002</v>
      </c>
      <c r="W410" s="3">
        <f t="shared" si="67"/>
        <v>1.0730690546956634E-2</v>
      </c>
      <c r="Y410" s="28">
        <v>42677</v>
      </c>
      <c r="Z410">
        <v>279.57</v>
      </c>
      <c r="AA410" s="3">
        <f t="shared" si="73"/>
        <v>-4.9986407503058272E-2</v>
      </c>
      <c r="AC410" s="28">
        <v>41934</v>
      </c>
      <c r="AD410">
        <v>19.25</v>
      </c>
      <c r="AE410" s="4">
        <f t="shared" si="74"/>
        <v>2.6666666666666616E-2</v>
      </c>
      <c r="AG410" s="28">
        <v>41872</v>
      </c>
      <c r="AH410">
        <v>67.42</v>
      </c>
      <c r="AI410" s="4">
        <f t="shared" si="75"/>
        <v>1.4292161877538678E-2</v>
      </c>
      <c r="AK410" s="28">
        <v>43598</v>
      </c>
      <c r="AL410">
        <v>6.86</v>
      </c>
      <c r="AM410" s="4">
        <f t="shared" si="76"/>
        <v>-0.11483870967741927</v>
      </c>
      <c r="AO410" s="28">
        <v>41872</v>
      </c>
      <c r="AP410" s="29">
        <v>28865.25</v>
      </c>
      <c r="AQ410" s="3">
        <f t="shared" si="77"/>
        <v>6.9914920160027982E-3</v>
      </c>
    </row>
    <row r="411" spans="1:43" ht="15.75" thickBot="1" x14ac:dyDescent="0.3">
      <c r="A411" s="28">
        <v>41884</v>
      </c>
      <c r="B411">
        <v>42.28</v>
      </c>
      <c r="C411" s="3">
        <f t="shared" si="68"/>
        <v>1.1725293132328396E-2</v>
      </c>
      <c r="E411" s="28">
        <v>41873</v>
      </c>
      <c r="F411">
        <v>192.39</v>
      </c>
      <c r="G411" s="4">
        <f t="shared" si="69"/>
        <v>-4.4501940491591396E-3</v>
      </c>
      <c r="I411" s="28">
        <v>42212</v>
      </c>
      <c r="J411">
        <v>84.97</v>
      </c>
      <c r="K411" s="3">
        <f t="shared" si="70"/>
        <v>-4.9977638640429367E-2</v>
      </c>
      <c r="M411" s="28">
        <v>42649</v>
      </c>
      <c r="N411">
        <v>76.2</v>
      </c>
      <c r="O411" s="3">
        <f t="shared" si="71"/>
        <v>-1.8294254058232484E-2</v>
      </c>
      <c r="Q411" s="28">
        <v>41873</v>
      </c>
      <c r="R411">
        <v>77</v>
      </c>
      <c r="S411" s="3">
        <f t="shared" si="72"/>
        <v>-7.98763205359454E-3</v>
      </c>
      <c r="U411" s="28">
        <v>41873</v>
      </c>
      <c r="V411">
        <v>260.68</v>
      </c>
      <c r="W411" s="3">
        <f t="shared" si="67"/>
        <v>-4.4682069887340692E-3</v>
      </c>
      <c r="Y411" s="28">
        <v>42678</v>
      </c>
      <c r="Z411">
        <v>265.60000000000002</v>
      </c>
      <c r="AA411" s="3">
        <f t="shared" si="73"/>
        <v>-4.9969596165539865E-2</v>
      </c>
      <c r="AC411" s="28">
        <v>41935</v>
      </c>
      <c r="AD411">
        <v>19.809999999999999</v>
      </c>
      <c r="AE411" s="4">
        <f t="shared" si="74"/>
        <v>2.9090909090909056E-2</v>
      </c>
      <c r="AG411" s="28">
        <v>41873</v>
      </c>
      <c r="AH411">
        <v>67.42</v>
      </c>
      <c r="AI411" s="4">
        <f t="shared" si="75"/>
        <v>0</v>
      </c>
      <c r="AK411" s="28">
        <v>43599</v>
      </c>
      <c r="AL411">
        <v>6.74</v>
      </c>
      <c r="AM411" s="4">
        <f t="shared" si="76"/>
        <v>-1.7492711370262426E-2</v>
      </c>
      <c r="AO411" s="28">
        <v>41873</v>
      </c>
      <c r="AP411" s="29">
        <v>28871.75</v>
      </c>
      <c r="AQ411" s="3">
        <f t="shared" si="77"/>
        <v>2.2518426135231806E-4</v>
      </c>
    </row>
    <row r="412" spans="1:43" ht="15.75" thickBot="1" x14ac:dyDescent="0.3">
      <c r="A412" s="28">
        <v>41885</v>
      </c>
      <c r="B412">
        <v>41.87</v>
      </c>
      <c r="C412" s="3">
        <f t="shared" si="68"/>
        <v>-9.6972563859981653E-3</v>
      </c>
      <c r="E412" s="28">
        <v>41876</v>
      </c>
      <c r="F412">
        <v>190.11</v>
      </c>
      <c r="G412" s="4">
        <f t="shared" si="69"/>
        <v>-1.1850927802900202E-2</v>
      </c>
      <c r="I412" s="28">
        <v>42213</v>
      </c>
      <c r="J412">
        <v>83.36</v>
      </c>
      <c r="K412" s="3">
        <f t="shared" si="70"/>
        <v>-1.8947863951983002E-2</v>
      </c>
      <c r="M412" s="28">
        <v>42650</v>
      </c>
      <c r="N412">
        <v>77.52</v>
      </c>
      <c r="O412" s="3">
        <f t="shared" si="71"/>
        <v>1.7322834645669305E-2</v>
      </c>
      <c r="Q412" s="28">
        <v>41876</v>
      </c>
      <c r="R412">
        <v>76.59</v>
      </c>
      <c r="S412" s="3">
        <f t="shared" si="72"/>
        <v>-5.3246753246752876E-3</v>
      </c>
      <c r="U412" s="28">
        <v>41876</v>
      </c>
      <c r="V412">
        <v>254.43</v>
      </c>
      <c r="W412" s="3">
        <f t="shared" si="67"/>
        <v>-2.3975755715820113E-2</v>
      </c>
      <c r="Y412" s="28">
        <v>42682</v>
      </c>
      <c r="Z412">
        <v>270.5</v>
      </c>
      <c r="AA412" s="3">
        <f t="shared" si="73"/>
        <v>1.8448795180722843E-2</v>
      </c>
      <c r="AC412" s="28">
        <v>41936</v>
      </c>
      <c r="AD412">
        <v>19.809999999999999</v>
      </c>
      <c r="AE412" s="4">
        <f t="shared" si="74"/>
        <v>0</v>
      </c>
      <c r="AG412" s="28">
        <v>41876</v>
      </c>
      <c r="AH412">
        <v>66.12</v>
      </c>
      <c r="AI412" s="4">
        <f t="shared" si="75"/>
        <v>-1.928211213289821E-2</v>
      </c>
      <c r="AK412" s="28">
        <v>43600</v>
      </c>
      <c r="AL412">
        <v>6.5</v>
      </c>
      <c r="AM412" s="4">
        <f t="shared" si="76"/>
        <v>-3.5608308605341255E-2</v>
      </c>
      <c r="AO412" s="28">
        <v>41876</v>
      </c>
      <c r="AP412" s="29">
        <v>28519.34</v>
      </c>
      <c r="AQ412" s="3">
        <f t="shared" si="77"/>
        <v>-1.2206049165707E-2</v>
      </c>
    </row>
    <row r="413" spans="1:43" ht="15.75" thickBot="1" x14ac:dyDescent="0.3">
      <c r="A413" s="28">
        <v>41886</v>
      </c>
      <c r="B413">
        <v>41.5</v>
      </c>
      <c r="C413" s="3">
        <f t="shared" si="68"/>
        <v>-8.8368760449007988E-3</v>
      </c>
      <c r="E413" s="28">
        <v>41877</v>
      </c>
      <c r="F413">
        <v>186.41</v>
      </c>
      <c r="G413" s="4">
        <f t="shared" si="69"/>
        <v>-1.946241649571312E-2</v>
      </c>
      <c r="I413" s="28">
        <v>42214</v>
      </c>
      <c r="J413">
        <v>85.82</v>
      </c>
      <c r="K413" s="3">
        <f t="shared" si="70"/>
        <v>2.9510556621880957E-2</v>
      </c>
      <c r="M413" s="28">
        <v>42653</v>
      </c>
      <c r="N413">
        <v>78.09</v>
      </c>
      <c r="O413" s="3">
        <f t="shared" si="71"/>
        <v>7.3529411764707842E-3</v>
      </c>
      <c r="Q413" s="28">
        <v>41877</v>
      </c>
      <c r="R413">
        <v>75.86</v>
      </c>
      <c r="S413" s="3">
        <f t="shared" si="72"/>
        <v>-9.5312704008356786E-3</v>
      </c>
      <c r="U413" s="28">
        <v>41877</v>
      </c>
      <c r="V413">
        <v>251.61</v>
      </c>
      <c r="W413" s="3">
        <f t="shared" si="67"/>
        <v>-1.1083598632236735E-2</v>
      </c>
      <c r="Y413" s="28">
        <v>42683</v>
      </c>
      <c r="Z413">
        <v>284.02</v>
      </c>
      <c r="AA413" s="3">
        <f t="shared" si="73"/>
        <v>4.9981515711644997E-2</v>
      </c>
      <c r="AC413" s="28">
        <v>41939</v>
      </c>
      <c r="AD413">
        <v>19.88</v>
      </c>
      <c r="AE413" s="4">
        <f t="shared" si="74"/>
        <v>3.5335689045936647E-3</v>
      </c>
      <c r="AG413" s="28">
        <v>41877</v>
      </c>
      <c r="AH413">
        <v>66.52</v>
      </c>
      <c r="AI413" s="4">
        <f t="shared" si="75"/>
        <v>6.0496067755595462E-3</v>
      </c>
      <c r="AK413" s="28">
        <v>43601</v>
      </c>
      <c r="AL413">
        <v>6.05</v>
      </c>
      <c r="AM413" s="4">
        <f t="shared" si="76"/>
        <v>-6.9230769230769207E-2</v>
      </c>
      <c r="AO413" s="28">
        <v>41877</v>
      </c>
      <c r="AP413" s="29">
        <v>28243.59</v>
      </c>
      <c r="AQ413" s="3">
        <f t="shared" si="77"/>
        <v>-9.6688773302607833E-3</v>
      </c>
    </row>
    <row r="414" spans="1:43" ht="15.75" thickBot="1" x14ac:dyDescent="0.3">
      <c r="A414" s="28">
        <v>41887</v>
      </c>
      <c r="B414">
        <v>40.68</v>
      </c>
      <c r="C414" s="3">
        <f t="shared" si="68"/>
        <v>-1.9759036144578301E-2</v>
      </c>
      <c r="E414" s="28">
        <v>41878</v>
      </c>
      <c r="F414">
        <v>180.79</v>
      </c>
      <c r="G414" s="4">
        <f t="shared" si="69"/>
        <v>-3.0148597178263015E-2</v>
      </c>
      <c r="I414" s="28">
        <v>42215</v>
      </c>
      <c r="J414">
        <v>86.3</v>
      </c>
      <c r="K414" s="3">
        <f t="shared" si="70"/>
        <v>5.5931018410626532E-3</v>
      </c>
      <c r="M414" s="28">
        <v>42656</v>
      </c>
      <c r="N414">
        <v>77.14</v>
      </c>
      <c r="O414" s="3">
        <f t="shared" si="71"/>
        <v>-1.2165450121654486E-2</v>
      </c>
      <c r="Q414" s="28">
        <v>41878</v>
      </c>
      <c r="R414">
        <v>74.489999999999995</v>
      </c>
      <c r="S414" s="3">
        <f t="shared" si="72"/>
        <v>-1.8059583443184923E-2</v>
      </c>
      <c r="U414" s="28">
        <v>41878</v>
      </c>
      <c r="V414">
        <v>249.45</v>
      </c>
      <c r="W414" s="3">
        <f t="shared" si="67"/>
        <v>-8.5847144390128749E-3</v>
      </c>
      <c r="Y414" s="28">
        <v>42684</v>
      </c>
      <c r="Z414">
        <v>298.22000000000003</v>
      </c>
      <c r="AA414" s="3">
        <f t="shared" si="73"/>
        <v>4.9996479121188875E-2</v>
      </c>
      <c r="AC414" s="28">
        <v>41940</v>
      </c>
      <c r="AD414">
        <v>19.03</v>
      </c>
      <c r="AE414" s="4">
        <f t="shared" si="74"/>
        <v>-4.2756539235412339E-2</v>
      </c>
      <c r="AG414" s="28">
        <v>41878</v>
      </c>
      <c r="AH414">
        <v>64.5</v>
      </c>
      <c r="AI414" s="4">
        <f t="shared" si="75"/>
        <v>-3.0366806975345662E-2</v>
      </c>
      <c r="AK414" s="28">
        <v>43602</v>
      </c>
      <c r="AL414">
        <v>6.77</v>
      </c>
      <c r="AM414" s="4">
        <f t="shared" si="76"/>
        <v>0.11900826446280988</v>
      </c>
      <c r="AO414" s="28">
        <v>41878</v>
      </c>
      <c r="AP414" s="29">
        <v>27811.35</v>
      </c>
      <c r="AQ414" s="3">
        <f t="shared" si="77"/>
        <v>-1.5304003492473961E-2</v>
      </c>
    </row>
    <row r="415" spans="1:43" ht="15.75" thickBot="1" x14ac:dyDescent="0.3">
      <c r="A415" s="28">
        <v>41890</v>
      </c>
      <c r="B415">
        <v>40.75</v>
      </c>
      <c r="C415" s="3">
        <f t="shared" si="68"/>
        <v>1.7207472959686054E-3</v>
      </c>
      <c r="E415" s="28">
        <v>41879</v>
      </c>
      <c r="F415">
        <v>176.44</v>
      </c>
      <c r="G415" s="4">
        <f t="shared" si="69"/>
        <v>-2.4061065324409547E-2</v>
      </c>
      <c r="I415" s="28">
        <v>42216</v>
      </c>
      <c r="J415">
        <v>83.5</v>
      </c>
      <c r="K415" s="3">
        <f t="shared" si="70"/>
        <v>-3.2444959443800658E-2</v>
      </c>
      <c r="M415" s="28">
        <v>42657</v>
      </c>
      <c r="N415">
        <v>79.63</v>
      </c>
      <c r="O415" s="3">
        <f t="shared" si="71"/>
        <v>3.2278973295307267E-2</v>
      </c>
      <c r="Q415" s="28">
        <v>41879</v>
      </c>
      <c r="R415">
        <v>74.38</v>
      </c>
      <c r="S415" s="3">
        <f t="shared" si="72"/>
        <v>-1.4767082829909572E-3</v>
      </c>
      <c r="U415" s="28">
        <v>41879</v>
      </c>
      <c r="V415">
        <v>251.1</v>
      </c>
      <c r="W415" s="3">
        <f t="shared" si="67"/>
        <v>6.6145520144318404E-3</v>
      </c>
      <c r="Y415" s="28">
        <v>42685</v>
      </c>
      <c r="Z415">
        <v>313</v>
      </c>
      <c r="AA415" s="3">
        <f t="shared" si="73"/>
        <v>4.9560726980081737E-2</v>
      </c>
      <c r="AC415" s="28">
        <v>41941</v>
      </c>
      <c r="AD415">
        <v>18.8</v>
      </c>
      <c r="AE415" s="4">
        <f t="shared" si="74"/>
        <v>-1.2086179716237488E-2</v>
      </c>
      <c r="AG415" s="28">
        <v>41879</v>
      </c>
      <c r="AH415">
        <v>65.25</v>
      </c>
      <c r="AI415" s="4">
        <f t="shared" si="75"/>
        <v>1.1627906976744207E-2</v>
      </c>
      <c r="AK415" s="28">
        <v>43605</v>
      </c>
      <c r="AL415">
        <v>6.05</v>
      </c>
      <c r="AM415" s="4">
        <f t="shared" si="76"/>
        <v>-0.10635155096011817</v>
      </c>
      <c r="AO415" s="28">
        <v>41879</v>
      </c>
      <c r="AP415" s="29">
        <v>27774.43</v>
      </c>
      <c r="AQ415" s="3">
        <f t="shared" si="77"/>
        <v>-1.327515564688464E-3</v>
      </c>
    </row>
    <row r="416" spans="1:43" ht="15.75" thickBot="1" x14ac:dyDescent="0.3">
      <c r="A416" s="28">
        <v>41891</v>
      </c>
      <c r="B416">
        <v>40.54</v>
      </c>
      <c r="C416" s="3">
        <f t="shared" si="68"/>
        <v>-5.1533742331288934E-3</v>
      </c>
      <c r="E416" s="28">
        <v>41880</v>
      </c>
      <c r="F416">
        <v>182.49</v>
      </c>
      <c r="G416" s="4">
        <f t="shared" si="69"/>
        <v>3.4289276807980107E-2</v>
      </c>
      <c r="I416" s="28">
        <v>42219</v>
      </c>
      <c r="J416">
        <v>81.5</v>
      </c>
      <c r="K416" s="3">
        <f t="shared" si="70"/>
        <v>-2.39520958083832E-2</v>
      </c>
      <c r="M416" s="28">
        <v>42660</v>
      </c>
      <c r="N416">
        <v>79.88</v>
      </c>
      <c r="O416" s="3">
        <f t="shared" si="71"/>
        <v>3.1395202813009337E-3</v>
      </c>
      <c r="Q416" s="28">
        <v>41880</v>
      </c>
      <c r="R416">
        <v>75.67</v>
      </c>
      <c r="S416" s="3">
        <f t="shared" si="72"/>
        <v>1.7343371874159796E-2</v>
      </c>
      <c r="U416" s="28">
        <v>41880</v>
      </c>
      <c r="V416">
        <v>260.94</v>
      </c>
      <c r="W416" s="3">
        <f t="shared" si="67"/>
        <v>3.9187574671445624E-2</v>
      </c>
      <c r="Y416" s="28">
        <v>42688</v>
      </c>
      <c r="Z416">
        <v>313</v>
      </c>
      <c r="AA416" s="3">
        <f t="shared" si="73"/>
        <v>0</v>
      </c>
      <c r="AC416" s="28">
        <v>41942</v>
      </c>
      <c r="AD416">
        <v>19.350000000000001</v>
      </c>
      <c r="AE416" s="4">
        <f t="shared" si="74"/>
        <v>2.9255319148936199E-2</v>
      </c>
      <c r="AG416" s="28">
        <v>41880</v>
      </c>
      <c r="AH416">
        <v>66.209999999999994</v>
      </c>
      <c r="AI416" s="4">
        <f t="shared" si="75"/>
        <v>1.4712643678160831E-2</v>
      </c>
      <c r="AK416" s="28">
        <v>43606</v>
      </c>
      <c r="AL416">
        <v>6.4</v>
      </c>
      <c r="AM416" s="4">
        <f t="shared" si="76"/>
        <v>5.7851239669421517E-2</v>
      </c>
      <c r="AO416" s="28">
        <v>41880</v>
      </c>
      <c r="AP416" s="29">
        <v>28567.74</v>
      </c>
      <c r="AQ416" s="3">
        <f t="shared" si="77"/>
        <v>2.8562602364837097E-2</v>
      </c>
    </row>
    <row r="417" spans="1:43" ht="15.75" thickBot="1" x14ac:dyDescent="0.3">
      <c r="A417" s="28">
        <v>41892</v>
      </c>
      <c r="B417">
        <v>42.09</v>
      </c>
      <c r="C417" s="3">
        <f t="shared" si="68"/>
        <v>3.8233843117908339E-2</v>
      </c>
      <c r="E417" s="28">
        <v>41883</v>
      </c>
      <c r="F417">
        <v>182.86</v>
      </c>
      <c r="G417" s="4">
        <f t="shared" si="69"/>
        <v>2.027508356622354E-3</v>
      </c>
      <c r="I417" s="28">
        <v>42220</v>
      </c>
      <c r="J417">
        <v>80</v>
      </c>
      <c r="K417" s="3">
        <f t="shared" si="70"/>
        <v>-1.8404907975460127E-2</v>
      </c>
      <c r="M417" s="28">
        <v>42661</v>
      </c>
      <c r="N417">
        <v>83.87</v>
      </c>
      <c r="O417" s="3">
        <f t="shared" si="71"/>
        <v>4.9949924887331187E-2</v>
      </c>
      <c r="Q417" s="28">
        <v>41883</v>
      </c>
      <c r="R417">
        <v>75.59</v>
      </c>
      <c r="S417" s="3">
        <f t="shared" si="72"/>
        <v>-1.0572221488039935E-3</v>
      </c>
      <c r="U417" s="28">
        <v>41883</v>
      </c>
      <c r="V417">
        <v>258.69</v>
      </c>
      <c r="W417" s="3">
        <f t="shared" si="67"/>
        <v>-8.6226718785927803E-3</v>
      </c>
      <c r="Y417" s="28">
        <v>42689</v>
      </c>
      <c r="Z417">
        <v>297.35000000000002</v>
      </c>
      <c r="AA417" s="3">
        <f t="shared" si="73"/>
        <v>-4.9999999999999933E-2</v>
      </c>
      <c r="AC417" s="28">
        <v>41943</v>
      </c>
      <c r="AD417">
        <v>19.07</v>
      </c>
      <c r="AE417" s="4">
        <f t="shared" si="74"/>
        <v>-1.4470284237726116E-2</v>
      </c>
      <c r="AG417" s="28">
        <v>41883</v>
      </c>
      <c r="AH417">
        <v>65</v>
      </c>
      <c r="AI417" s="4">
        <f t="shared" si="75"/>
        <v>-1.8275185017368911E-2</v>
      </c>
      <c r="AK417" s="28">
        <v>43607</v>
      </c>
      <c r="AL417">
        <v>6.44</v>
      </c>
      <c r="AM417" s="4">
        <f t="shared" si="76"/>
        <v>6.2500000000000888E-3</v>
      </c>
      <c r="AO417" s="28">
        <v>41883</v>
      </c>
      <c r="AP417" s="29">
        <v>28493.74</v>
      </c>
      <c r="AQ417" s="3">
        <f t="shared" si="77"/>
        <v>-2.5903344121726013E-3</v>
      </c>
    </row>
    <row r="418" spans="1:43" ht="15.75" thickBot="1" x14ac:dyDescent="0.3">
      <c r="A418" s="28">
        <v>41893</v>
      </c>
      <c r="B418">
        <v>41.51</v>
      </c>
      <c r="C418" s="3">
        <f t="shared" si="68"/>
        <v>-1.3779995248277666E-2</v>
      </c>
      <c r="E418" s="28">
        <v>41884</v>
      </c>
      <c r="F418">
        <v>188.41</v>
      </c>
      <c r="G418" s="4">
        <f t="shared" si="69"/>
        <v>3.0351088264245707E-2</v>
      </c>
      <c r="I418" s="28">
        <v>42221</v>
      </c>
      <c r="J418">
        <v>82.5</v>
      </c>
      <c r="K418" s="3">
        <f t="shared" si="70"/>
        <v>3.125E-2</v>
      </c>
      <c r="M418" s="28">
        <v>42662</v>
      </c>
      <c r="N418">
        <v>81.42</v>
      </c>
      <c r="O418" s="3">
        <f t="shared" si="71"/>
        <v>-2.9211875521640618E-2</v>
      </c>
      <c r="Q418" s="28">
        <v>41884</v>
      </c>
      <c r="R418">
        <v>77.75</v>
      </c>
      <c r="S418" s="3">
        <f t="shared" si="72"/>
        <v>2.8575208360894333E-2</v>
      </c>
      <c r="U418" s="28">
        <v>41884</v>
      </c>
      <c r="V418">
        <v>265.16000000000003</v>
      </c>
      <c r="W418" s="3">
        <f t="shared" ref="W418:W481" si="78">V418/V417-1</f>
        <v>2.5010630484363583E-2</v>
      </c>
      <c r="Y418" s="28">
        <v>42690</v>
      </c>
      <c r="Z418">
        <v>285</v>
      </c>
      <c r="AA418" s="3">
        <f t="shared" si="73"/>
        <v>-4.153354632587869E-2</v>
      </c>
      <c r="AC418" s="28">
        <v>41948</v>
      </c>
      <c r="AD418">
        <v>19.05</v>
      </c>
      <c r="AE418" s="4">
        <f t="shared" si="74"/>
        <v>-1.0487676979549221E-3</v>
      </c>
      <c r="AG418" s="28">
        <v>41884</v>
      </c>
      <c r="AH418">
        <v>66.8</v>
      </c>
      <c r="AI418" s="4">
        <f t="shared" si="75"/>
        <v>2.7692307692307683E-2</v>
      </c>
      <c r="AK418" s="28">
        <v>43608</v>
      </c>
      <c r="AL418">
        <v>6.9</v>
      </c>
      <c r="AM418" s="4">
        <f t="shared" si="76"/>
        <v>7.1428571428571397E-2</v>
      </c>
      <c r="AO418" s="28">
        <v>41884</v>
      </c>
      <c r="AP418" s="29">
        <v>29260.29</v>
      </c>
      <c r="AQ418" s="3">
        <f t="shared" si="77"/>
        <v>2.6902400316701103E-2</v>
      </c>
    </row>
    <row r="419" spans="1:43" ht="15.75" thickBot="1" x14ac:dyDescent="0.3">
      <c r="A419" s="28">
        <v>41894</v>
      </c>
      <c r="B419">
        <v>41.49</v>
      </c>
      <c r="C419" s="3">
        <f t="shared" si="68"/>
        <v>-4.8181161165972153E-4</v>
      </c>
      <c r="E419" s="28">
        <v>41885</v>
      </c>
      <c r="F419">
        <v>192.75</v>
      </c>
      <c r="G419" s="4">
        <f t="shared" si="69"/>
        <v>2.3034870760575421E-2</v>
      </c>
      <c r="I419" s="28">
        <v>42222</v>
      </c>
      <c r="J419">
        <v>81</v>
      </c>
      <c r="K419" s="3">
        <f t="shared" si="70"/>
        <v>-1.8181818181818188E-2</v>
      </c>
      <c r="M419" s="28">
        <v>42663</v>
      </c>
      <c r="N419">
        <v>83.21</v>
      </c>
      <c r="O419" s="3">
        <f t="shared" si="71"/>
        <v>2.1984770326700875E-2</v>
      </c>
      <c r="Q419" s="28">
        <v>41885</v>
      </c>
      <c r="R419">
        <v>78.989999999999995</v>
      </c>
      <c r="S419" s="3">
        <f t="shared" si="72"/>
        <v>1.5948553054662362E-2</v>
      </c>
      <c r="U419" s="28">
        <v>41885</v>
      </c>
      <c r="V419">
        <v>270.33999999999997</v>
      </c>
      <c r="W419" s="3">
        <f t="shared" si="78"/>
        <v>1.9535374868004052E-2</v>
      </c>
      <c r="Y419" s="28">
        <v>42691</v>
      </c>
      <c r="Z419">
        <v>276.02999999999997</v>
      </c>
      <c r="AA419" s="3">
        <f t="shared" si="73"/>
        <v>-3.1473684210526431E-2</v>
      </c>
      <c r="AC419" s="28">
        <v>41949</v>
      </c>
      <c r="AD419">
        <v>18.600000000000001</v>
      </c>
      <c r="AE419" s="4">
        <f t="shared" si="74"/>
        <v>-2.3622047244094446E-2</v>
      </c>
      <c r="AG419" s="28">
        <v>41885</v>
      </c>
      <c r="AH419">
        <v>69.069999999999993</v>
      </c>
      <c r="AI419" s="4">
        <f t="shared" si="75"/>
        <v>3.398203592814375E-2</v>
      </c>
      <c r="AK419" s="28">
        <v>43609</v>
      </c>
      <c r="AL419">
        <v>6.59</v>
      </c>
      <c r="AM419" s="4">
        <f t="shared" si="76"/>
        <v>-4.4927536231884169E-2</v>
      </c>
      <c r="AO419" s="28">
        <v>41885</v>
      </c>
      <c r="AP419" s="29">
        <v>29595.55</v>
      </c>
      <c r="AQ419" s="3">
        <f t="shared" si="77"/>
        <v>1.1457849529174169E-2</v>
      </c>
    </row>
    <row r="420" spans="1:43" ht="15.75" thickBot="1" x14ac:dyDescent="0.3">
      <c r="A420" s="28">
        <v>41897</v>
      </c>
      <c r="B420">
        <v>41.16</v>
      </c>
      <c r="C420" s="3">
        <f t="shared" si="68"/>
        <v>-7.9537237888649415E-3</v>
      </c>
      <c r="E420" s="28">
        <v>41886</v>
      </c>
      <c r="F420">
        <v>194.14</v>
      </c>
      <c r="G420" s="4">
        <f t="shared" si="69"/>
        <v>7.2114137483787477E-3</v>
      </c>
      <c r="I420" s="28">
        <v>42226</v>
      </c>
      <c r="J420">
        <v>80.5</v>
      </c>
      <c r="K420" s="3">
        <f t="shared" si="70"/>
        <v>-6.1728395061728669E-3</v>
      </c>
      <c r="M420" s="28">
        <v>42664</v>
      </c>
      <c r="N420">
        <v>83.01</v>
      </c>
      <c r="O420" s="3">
        <f t="shared" si="71"/>
        <v>-2.4035572647517212E-3</v>
      </c>
      <c r="Q420" s="28">
        <v>41886</v>
      </c>
      <c r="R420">
        <v>77.66</v>
      </c>
      <c r="S420" s="3">
        <f t="shared" si="72"/>
        <v>-1.683757437650335E-2</v>
      </c>
      <c r="U420" s="28">
        <v>41886</v>
      </c>
      <c r="V420">
        <v>270.05</v>
      </c>
      <c r="W420" s="3">
        <f t="shared" si="78"/>
        <v>-1.0727232374045936E-3</v>
      </c>
      <c r="Y420" s="28">
        <v>42697</v>
      </c>
      <c r="Z420">
        <v>276.02999999999997</v>
      </c>
      <c r="AA420" s="3">
        <f t="shared" si="73"/>
        <v>0</v>
      </c>
      <c r="AC420" s="28">
        <v>41950</v>
      </c>
      <c r="AD420">
        <v>18.88</v>
      </c>
      <c r="AE420" s="4">
        <f t="shared" si="74"/>
        <v>1.5053763440860068E-2</v>
      </c>
      <c r="AG420" s="28">
        <v>41886</v>
      </c>
      <c r="AH420">
        <v>70</v>
      </c>
      <c r="AI420" s="4">
        <f t="shared" si="75"/>
        <v>1.3464601129289155E-2</v>
      </c>
      <c r="AK420" s="28">
        <v>43612</v>
      </c>
      <c r="AL420">
        <v>6.45</v>
      </c>
      <c r="AM420" s="4">
        <f t="shared" si="76"/>
        <v>-2.1244309559939278E-2</v>
      </c>
      <c r="AO420" s="28">
        <v>41886</v>
      </c>
      <c r="AP420" s="29">
        <v>29604.3</v>
      </c>
      <c r="AQ420" s="3">
        <f t="shared" si="77"/>
        <v>2.9565255587415962E-4</v>
      </c>
    </row>
    <row r="421" spans="1:43" ht="15.75" thickBot="1" x14ac:dyDescent="0.3">
      <c r="A421" s="28">
        <v>41898</v>
      </c>
      <c r="B421">
        <v>40.770000000000003</v>
      </c>
      <c r="C421" s="3">
        <f t="shared" si="68"/>
        <v>-9.475218658892004E-3</v>
      </c>
      <c r="E421" s="28">
        <v>41887</v>
      </c>
      <c r="F421">
        <v>188.05</v>
      </c>
      <c r="G421" s="4">
        <f t="shared" si="69"/>
        <v>-3.1369115071597675E-2</v>
      </c>
      <c r="I421" s="28">
        <v>42227</v>
      </c>
      <c r="J421">
        <v>83.53</v>
      </c>
      <c r="K421" s="3">
        <f t="shared" si="70"/>
        <v>3.7639751552795087E-2</v>
      </c>
      <c r="M421" s="28">
        <v>42667</v>
      </c>
      <c r="N421">
        <v>80</v>
      </c>
      <c r="O421" s="3">
        <f t="shared" si="71"/>
        <v>-3.6260691482953966E-2</v>
      </c>
      <c r="Q421" s="28">
        <v>41887</v>
      </c>
      <c r="R421">
        <v>76.97</v>
      </c>
      <c r="S421" s="3">
        <f t="shared" si="72"/>
        <v>-8.8848828225598364E-3</v>
      </c>
      <c r="U421" s="28">
        <v>41887</v>
      </c>
      <c r="V421">
        <v>269.81</v>
      </c>
      <c r="W421" s="3">
        <f t="shared" si="78"/>
        <v>-8.8872431031294941E-4</v>
      </c>
      <c r="Y421" s="28">
        <v>42698</v>
      </c>
      <c r="Z421">
        <v>289.83</v>
      </c>
      <c r="AA421" s="3">
        <f t="shared" si="73"/>
        <v>4.9994565808064495E-2</v>
      </c>
      <c r="AC421" s="28">
        <v>41953</v>
      </c>
      <c r="AD421">
        <v>19.88</v>
      </c>
      <c r="AE421" s="4">
        <f t="shared" si="74"/>
        <v>5.2966101694915224E-2</v>
      </c>
      <c r="AG421" s="28">
        <v>41887</v>
      </c>
      <c r="AH421">
        <v>70.17</v>
      </c>
      <c r="AI421" s="4">
        <f t="shared" si="75"/>
        <v>2.4285714285714466E-3</v>
      </c>
      <c r="AK421" s="28">
        <v>43613</v>
      </c>
      <c r="AL421">
        <v>5.9</v>
      </c>
      <c r="AM421" s="4">
        <f t="shared" si="76"/>
        <v>-8.5271317829457294E-2</v>
      </c>
      <c r="AO421" s="28">
        <v>41887</v>
      </c>
      <c r="AP421" s="29">
        <v>29513.78</v>
      </c>
      <c r="AQ421" s="3">
        <f t="shared" si="77"/>
        <v>-3.0576639204440426E-3</v>
      </c>
    </row>
    <row r="422" spans="1:43" ht="15.75" thickBot="1" x14ac:dyDescent="0.3">
      <c r="A422" s="28">
        <v>41899</v>
      </c>
      <c r="B422">
        <v>40.51</v>
      </c>
      <c r="C422" s="3">
        <f t="shared" si="68"/>
        <v>-6.3772381653177668E-3</v>
      </c>
      <c r="E422" s="28">
        <v>41890</v>
      </c>
      <c r="F422">
        <v>188.56</v>
      </c>
      <c r="G422" s="4">
        <f t="shared" si="69"/>
        <v>2.7120446689710143E-3</v>
      </c>
      <c r="I422" s="28">
        <v>42228</v>
      </c>
      <c r="J422">
        <v>80.25</v>
      </c>
      <c r="K422" s="3">
        <f t="shared" si="70"/>
        <v>-3.9267329103316206E-2</v>
      </c>
      <c r="M422" s="28">
        <v>42668</v>
      </c>
      <c r="N422">
        <v>82.28</v>
      </c>
      <c r="O422" s="3">
        <f t="shared" si="71"/>
        <v>2.849999999999997E-2</v>
      </c>
      <c r="Q422" s="28">
        <v>41890</v>
      </c>
      <c r="R422">
        <v>77.27</v>
      </c>
      <c r="S422" s="3">
        <f t="shared" si="72"/>
        <v>3.897622450305338E-3</v>
      </c>
      <c r="U422" s="28">
        <v>41890</v>
      </c>
      <c r="V422">
        <v>270.35000000000002</v>
      </c>
      <c r="W422" s="3">
        <f t="shared" si="78"/>
        <v>2.0014083985027131E-3</v>
      </c>
      <c r="Y422" s="28">
        <v>42699</v>
      </c>
      <c r="Z422">
        <v>275.33999999999997</v>
      </c>
      <c r="AA422" s="3">
        <f t="shared" si="73"/>
        <v>-4.9994824552323847E-2</v>
      </c>
      <c r="AC422" s="28">
        <v>41954</v>
      </c>
      <c r="AD422">
        <v>19.98</v>
      </c>
      <c r="AE422" s="4">
        <f t="shared" si="74"/>
        <v>5.0301810865192031E-3</v>
      </c>
      <c r="AG422" s="28">
        <v>41890</v>
      </c>
      <c r="AH422">
        <v>70.3</v>
      </c>
      <c r="AI422" s="4">
        <f t="shared" si="75"/>
        <v>1.8526435798773555E-3</v>
      </c>
      <c r="AK422" s="28">
        <v>43614</v>
      </c>
      <c r="AL422">
        <v>6</v>
      </c>
      <c r="AM422" s="4">
        <f t="shared" si="76"/>
        <v>1.6949152542372836E-2</v>
      </c>
      <c r="AO422" s="28">
        <v>41890</v>
      </c>
      <c r="AP422" s="29">
        <v>29585.599999999999</v>
      </c>
      <c r="AQ422" s="3">
        <f t="shared" si="77"/>
        <v>2.4334395661957942E-3</v>
      </c>
    </row>
    <row r="423" spans="1:43" ht="15.75" thickBot="1" x14ac:dyDescent="0.3">
      <c r="A423" s="28">
        <v>41900</v>
      </c>
      <c r="B423">
        <v>40.5</v>
      </c>
      <c r="C423" s="3">
        <f t="shared" si="68"/>
        <v>-2.4685262898049842E-4</v>
      </c>
      <c r="E423" s="28">
        <v>41891</v>
      </c>
      <c r="F423">
        <v>190.8</v>
      </c>
      <c r="G423" s="4">
        <f t="shared" si="69"/>
        <v>1.1879507848960635E-2</v>
      </c>
      <c r="I423" s="28">
        <v>42229</v>
      </c>
      <c r="J423">
        <v>79.78</v>
      </c>
      <c r="K423" s="3">
        <f t="shared" si="70"/>
        <v>-5.856697819314638E-3</v>
      </c>
      <c r="M423" s="28">
        <v>42669</v>
      </c>
      <c r="N423">
        <v>81.599999999999994</v>
      </c>
      <c r="O423" s="3">
        <f t="shared" si="71"/>
        <v>-8.2644628099174389E-3</v>
      </c>
      <c r="Q423" s="28">
        <v>41891</v>
      </c>
      <c r="R423">
        <v>77.400000000000006</v>
      </c>
      <c r="S423" s="3">
        <f t="shared" si="72"/>
        <v>1.6824123204348673E-3</v>
      </c>
      <c r="U423" s="28">
        <v>41891</v>
      </c>
      <c r="V423">
        <v>271.75</v>
      </c>
      <c r="W423" s="3">
        <f t="shared" si="78"/>
        <v>5.1784723506564934E-3</v>
      </c>
      <c r="Y423" s="28">
        <v>42703</v>
      </c>
      <c r="Z423">
        <v>288</v>
      </c>
      <c r="AA423" s="3">
        <f t="shared" si="73"/>
        <v>4.5979516234473827E-2</v>
      </c>
      <c r="AC423" s="28">
        <v>41955</v>
      </c>
      <c r="AD423">
        <v>20.72</v>
      </c>
      <c r="AE423" s="4">
        <f t="shared" si="74"/>
        <v>3.7037037037036979E-2</v>
      </c>
      <c r="AG423" s="28">
        <v>41891</v>
      </c>
      <c r="AH423">
        <v>71.69</v>
      </c>
      <c r="AI423" s="4">
        <f t="shared" si="75"/>
        <v>1.9772403982930342E-2</v>
      </c>
      <c r="AK423" s="28">
        <v>43615</v>
      </c>
      <c r="AL423">
        <v>5.65</v>
      </c>
      <c r="AM423" s="4">
        <f t="shared" si="76"/>
        <v>-5.8333333333333237E-2</v>
      </c>
      <c r="AO423" s="28">
        <v>41891</v>
      </c>
      <c r="AP423" s="29">
        <v>29728.91</v>
      </c>
      <c r="AQ423" s="3">
        <f t="shared" si="77"/>
        <v>4.8439105510789116E-3</v>
      </c>
    </row>
    <row r="424" spans="1:43" ht="15.75" thickBot="1" x14ac:dyDescent="0.3">
      <c r="A424" s="28">
        <v>41901</v>
      </c>
      <c r="B424">
        <v>40.35</v>
      </c>
      <c r="C424" s="3">
        <f t="shared" si="68"/>
        <v>-3.7037037037036535E-3</v>
      </c>
      <c r="E424" s="28">
        <v>41892</v>
      </c>
      <c r="F424">
        <v>189.03</v>
      </c>
      <c r="G424" s="4">
        <f t="shared" si="69"/>
        <v>-9.2767295597484534E-3</v>
      </c>
      <c r="I424" s="28">
        <v>42233</v>
      </c>
      <c r="J424">
        <v>79</v>
      </c>
      <c r="K424" s="3">
        <f t="shared" si="70"/>
        <v>-9.7768864377036913E-3</v>
      </c>
      <c r="M424" s="28">
        <v>42670</v>
      </c>
      <c r="N424">
        <v>79.05</v>
      </c>
      <c r="O424" s="3">
        <f t="shared" si="71"/>
        <v>-3.125E-2</v>
      </c>
      <c r="Q424" s="28">
        <v>41892</v>
      </c>
      <c r="R424">
        <v>77.599999999999994</v>
      </c>
      <c r="S424" s="3">
        <f t="shared" si="72"/>
        <v>2.5839793281652312E-3</v>
      </c>
      <c r="U424" s="28">
        <v>41892</v>
      </c>
      <c r="V424">
        <v>271.70999999999998</v>
      </c>
      <c r="W424" s="3">
        <f t="shared" si="78"/>
        <v>-1.4719411223562684E-4</v>
      </c>
      <c r="Y424" s="28">
        <v>42704</v>
      </c>
      <c r="Z424">
        <v>285</v>
      </c>
      <c r="AA424" s="3">
        <f t="shared" si="73"/>
        <v>-1.041666666666663E-2</v>
      </c>
      <c r="AC424" s="28">
        <v>41956</v>
      </c>
      <c r="AD424">
        <v>21.42</v>
      </c>
      <c r="AE424" s="4">
        <f t="shared" si="74"/>
        <v>3.3783783783783994E-2</v>
      </c>
      <c r="AG424" s="28">
        <v>41892</v>
      </c>
      <c r="AH424">
        <v>71</v>
      </c>
      <c r="AI424" s="4">
        <f t="shared" si="75"/>
        <v>-9.624773329613534E-3</v>
      </c>
      <c r="AK424" s="28">
        <v>43619</v>
      </c>
      <c r="AL424">
        <v>5.88</v>
      </c>
      <c r="AM424" s="4">
        <f t="shared" si="76"/>
        <v>4.0707964601769842E-2</v>
      </c>
      <c r="AO424" s="28">
        <v>41892</v>
      </c>
      <c r="AP424" s="29">
        <v>29691.31</v>
      </c>
      <c r="AQ424" s="3">
        <f t="shared" si="77"/>
        <v>-1.2647621456689517E-3</v>
      </c>
    </row>
    <row r="425" spans="1:43" ht="15.75" thickBot="1" x14ac:dyDescent="0.3">
      <c r="A425" s="28">
        <v>41905</v>
      </c>
      <c r="B425">
        <v>41.99</v>
      </c>
      <c r="C425" s="3">
        <f t="shared" si="68"/>
        <v>4.0644361833952924E-2</v>
      </c>
      <c r="E425" s="28">
        <v>41893</v>
      </c>
      <c r="F425">
        <v>192.65</v>
      </c>
      <c r="G425" s="4">
        <f t="shared" si="69"/>
        <v>1.9150399407501517E-2</v>
      </c>
      <c r="I425" s="28">
        <v>42234</v>
      </c>
      <c r="J425">
        <v>80</v>
      </c>
      <c r="K425" s="3">
        <f t="shared" si="70"/>
        <v>1.2658227848101333E-2</v>
      </c>
      <c r="M425" s="28">
        <v>42671</v>
      </c>
      <c r="N425">
        <v>79.02</v>
      </c>
      <c r="O425" s="3">
        <f t="shared" si="71"/>
        <v>-3.7950664136621182E-4</v>
      </c>
      <c r="Q425" s="28">
        <v>41893</v>
      </c>
      <c r="R425">
        <v>78.38</v>
      </c>
      <c r="S425" s="3">
        <f t="shared" si="72"/>
        <v>1.0051546391752542E-2</v>
      </c>
      <c r="U425" s="28">
        <v>41893</v>
      </c>
      <c r="V425">
        <v>270.07</v>
      </c>
      <c r="W425" s="3">
        <f t="shared" si="78"/>
        <v>-6.035847042802911E-3</v>
      </c>
      <c r="Y425" s="28">
        <v>42712</v>
      </c>
      <c r="Z425">
        <v>271</v>
      </c>
      <c r="AA425" s="3">
        <f t="shared" si="73"/>
        <v>-4.9122807017543901E-2</v>
      </c>
      <c r="AC425" s="28">
        <v>41957</v>
      </c>
      <c r="AD425">
        <v>21.43</v>
      </c>
      <c r="AE425" s="4">
        <f t="shared" si="74"/>
        <v>4.6685340802987696E-4</v>
      </c>
      <c r="AG425" s="28">
        <v>41893</v>
      </c>
      <c r="AH425">
        <v>71.38</v>
      </c>
      <c r="AI425" s="4">
        <f t="shared" si="75"/>
        <v>5.3521126760562865E-3</v>
      </c>
      <c r="AK425" s="28">
        <v>43626</v>
      </c>
      <c r="AL425">
        <v>6.24</v>
      </c>
      <c r="AM425" s="4">
        <f t="shared" si="76"/>
        <v>6.1224489795918435E-2</v>
      </c>
      <c r="AO425" s="28">
        <v>41893</v>
      </c>
      <c r="AP425" s="29">
        <v>29858.37</v>
      </c>
      <c r="AQ425" s="3">
        <f t="shared" si="77"/>
        <v>5.6265621153124279E-3</v>
      </c>
    </row>
    <row r="426" spans="1:43" ht="15.75" thickBot="1" x14ac:dyDescent="0.3">
      <c r="A426" s="28">
        <v>41906</v>
      </c>
      <c r="B426">
        <v>41.21</v>
      </c>
      <c r="C426" s="3">
        <f t="shared" si="68"/>
        <v>-1.8575851393188847E-2</v>
      </c>
      <c r="E426" s="28">
        <v>41894</v>
      </c>
      <c r="F426">
        <v>193.72</v>
      </c>
      <c r="G426" s="4">
        <f t="shared" si="69"/>
        <v>5.5541136776537936E-3</v>
      </c>
      <c r="I426" s="28">
        <v>42235</v>
      </c>
      <c r="J426">
        <v>76.06</v>
      </c>
      <c r="K426" s="3">
        <f t="shared" si="70"/>
        <v>-4.9250000000000016E-2</v>
      </c>
      <c r="M426" s="28">
        <v>42674</v>
      </c>
      <c r="N426">
        <v>79.09</v>
      </c>
      <c r="O426" s="3">
        <f t="shared" si="71"/>
        <v>8.8585168311827722E-4</v>
      </c>
      <c r="Q426" s="28">
        <v>41894</v>
      </c>
      <c r="R426">
        <v>77.72</v>
      </c>
      <c r="S426" s="3">
        <f t="shared" si="72"/>
        <v>-8.4205154376115754E-3</v>
      </c>
      <c r="U426" s="28">
        <v>41894</v>
      </c>
      <c r="V426">
        <v>273.89999999999998</v>
      </c>
      <c r="W426" s="3">
        <f t="shared" si="78"/>
        <v>1.4181508497796758E-2</v>
      </c>
      <c r="Y426" s="28">
        <v>42718</v>
      </c>
      <c r="Z426">
        <v>270</v>
      </c>
      <c r="AA426" s="3">
        <f t="shared" si="73"/>
        <v>-3.6900369003689537E-3</v>
      </c>
      <c r="AC426" s="28">
        <v>41960</v>
      </c>
      <c r="AD426">
        <v>21.7</v>
      </c>
      <c r="AE426" s="4">
        <f t="shared" si="74"/>
        <v>1.2599160055996261E-2</v>
      </c>
      <c r="AG426" s="28">
        <v>41894</v>
      </c>
      <c r="AH426">
        <v>70.88</v>
      </c>
      <c r="AI426" s="4">
        <f t="shared" si="75"/>
        <v>-7.0047632390025649E-3</v>
      </c>
      <c r="AK426" s="28">
        <v>43627</v>
      </c>
      <c r="AL426">
        <v>6.8</v>
      </c>
      <c r="AM426" s="4">
        <f t="shared" si="76"/>
        <v>8.9743589743589647E-2</v>
      </c>
      <c r="AO426" s="28">
        <v>41894</v>
      </c>
      <c r="AP426" s="29">
        <v>30044.89</v>
      </c>
      <c r="AQ426" s="3">
        <f t="shared" si="77"/>
        <v>6.2468245922333576E-3</v>
      </c>
    </row>
    <row r="427" spans="1:43" ht="15.75" thickBot="1" x14ac:dyDescent="0.3">
      <c r="A427" s="28">
        <v>41907</v>
      </c>
      <c r="B427">
        <v>41.46</v>
      </c>
      <c r="C427" s="3">
        <f t="shared" si="68"/>
        <v>6.0664887163310866E-3</v>
      </c>
      <c r="E427" s="28">
        <v>41897</v>
      </c>
      <c r="F427">
        <v>192.27</v>
      </c>
      <c r="G427" s="4">
        <f t="shared" si="69"/>
        <v>-7.4850299401196807E-3</v>
      </c>
      <c r="I427" s="28">
        <v>42236</v>
      </c>
      <c r="J427">
        <v>75.099999999999994</v>
      </c>
      <c r="K427" s="3">
        <f t="shared" si="70"/>
        <v>-1.2621614514856772E-2</v>
      </c>
      <c r="M427" s="28">
        <v>42675</v>
      </c>
      <c r="N427">
        <v>83.04</v>
      </c>
      <c r="O427" s="3">
        <f t="shared" si="71"/>
        <v>4.9943102794284933E-2</v>
      </c>
      <c r="Q427" s="28">
        <v>41897</v>
      </c>
      <c r="R427">
        <v>77.77</v>
      </c>
      <c r="S427" s="3">
        <f t="shared" si="72"/>
        <v>6.4333504889346749E-4</v>
      </c>
      <c r="U427" s="28">
        <v>41897</v>
      </c>
      <c r="V427">
        <v>273.54000000000002</v>
      </c>
      <c r="W427" s="3">
        <f t="shared" si="78"/>
        <v>-1.3143483022999281E-3</v>
      </c>
      <c r="Y427" s="28">
        <v>42726</v>
      </c>
      <c r="Z427">
        <v>280</v>
      </c>
      <c r="AA427" s="3">
        <f t="shared" si="73"/>
        <v>3.7037037037036979E-2</v>
      </c>
      <c r="AC427" s="28">
        <v>41961</v>
      </c>
      <c r="AD427">
        <v>22</v>
      </c>
      <c r="AE427" s="4">
        <f t="shared" si="74"/>
        <v>1.3824884792626779E-2</v>
      </c>
      <c r="AG427" s="28">
        <v>41897</v>
      </c>
      <c r="AH427">
        <v>70.8</v>
      </c>
      <c r="AI427" s="4">
        <f t="shared" si="75"/>
        <v>-1.1286681715575453E-3</v>
      </c>
      <c r="AK427" s="28">
        <v>43628</v>
      </c>
      <c r="AL427">
        <v>7.02</v>
      </c>
      <c r="AM427" s="4">
        <f t="shared" si="76"/>
        <v>3.2352941176470473E-2</v>
      </c>
      <c r="AO427" s="28">
        <v>41897</v>
      </c>
      <c r="AP427" s="29">
        <v>30070.13</v>
      </c>
      <c r="AQ427" s="3">
        <f t="shared" si="77"/>
        <v>8.4007629916449389E-4</v>
      </c>
    </row>
    <row r="428" spans="1:43" ht="15.75" thickBot="1" x14ac:dyDescent="0.3">
      <c r="A428" s="28">
        <v>41908</v>
      </c>
      <c r="B428">
        <v>41.49</v>
      </c>
      <c r="C428" s="3">
        <f t="shared" si="68"/>
        <v>7.2358900144720018E-4</v>
      </c>
      <c r="E428" s="28">
        <v>41898</v>
      </c>
      <c r="F428">
        <v>193.06</v>
      </c>
      <c r="G428" s="4">
        <f t="shared" si="69"/>
        <v>4.1088053258437895E-3</v>
      </c>
      <c r="I428" s="28">
        <v>42237</v>
      </c>
      <c r="J428">
        <v>71.349999999999994</v>
      </c>
      <c r="K428" s="3">
        <f t="shared" si="70"/>
        <v>-4.9933422103861536E-2</v>
      </c>
      <c r="M428" s="28">
        <v>42676</v>
      </c>
      <c r="N428">
        <v>86.63</v>
      </c>
      <c r="O428" s="3">
        <f t="shared" si="71"/>
        <v>4.3232177263968996E-2</v>
      </c>
      <c r="Q428" s="28">
        <v>41898</v>
      </c>
      <c r="R428">
        <v>77.959999999999994</v>
      </c>
      <c r="S428" s="3">
        <f t="shared" si="72"/>
        <v>2.4431014530024164E-3</v>
      </c>
      <c r="U428" s="28">
        <v>41898</v>
      </c>
      <c r="V428">
        <v>267.68</v>
      </c>
      <c r="W428" s="3">
        <f t="shared" si="78"/>
        <v>-2.1422826643269777E-2</v>
      </c>
      <c r="Y428" s="28">
        <v>42730</v>
      </c>
      <c r="Z428">
        <v>280.33999999999997</v>
      </c>
      <c r="AA428" s="3">
        <f t="shared" si="73"/>
        <v>1.2142857142856123E-3</v>
      </c>
      <c r="AC428" s="28">
        <v>41962</v>
      </c>
      <c r="AD428">
        <v>21.4</v>
      </c>
      <c r="AE428" s="4">
        <f t="shared" si="74"/>
        <v>-2.7272727272727337E-2</v>
      </c>
      <c r="AG428" s="28">
        <v>41898</v>
      </c>
      <c r="AH428">
        <v>69.42</v>
      </c>
      <c r="AI428" s="4">
        <f t="shared" si="75"/>
        <v>-1.9491525423728784E-2</v>
      </c>
      <c r="AK428" s="28">
        <v>43629</v>
      </c>
      <c r="AL428">
        <v>7.46</v>
      </c>
      <c r="AM428" s="4">
        <f t="shared" si="76"/>
        <v>6.2678062678062751E-2</v>
      </c>
      <c r="AO428" s="28">
        <v>41898</v>
      </c>
      <c r="AP428" s="29">
        <v>30180.3</v>
      </c>
      <c r="AQ428" s="3">
        <f t="shared" si="77"/>
        <v>3.6637686634544142E-3</v>
      </c>
    </row>
    <row r="429" spans="1:43" ht="15.75" thickBot="1" x14ac:dyDescent="0.3">
      <c r="A429" s="28">
        <v>41911</v>
      </c>
      <c r="B429">
        <v>41.32</v>
      </c>
      <c r="C429" s="3">
        <f t="shared" si="68"/>
        <v>-4.0973728609303706E-3</v>
      </c>
      <c r="E429" s="28">
        <v>41899</v>
      </c>
      <c r="F429">
        <v>193.22</v>
      </c>
      <c r="G429" s="4">
        <f t="shared" si="69"/>
        <v>8.2875789909864217E-4</v>
      </c>
      <c r="I429" s="28">
        <v>42240</v>
      </c>
      <c r="J429">
        <v>67.790000000000006</v>
      </c>
      <c r="K429" s="3">
        <f t="shared" si="70"/>
        <v>-4.9894884372809978E-2</v>
      </c>
      <c r="M429" s="28">
        <v>42677</v>
      </c>
      <c r="N429">
        <v>83.57</v>
      </c>
      <c r="O429" s="3">
        <f t="shared" si="71"/>
        <v>-3.5322636500057736E-2</v>
      </c>
      <c r="Q429" s="28">
        <v>41899</v>
      </c>
      <c r="R429">
        <v>78.010000000000005</v>
      </c>
      <c r="S429" s="3">
        <f t="shared" si="72"/>
        <v>6.4135454079039533E-4</v>
      </c>
      <c r="U429" s="28">
        <v>41899</v>
      </c>
      <c r="V429">
        <v>263.04000000000002</v>
      </c>
      <c r="W429" s="3">
        <f t="shared" si="78"/>
        <v>-1.7334130304841544E-2</v>
      </c>
      <c r="Y429" s="28">
        <v>42731</v>
      </c>
      <c r="Z429">
        <v>294.35000000000002</v>
      </c>
      <c r="AA429" s="3">
        <f t="shared" si="73"/>
        <v>4.9975030320325464E-2</v>
      </c>
      <c r="AC429" s="28">
        <v>41963</v>
      </c>
      <c r="AD429">
        <v>20.85</v>
      </c>
      <c r="AE429" s="4">
        <f t="shared" si="74"/>
        <v>-2.5700934579439116E-2</v>
      </c>
      <c r="AG429" s="28">
        <v>41899</v>
      </c>
      <c r="AH429">
        <v>72</v>
      </c>
      <c r="AI429" s="4">
        <f t="shared" si="75"/>
        <v>3.7165082108902237E-2</v>
      </c>
      <c r="AK429" s="28">
        <v>43630</v>
      </c>
      <c r="AL429">
        <v>7.05</v>
      </c>
      <c r="AM429" s="4">
        <f t="shared" si="76"/>
        <v>-5.495978552278824E-2</v>
      </c>
      <c r="AO429" s="28">
        <v>41899</v>
      </c>
      <c r="AP429" s="29">
        <v>30136.57</v>
      </c>
      <c r="AQ429" s="3">
        <f t="shared" si="77"/>
        <v>-1.4489584265232613E-3</v>
      </c>
    </row>
    <row r="430" spans="1:43" ht="15.75" thickBot="1" x14ac:dyDescent="0.3">
      <c r="A430" s="28">
        <v>41912</v>
      </c>
      <c r="B430">
        <v>41</v>
      </c>
      <c r="C430" s="3">
        <f t="shared" si="68"/>
        <v>-7.7444336882865894E-3</v>
      </c>
      <c r="E430" s="28">
        <v>41900</v>
      </c>
      <c r="F430">
        <v>192.68</v>
      </c>
      <c r="G430" s="4">
        <f t="shared" si="69"/>
        <v>-2.7947417451609224E-3</v>
      </c>
      <c r="I430" s="28">
        <v>42241</v>
      </c>
      <c r="J430">
        <v>69</v>
      </c>
      <c r="K430" s="3">
        <f t="shared" si="70"/>
        <v>1.7849240300929159E-2</v>
      </c>
      <c r="M430" s="28">
        <v>42678</v>
      </c>
      <c r="N430">
        <v>83.12</v>
      </c>
      <c r="O430" s="3">
        <f t="shared" si="71"/>
        <v>-5.3847074308961407E-3</v>
      </c>
      <c r="Q430" s="28">
        <v>41900</v>
      </c>
      <c r="R430">
        <v>56.61</v>
      </c>
      <c r="S430" s="3">
        <f t="shared" si="72"/>
        <v>-0.27432380464043082</v>
      </c>
      <c r="U430" s="28">
        <v>41900</v>
      </c>
      <c r="V430">
        <v>261.27</v>
      </c>
      <c r="W430" s="3">
        <f t="shared" si="78"/>
        <v>-6.7290145985402505E-3</v>
      </c>
      <c r="Y430" s="28">
        <v>42732</v>
      </c>
      <c r="Z430">
        <v>309.06</v>
      </c>
      <c r="AA430" s="3">
        <f t="shared" si="73"/>
        <v>4.9974520129097977E-2</v>
      </c>
      <c r="AC430" s="28">
        <v>41964</v>
      </c>
      <c r="AD430">
        <v>21.51</v>
      </c>
      <c r="AE430" s="4">
        <f t="shared" si="74"/>
        <v>3.1654676258992875E-2</v>
      </c>
      <c r="AG430" s="28">
        <v>41900</v>
      </c>
      <c r="AH430">
        <v>71.22</v>
      </c>
      <c r="AI430" s="4">
        <f t="shared" si="75"/>
        <v>-1.0833333333333361E-2</v>
      </c>
      <c r="AK430" s="28">
        <v>43633</v>
      </c>
      <c r="AL430">
        <v>6.97</v>
      </c>
      <c r="AM430" s="4">
        <f t="shared" si="76"/>
        <v>-1.134751773049647E-2</v>
      </c>
      <c r="AO430" s="28">
        <v>41900</v>
      </c>
      <c r="AP430" s="29">
        <v>30094.16</v>
      </c>
      <c r="AQ430" s="3">
        <f t="shared" si="77"/>
        <v>-1.4072603484736046E-3</v>
      </c>
    </row>
    <row r="431" spans="1:43" ht="15.75" thickBot="1" x14ac:dyDescent="0.3">
      <c r="A431" s="28">
        <v>41913</v>
      </c>
      <c r="B431">
        <v>41</v>
      </c>
      <c r="C431" s="3">
        <f t="shared" si="68"/>
        <v>0</v>
      </c>
      <c r="E431" s="28">
        <v>41901</v>
      </c>
      <c r="F431">
        <v>192.85</v>
      </c>
      <c r="G431" s="4">
        <f t="shared" si="69"/>
        <v>8.8229188291455429E-4</v>
      </c>
      <c r="I431" s="28">
        <v>42243</v>
      </c>
      <c r="J431">
        <v>69.040000000000006</v>
      </c>
      <c r="K431" s="3">
        <f t="shared" si="70"/>
        <v>5.7971014492763651E-4</v>
      </c>
      <c r="M431" s="28">
        <v>42681</v>
      </c>
      <c r="N431">
        <v>82.18</v>
      </c>
      <c r="O431" s="3">
        <f t="shared" si="71"/>
        <v>-1.1308950914340699E-2</v>
      </c>
      <c r="Q431" s="28">
        <v>41901</v>
      </c>
      <c r="R431">
        <v>56.09</v>
      </c>
      <c r="S431" s="3">
        <f t="shared" si="72"/>
        <v>-9.1856562444797563E-3</v>
      </c>
      <c r="U431" s="28">
        <v>41901</v>
      </c>
      <c r="V431">
        <v>259.67</v>
      </c>
      <c r="W431" s="3">
        <f t="shared" si="78"/>
        <v>-6.1239330960307647E-3</v>
      </c>
      <c r="Y431" s="28">
        <v>42733</v>
      </c>
      <c r="Z431">
        <v>319</v>
      </c>
      <c r="AA431" s="3">
        <f t="shared" si="73"/>
        <v>3.2162039733385051E-2</v>
      </c>
      <c r="AC431" s="28">
        <v>41967</v>
      </c>
      <c r="AD431">
        <v>21.09</v>
      </c>
      <c r="AE431" s="4">
        <f t="shared" si="74"/>
        <v>-1.9525801952580246E-2</v>
      </c>
      <c r="AG431" s="28">
        <v>41901</v>
      </c>
      <c r="AH431">
        <v>72.599999999999994</v>
      </c>
      <c r="AI431" s="4">
        <f t="shared" si="75"/>
        <v>1.9376579612468303E-2</v>
      </c>
      <c r="AK431" s="28">
        <v>43634</v>
      </c>
      <c r="AL431">
        <v>6.98</v>
      </c>
      <c r="AM431" s="4">
        <f t="shared" si="76"/>
        <v>1.4347202295552641E-3</v>
      </c>
      <c r="AO431" s="28">
        <v>41901</v>
      </c>
      <c r="AP431" s="29">
        <v>30016.93</v>
      </c>
      <c r="AQ431" s="3">
        <f t="shared" si="77"/>
        <v>-2.5662786401082771E-3</v>
      </c>
    </row>
    <row r="432" spans="1:43" ht="15.75" thickBot="1" x14ac:dyDescent="0.3">
      <c r="A432" s="28">
        <v>41914</v>
      </c>
      <c r="B432">
        <v>41</v>
      </c>
      <c r="C432" s="3">
        <f t="shared" si="68"/>
        <v>0</v>
      </c>
      <c r="E432" s="28">
        <v>41904</v>
      </c>
      <c r="F432">
        <v>192.66</v>
      </c>
      <c r="G432" s="4">
        <f t="shared" si="69"/>
        <v>-9.8522167487680168E-4</v>
      </c>
      <c r="I432" s="28">
        <v>42244</v>
      </c>
      <c r="J432">
        <v>65.599999999999994</v>
      </c>
      <c r="K432" s="3">
        <f t="shared" si="70"/>
        <v>-4.9826187717265547E-2</v>
      </c>
      <c r="M432" s="28">
        <v>42682</v>
      </c>
      <c r="N432">
        <v>82.09</v>
      </c>
      <c r="O432" s="3">
        <f t="shared" si="71"/>
        <v>-1.0951569724994004E-3</v>
      </c>
      <c r="Q432" s="28">
        <v>41904</v>
      </c>
      <c r="R432">
        <v>55.6</v>
      </c>
      <c r="S432" s="3">
        <f t="shared" si="72"/>
        <v>-8.7359600641826463E-3</v>
      </c>
      <c r="U432" s="28">
        <v>41904</v>
      </c>
      <c r="V432">
        <v>260.16000000000003</v>
      </c>
      <c r="W432" s="3">
        <f t="shared" si="78"/>
        <v>1.8870104363231111E-3</v>
      </c>
      <c r="Y432" s="28">
        <v>42734</v>
      </c>
      <c r="Z432">
        <v>329</v>
      </c>
      <c r="AA432" s="3">
        <f t="shared" si="73"/>
        <v>3.1347962382445083E-2</v>
      </c>
      <c r="AC432" s="28">
        <v>41968</v>
      </c>
      <c r="AD432">
        <v>21.3</v>
      </c>
      <c r="AE432" s="4">
        <f t="shared" si="74"/>
        <v>9.957325746799528E-3</v>
      </c>
      <c r="AG432" s="28">
        <v>41904</v>
      </c>
      <c r="AH432">
        <v>72.78</v>
      </c>
      <c r="AI432" s="4">
        <f t="shared" si="75"/>
        <v>2.4793388429753538E-3</v>
      </c>
      <c r="AK432" s="28">
        <v>43636</v>
      </c>
      <c r="AL432">
        <v>7.01</v>
      </c>
      <c r="AM432" s="4">
        <f t="shared" si="76"/>
        <v>4.2979942693408546E-3</v>
      </c>
      <c r="AO432" s="28">
        <v>41904</v>
      </c>
      <c r="AP432" s="29">
        <v>29993.87</v>
      </c>
      <c r="AQ432" s="3">
        <f t="shared" si="77"/>
        <v>-7.682331271052778E-4</v>
      </c>
    </row>
    <row r="433" spans="1:43" ht="15.75" thickBot="1" x14ac:dyDescent="0.3">
      <c r="A433" s="28">
        <v>41915</v>
      </c>
      <c r="B433">
        <v>41.01</v>
      </c>
      <c r="C433" s="3">
        <f t="shared" si="68"/>
        <v>2.4390243902439046E-4</v>
      </c>
      <c r="E433" s="28">
        <v>41905</v>
      </c>
      <c r="F433">
        <v>202.29</v>
      </c>
      <c r="G433" s="4">
        <f t="shared" si="69"/>
        <v>4.9984428526938629E-2</v>
      </c>
      <c r="I433" s="28">
        <v>42248</v>
      </c>
      <c r="J433">
        <v>64</v>
      </c>
      <c r="K433" s="3">
        <f t="shared" si="70"/>
        <v>-2.4390243902438935E-2</v>
      </c>
      <c r="M433" s="28">
        <v>42683</v>
      </c>
      <c r="N433">
        <v>83.08</v>
      </c>
      <c r="O433" s="3">
        <f t="shared" si="71"/>
        <v>1.2059934218540569E-2</v>
      </c>
      <c r="Q433" s="28">
        <v>41905</v>
      </c>
      <c r="R433">
        <v>54.92</v>
      </c>
      <c r="S433" s="3">
        <f t="shared" si="72"/>
        <v>-1.2230215827338076E-2</v>
      </c>
      <c r="U433" s="28">
        <v>41905</v>
      </c>
      <c r="V433">
        <v>259.33</v>
      </c>
      <c r="W433" s="3">
        <f t="shared" si="78"/>
        <v>-3.1903444034442341E-3</v>
      </c>
      <c r="Y433" s="28">
        <v>42737</v>
      </c>
      <c r="Z433">
        <v>331</v>
      </c>
      <c r="AA433" s="3">
        <f t="shared" si="73"/>
        <v>6.0790273556230456E-3</v>
      </c>
      <c r="AC433" s="28">
        <v>41969</v>
      </c>
      <c r="AD433">
        <v>22.36</v>
      </c>
      <c r="AE433" s="4">
        <f t="shared" si="74"/>
        <v>4.9765258215962449E-2</v>
      </c>
      <c r="AG433" s="28">
        <v>41905</v>
      </c>
      <c r="AH433">
        <v>74.38</v>
      </c>
      <c r="AI433" s="4">
        <f t="shared" si="75"/>
        <v>2.1984061555372358E-2</v>
      </c>
      <c r="AK433" s="28">
        <v>43637</v>
      </c>
      <c r="AL433">
        <v>6.97</v>
      </c>
      <c r="AM433" s="4">
        <f t="shared" si="76"/>
        <v>-5.7061340941512162E-3</v>
      </c>
      <c r="AO433" s="28">
        <v>41905</v>
      </c>
      <c r="AP433" s="29">
        <v>30143.77</v>
      </c>
      <c r="AQ433" s="3">
        <f t="shared" si="77"/>
        <v>4.9976878608863906E-3</v>
      </c>
    </row>
    <row r="434" spans="1:43" ht="15.75" thickBot="1" x14ac:dyDescent="0.3">
      <c r="A434" s="28">
        <v>41921</v>
      </c>
      <c r="B434">
        <v>41</v>
      </c>
      <c r="C434" s="3">
        <f t="shared" si="68"/>
        <v>-2.4384296513035864E-4</v>
      </c>
      <c r="E434" s="28">
        <v>41906</v>
      </c>
      <c r="F434">
        <v>203.77</v>
      </c>
      <c r="G434" s="4">
        <f t="shared" si="69"/>
        <v>7.3162291759356624E-3</v>
      </c>
      <c r="I434" s="28">
        <v>42249</v>
      </c>
      <c r="J434">
        <v>64</v>
      </c>
      <c r="K434" s="3">
        <f t="shared" si="70"/>
        <v>0</v>
      </c>
      <c r="M434" s="28">
        <v>42684</v>
      </c>
      <c r="N434">
        <v>84.12</v>
      </c>
      <c r="O434" s="3">
        <f t="shared" si="71"/>
        <v>1.25180548868562E-2</v>
      </c>
      <c r="Q434" s="28">
        <v>41906</v>
      </c>
      <c r="R434">
        <v>53.11</v>
      </c>
      <c r="S434" s="3">
        <f t="shared" si="72"/>
        <v>-3.2957028404952737E-2</v>
      </c>
      <c r="U434" s="28">
        <v>41906</v>
      </c>
      <c r="V434">
        <v>253.24</v>
      </c>
      <c r="W434" s="3">
        <f t="shared" si="78"/>
        <v>-2.3483592334091585E-2</v>
      </c>
      <c r="Y434" s="28">
        <v>42738</v>
      </c>
      <c r="Z434">
        <v>314.45</v>
      </c>
      <c r="AA434" s="3">
        <f t="shared" si="73"/>
        <v>-5.0000000000000044E-2</v>
      </c>
      <c r="AC434" s="28">
        <v>41970</v>
      </c>
      <c r="AD434">
        <v>23.47</v>
      </c>
      <c r="AE434" s="4">
        <f t="shared" si="74"/>
        <v>4.964221824686943E-2</v>
      </c>
      <c r="AG434" s="28">
        <v>41906</v>
      </c>
      <c r="AH434">
        <v>75.03</v>
      </c>
      <c r="AI434" s="4">
        <f t="shared" si="75"/>
        <v>8.7389083086852892E-3</v>
      </c>
      <c r="AK434" s="28">
        <v>43642</v>
      </c>
      <c r="AL434">
        <v>7.29</v>
      </c>
      <c r="AM434" s="4">
        <f t="shared" si="76"/>
        <v>4.5911047345767564E-2</v>
      </c>
      <c r="AO434" s="28">
        <v>41906</v>
      </c>
      <c r="AP434" s="29">
        <v>30095.8</v>
      </c>
      <c r="AQ434" s="3">
        <f t="shared" si="77"/>
        <v>-1.5913736072163953E-3</v>
      </c>
    </row>
    <row r="435" spans="1:43" ht="15.75" thickBot="1" x14ac:dyDescent="0.3">
      <c r="A435" s="28">
        <v>41922</v>
      </c>
      <c r="B435">
        <v>41.1</v>
      </c>
      <c r="C435" s="3">
        <f t="shared" si="68"/>
        <v>2.4390243902439046E-3</v>
      </c>
      <c r="E435" s="28">
        <v>41907</v>
      </c>
      <c r="F435">
        <v>199.72</v>
      </c>
      <c r="G435" s="4">
        <f t="shared" si="69"/>
        <v>-1.9875349658929231E-2</v>
      </c>
      <c r="I435" s="28">
        <v>42254</v>
      </c>
      <c r="J435">
        <v>62</v>
      </c>
      <c r="K435" s="3">
        <f t="shared" si="70"/>
        <v>-3.125E-2</v>
      </c>
      <c r="M435" s="28">
        <v>42685</v>
      </c>
      <c r="N435">
        <v>87.12</v>
      </c>
      <c r="O435" s="3">
        <f t="shared" si="71"/>
        <v>3.5663338088445018E-2</v>
      </c>
      <c r="Q435" s="28">
        <v>41907</v>
      </c>
      <c r="R435">
        <v>52.12</v>
      </c>
      <c r="S435" s="3">
        <f t="shared" si="72"/>
        <v>-1.8640557333835517E-2</v>
      </c>
      <c r="U435" s="28">
        <v>41907</v>
      </c>
      <c r="V435">
        <v>250.74</v>
      </c>
      <c r="W435" s="3">
        <f t="shared" si="78"/>
        <v>-9.8720581266782403E-3</v>
      </c>
      <c r="Y435" s="28">
        <v>42739</v>
      </c>
      <c r="Z435">
        <v>298.73</v>
      </c>
      <c r="AA435" s="3">
        <f t="shared" si="73"/>
        <v>-4.99920496104308E-2</v>
      </c>
      <c r="AC435" s="28">
        <v>41971</v>
      </c>
      <c r="AD435">
        <v>22.5</v>
      </c>
      <c r="AE435" s="4">
        <f t="shared" si="74"/>
        <v>-4.1329356625479319E-2</v>
      </c>
      <c r="AG435" s="28">
        <v>41907</v>
      </c>
      <c r="AH435">
        <v>72.81</v>
      </c>
      <c r="AI435" s="4">
        <f t="shared" si="75"/>
        <v>-2.9588164734106304E-2</v>
      </c>
      <c r="AK435" s="28">
        <v>43643</v>
      </c>
      <c r="AL435">
        <v>8</v>
      </c>
      <c r="AM435" s="4">
        <f t="shared" si="76"/>
        <v>9.7393689986282617E-2</v>
      </c>
      <c r="AO435" s="28">
        <v>41907</v>
      </c>
      <c r="AP435" s="29">
        <v>29940.27</v>
      </c>
      <c r="AQ435" s="3">
        <f t="shared" si="77"/>
        <v>-5.1678307272110535E-3</v>
      </c>
    </row>
    <row r="436" spans="1:43" ht="15.75" thickBot="1" x14ac:dyDescent="0.3">
      <c r="A436" s="28">
        <v>41925</v>
      </c>
      <c r="B436">
        <v>41.87</v>
      </c>
      <c r="C436" s="3">
        <f t="shared" si="68"/>
        <v>1.8734793187347831E-2</v>
      </c>
      <c r="E436" s="28">
        <v>41908</v>
      </c>
      <c r="F436">
        <v>206.63</v>
      </c>
      <c r="G436" s="4">
        <f t="shared" si="69"/>
        <v>3.4598437812938032E-2</v>
      </c>
      <c r="I436" s="28">
        <v>42255</v>
      </c>
      <c r="J436">
        <v>60</v>
      </c>
      <c r="K436" s="3">
        <f t="shared" si="70"/>
        <v>-3.2258064516129004E-2</v>
      </c>
      <c r="M436" s="28">
        <v>42688</v>
      </c>
      <c r="N436">
        <v>85.11</v>
      </c>
      <c r="O436" s="3">
        <f t="shared" si="71"/>
        <v>-2.3071625344352698E-2</v>
      </c>
      <c r="Q436" s="28">
        <v>41908</v>
      </c>
      <c r="R436">
        <v>50.96</v>
      </c>
      <c r="S436" s="3">
        <f t="shared" si="72"/>
        <v>-2.2256331542593988E-2</v>
      </c>
      <c r="U436" s="28">
        <v>41908</v>
      </c>
      <c r="V436">
        <v>249.92</v>
      </c>
      <c r="W436" s="3">
        <f t="shared" si="78"/>
        <v>-3.2703198532345601E-3</v>
      </c>
      <c r="Y436" s="28">
        <v>42740</v>
      </c>
      <c r="Z436">
        <v>283.8</v>
      </c>
      <c r="AA436" s="3">
        <f t="shared" si="73"/>
        <v>-4.9978241221169672E-2</v>
      </c>
      <c r="AC436" s="28">
        <v>41974</v>
      </c>
      <c r="AD436">
        <v>23.24</v>
      </c>
      <c r="AE436" s="4">
        <f t="shared" si="74"/>
        <v>3.2888888888888745E-2</v>
      </c>
      <c r="AG436" s="28">
        <v>41908</v>
      </c>
      <c r="AH436">
        <v>73.28</v>
      </c>
      <c r="AI436" s="4">
        <f t="shared" si="75"/>
        <v>6.4551572586182271E-3</v>
      </c>
      <c r="AK436" s="28">
        <v>43644</v>
      </c>
      <c r="AL436">
        <v>8.2899999999999991</v>
      </c>
      <c r="AM436" s="4">
        <f t="shared" si="76"/>
        <v>3.6249999999999893E-2</v>
      </c>
      <c r="AO436" s="28">
        <v>41908</v>
      </c>
      <c r="AP436" s="29">
        <v>29705.65</v>
      </c>
      <c r="AQ436" s="3">
        <f t="shared" si="77"/>
        <v>-7.836268677603786E-3</v>
      </c>
    </row>
    <row r="437" spans="1:43" ht="15.75" thickBot="1" x14ac:dyDescent="0.3">
      <c r="A437" s="28">
        <v>41926</v>
      </c>
      <c r="B437">
        <v>42.47</v>
      </c>
      <c r="C437" s="3">
        <f t="shared" si="68"/>
        <v>1.4330069262001421E-2</v>
      </c>
      <c r="E437" s="28">
        <v>41911</v>
      </c>
      <c r="F437">
        <v>203.47</v>
      </c>
      <c r="G437" s="4">
        <f t="shared" si="69"/>
        <v>-1.5293035861201121E-2</v>
      </c>
      <c r="I437" s="28">
        <v>42256</v>
      </c>
      <c r="J437">
        <v>62.13</v>
      </c>
      <c r="K437" s="3">
        <f t="shared" si="70"/>
        <v>3.5500000000000087E-2</v>
      </c>
      <c r="M437" s="28">
        <v>42689</v>
      </c>
      <c r="N437">
        <v>85.83</v>
      </c>
      <c r="O437" s="3">
        <f t="shared" si="71"/>
        <v>8.4596404652801382E-3</v>
      </c>
      <c r="Q437" s="28">
        <v>41911</v>
      </c>
      <c r="R437">
        <v>50.22</v>
      </c>
      <c r="S437" s="3">
        <f t="shared" si="72"/>
        <v>-1.4521193092621676E-2</v>
      </c>
      <c r="U437" s="28">
        <v>41911</v>
      </c>
      <c r="V437">
        <v>245.6</v>
      </c>
      <c r="W437" s="3">
        <f t="shared" si="78"/>
        <v>-1.7285531370038409E-2</v>
      </c>
      <c r="Y437" s="28">
        <v>42741</v>
      </c>
      <c r="Z437">
        <v>269.61</v>
      </c>
      <c r="AA437" s="3">
        <f t="shared" si="73"/>
        <v>-5.0000000000000044E-2</v>
      </c>
      <c r="AC437" s="28">
        <v>41975</v>
      </c>
      <c r="AD437">
        <v>23.78</v>
      </c>
      <c r="AE437" s="4">
        <f t="shared" si="74"/>
        <v>2.3235800344234114E-2</v>
      </c>
      <c r="AG437" s="28">
        <v>41911</v>
      </c>
      <c r="AH437">
        <v>71</v>
      </c>
      <c r="AI437" s="4">
        <f t="shared" si="75"/>
        <v>-3.1113537117903989E-2</v>
      </c>
      <c r="AK437" s="28">
        <v>43647</v>
      </c>
      <c r="AL437">
        <v>8.24</v>
      </c>
      <c r="AM437" s="4">
        <f t="shared" si="76"/>
        <v>-6.0313630880577396E-3</v>
      </c>
      <c r="AO437" s="28">
        <v>41911</v>
      </c>
      <c r="AP437" s="29">
        <v>29383.13</v>
      </c>
      <c r="AQ437" s="3">
        <f t="shared" si="77"/>
        <v>-1.085719383349637E-2</v>
      </c>
    </row>
    <row r="438" spans="1:43" ht="15.75" thickBot="1" x14ac:dyDescent="0.3">
      <c r="A438" s="28">
        <v>41927</v>
      </c>
      <c r="B438">
        <v>41.75</v>
      </c>
      <c r="C438" s="3">
        <f t="shared" si="68"/>
        <v>-1.6953143395337822E-2</v>
      </c>
      <c r="E438" s="28">
        <v>41912</v>
      </c>
      <c r="F438">
        <v>204.88</v>
      </c>
      <c r="G438" s="4">
        <f t="shared" si="69"/>
        <v>6.9297685162432732E-3</v>
      </c>
      <c r="I438" s="28">
        <v>42258</v>
      </c>
      <c r="J438">
        <v>62.5</v>
      </c>
      <c r="K438" s="3">
        <f t="shared" si="70"/>
        <v>5.955255110252633E-3</v>
      </c>
      <c r="M438" s="28">
        <v>42690</v>
      </c>
      <c r="N438">
        <v>84.84</v>
      </c>
      <c r="O438" s="3">
        <f t="shared" si="71"/>
        <v>-1.1534428521495887E-2</v>
      </c>
      <c r="Q438" s="28">
        <v>41912</v>
      </c>
      <c r="R438">
        <v>52.38</v>
      </c>
      <c r="S438" s="3">
        <f t="shared" si="72"/>
        <v>4.3010752688172227E-2</v>
      </c>
      <c r="U438" s="28">
        <v>41912</v>
      </c>
      <c r="V438">
        <v>247.06</v>
      </c>
      <c r="W438" s="3">
        <f t="shared" si="78"/>
        <v>5.9446254071662263E-3</v>
      </c>
      <c r="Y438" s="28">
        <v>42744</v>
      </c>
      <c r="Z438">
        <v>264.39999999999998</v>
      </c>
      <c r="AA438" s="3">
        <f t="shared" si="73"/>
        <v>-1.9324209042691387E-2</v>
      </c>
      <c r="AC438" s="28">
        <v>41976</v>
      </c>
      <c r="AD438">
        <v>24.96</v>
      </c>
      <c r="AE438" s="4">
        <f t="shared" si="74"/>
        <v>4.962153069806563E-2</v>
      </c>
      <c r="AG438" s="28">
        <v>41912</v>
      </c>
      <c r="AH438">
        <v>72.489999999999995</v>
      </c>
      <c r="AI438" s="4">
        <f t="shared" si="75"/>
        <v>2.0985915492957696E-2</v>
      </c>
      <c r="AK438" s="28">
        <v>43648</v>
      </c>
      <c r="AL438">
        <v>8.15</v>
      </c>
      <c r="AM438" s="4">
        <f t="shared" si="76"/>
        <v>-1.0922330097087318E-2</v>
      </c>
      <c r="AO438" s="28">
        <v>41912</v>
      </c>
      <c r="AP438" s="29">
        <v>29726.39</v>
      </c>
      <c r="AQ438" s="3">
        <f t="shared" si="77"/>
        <v>1.1682213569486954E-2</v>
      </c>
    </row>
    <row r="439" spans="1:43" ht="15.75" thickBot="1" x14ac:dyDescent="0.3">
      <c r="A439" s="28">
        <v>41928</v>
      </c>
      <c r="B439">
        <v>41.99</v>
      </c>
      <c r="C439" s="3">
        <f t="shared" si="68"/>
        <v>5.7485029940120835E-3</v>
      </c>
      <c r="E439" s="28">
        <v>41913</v>
      </c>
      <c r="F439">
        <v>204.09</v>
      </c>
      <c r="G439" s="4">
        <f t="shared" si="69"/>
        <v>-3.855915657946074E-3</v>
      </c>
      <c r="I439" s="28">
        <v>42270</v>
      </c>
      <c r="J439">
        <v>59.38</v>
      </c>
      <c r="K439" s="3">
        <f t="shared" si="70"/>
        <v>-4.9919999999999964E-2</v>
      </c>
      <c r="M439" s="28">
        <v>42691</v>
      </c>
      <c r="N439">
        <v>84.26</v>
      </c>
      <c r="O439" s="3">
        <f t="shared" si="71"/>
        <v>-6.8363979255068319E-3</v>
      </c>
      <c r="Q439" s="28">
        <v>41913</v>
      </c>
      <c r="R439">
        <v>52.04</v>
      </c>
      <c r="S439" s="3">
        <f t="shared" si="72"/>
        <v>-6.4910271095838246E-3</v>
      </c>
      <c r="U439" s="28">
        <v>41913</v>
      </c>
      <c r="V439">
        <v>250.56</v>
      </c>
      <c r="W439" s="3">
        <f t="shared" si="78"/>
        <v>1.4166599206670405E-2</v>
      </c>
      <c r="Y439" s="28">
        <v>42745</v>
      </c>
      <c r="Z439">
        <v>266.01</v>
      </c>
      <c r="AA439" s="3">
        <f t="shared" si="73"/>
        <v>6.089258698940947E-3</v>
      </c>
      <c r="AC439" s="28">
        <v>41977</v>
      </c>
      <c r="AD439">
        <v>25.7</v>
      </c>
      <c r="AE439" s="4">
        <f t="shared" si="74"/>
        <v>2.9647435897435903E-2</v>
      </c>
      <c r="AG439" s="28">
        <v>41913</v>
      </c>
      <c r="AH439">
        <v>71.64</v>
      </c>
      <c r="AI439" s="4">
        <f t="shared" si="75"/>
        <v>-1.1725755276589811E-2</v>
      </c>
      <c r="AK439" s="28">
        <v>43649</v>
      </c>
      <c r="AL439">
        <v>7.85</v>
      </c>
      <c r="AM439" s="4">
        <f t="shared" si="76"/>
        <v>-3.6809815950920366E-2</v>
      </c>
      <c r="AO439" s="28">
        <v>41913</v>
      </c>
      <c r="AP439" s="29">
        <v>29996.61</v>
      </c>
      <c r="AQ439" s="3">
        <f t="shared" si="77"/>
        <v>9.0902393462508613E-3</v>
      </c>
    </row>
    <row r="440" spans="1:43" ht="15.75" thickBot="1" x14ac:dyDescent="0.3">
      <c r="A440" s="28">
        <v>41929</v>
      </c>
      <c r="B440">
        <v>41.6</v>
      </c>
      <c r="C440" s="3">
        <f t="shared" si="68"/>
        <v>-9.2879256965944235E-3</v>
      </c>
      <c r="E440" s="28">
        <v>41914</v>
      </c>
      <c r="F440">
        <v>206.39</v>
      </c>
      <c r="G440" s="4">
        <f t="shared" si="69"/>
        <v>1.1269537948944031E-2</v>
      </c>
      <c r="I440" s="28">
        <v>42277</v>
      </c>
      <c r="J440">
        <v>56.42</v>
      </c>
      <c r="K440" s="3">
        <f t="shared" si="70"/>
        <v>-4.9848433816099713E-2</v>
      </c>
      <c r="M440" s="28">
        <v>42692</v>
      </c>
      <c r="N440">
        <v>82.12</v>
      </c>
      <c r="O440" s="3">
        <f t="shared" si="71"/>
        <v>-2.5397578922383146E-2</v>
      </c>
      <c r="Q440" s="28">
        <v>41914</v>
      </c>
      <c r="R440">
        <v>52.21</v>
      </c>
      <c r="S440" s="3">
        <f t="shared" si="72"/>
        <v>3.2667179093006649E-3</v>
      </c>
      <c r="U440" s="28">
        <v>41914</v>
      </c>
      <c r="V440">
        <v>252.19</v>
      </c>
      <c r="W440" s="3">
        <f t="shared" si="78"/>
        <v>6.5054278416347699E-3</v>
      </c>
      <c r="Y440" s="28">
        <v>42746</v>
      </c>
      <c r="Z440">
        <v>266.01</v>
      </c>
      <c r="AA440" s="3">
        <f t="shared" si="73"/>
        <v>0</v>
      </c>
      <c r="AC440" s="28">
        <v>41978</v>
      </c>
      <c r="AD440">
        <v>25.01</v>
      </c>
      <c r="AE440" s="4">
        <f t="shared" si="74"/>
        <v>-2.6848249027237259E-2</v>
      </c>
      <c r="AG440" s="28">
        <v>41914</v>
      </c>
      <c r="AH440">
        <v>72.44</v>
      </c>
      <c r="AI440" s="4">
        <f t="shared" si="75"/>
        <v>1.1166945840312525E-2</v>
      </c>
      <c r="AK440" s="28">
        <v>43650</v>
      </c>
      <c r="AL440">
        <v>7.72</v>
      </c>
      <c r="AM440" s="4">
        <f t="shared" si="76"/>
        <v>-1.6560509554140124E-2</v>
      </c>
      <c r="AO440" s="28">
        <v>41914</v>
      </c>
      <c r="AP440" s="29">
        <v>30071.58</v>
      </c>
      <c r="AQ440" s="3">
        <f t="shared" si="77"/>
        <v>2.4992824189133955E-3</v>
      </c>
    </row>
    <row r="441" spans="1:43" ht="15.75" thickBot="1" x14ac:dyDescent="0.3">
      <c r="A441" s="28">
        <v>41932</v>
      </c>
      <c r="B441">
        <v>41.52</v>
      </c>
      <c r="C441" s="3">
        <f t="shared" si="68"/>
        <v>-1.9230769230769162E-3</v>
      </c>
      <c r="E441" s="28">
        <v>41915</v>
      </c>
      <c r="F441">
        <v>205.91</v>
      </c>
      <c r="G441" s="4">
        <f t="shared" si="69"/>
        <v>-2.3256940743252574E-3</v>
      </c>
      <c r="I441" s="28">
        <v>42279</v>
      </c>
      <c r="J441">
        <v>54.5</v>
      </c>
      <c r="K441" s="3">
        <f t="shared" si="70"/>
        <v>-3.4030485643388952E-2</v>
      </c>
      <c r="M441" s="28">
        <v>42695</v>
      </c>
      <c r="N441">
        <v>83.85</v>
      </c>
      <c r="O441" s="3">
        <f t="shared" si="71"/>
        <v>2.106673161227457E-2</v>
      </c>
      <c r="Q441" s="28">
        <v>41915</v>
      </c>
      <c r="R441">
        <v>51.48</v>
      </c>
      <c r="S441" s="3">
        <f t="shared" si="72"/>
        <v>-1.3981995786247925E-2</v>
      </c>
      <c r="U441" s="28">
        <v>41915</v>
      </c>
      <c r="V441">
        <v>254.2</v>
      </c>
      <c r="W441" s="3">
        <f t="shared" si="78"/>
        <v>7.9701812125778648E-3</v>
      </c>
      <c r="Y441" s="28">
        <v>42747</v>
      </c>
      <c r="Z441">
        <v>277</v>
      </c>
      <c r="AA441" s="3">
        <f t="shared" si="73"/>
        <v>4.1314236306905894E-2</v>
      </c>
      <c r="AC441" s="28">
        <v>41981</v>
      </c>
      <c r="AD441">
        <v>25</v>
      </c>
      <c r="AE441" s="4">
        <f t="shared" si="74"/>
        <v>-3.9984006397442151E-4</v>
      </c>
      <c r="AG441" s="28">
        <v>41915</v>
      </c>
      <c r="AH441">
        <v>71.739999999999995</v>
      </c>
      <c r="AI441" s="4">
        <f t="shared" si="75"/>
        <v>-9.6631695196024436E-3</v>
      </c>
      <c r="AK441" s="28">
        <v>43651</v>
      </c>
      <c r="AL441">
        <v>7.5</v>
      </c>
      <c r="AM441" s="4">
        <f t="shared" si="76"/>
        <v>-2.8497409326424861E-2</v>
      </c>
      <c r="AO441" s="28">
        <v>41915</v>
      </c>
      <c r="AP441" s="29">
        <v>30103.23</v>
      </c>
      <c r="AQ441" s="3">
        <f t="shared" si="77"/>
        <v>1.0524887618141854E-3</v>
      </c>
    </row>
    <row r="442" spans="1:43" ht="15.75" thickBot="1" x14ac:dyDescent="0.3">
      <c r="A442" s="28">
        <v>41933</v>
      </c>
      <c r="B442">
        <v>42.55</v>
      </c>
      <c r="C442" s="3">
        <f t="shared" si="68"/>
        <v>2.4807321772639446E-2</v>
      </c>
      <c r="E442" s="28">
        <v>41921</v>
      </c>
      <c r="F442">
        <v>202.03</v>
      </c>
      <c r="G442" s="4">
        <f t="shared" si="69"/>
        <v>-1.8843183915302819E-2</v>
      </c>
      <c r="I442" s="28">
        <v>42283</v>
      </c>
      <c r="J442">
        <v>57.22</v>
      </c>
      <c r="K442" s="3">
        <f t="shared" si="70"/>
        <v>4.9908256880733859E-2</v>
      </c>
      <c r="M442" s="28">
        <v>42696</v>
      </c>
      <c r="N442">
        <v>85.75</v>
      </c>
      <c r="O442" s="3">
        <f t="shared" si="71"/>
        <v>2.2659511031604129E-2</v>
      </c>
      <c r="Q442" s="28">
        <v>41921</v>
      </c>
      <c r="R442">
        <v>51.54</v>
      </c>
      <c r="S442" s="3">
        <f t="shared" si="72"/>
        <v>1.1655011655011815E-3</v>
      </c>
      <c r="U442" s="28">
        <v>41921</v>
      </c>
      <c r="V442">
        <v>247.62</v>
      </c>
      <c r="W442" s="3">
        <f t="shared" si="78"/>
        <v>-2.5885129819040009E-2</v>
      </c>
      <c r="Y442" s="28">
        <v>42751</v>
      </c>
      <c r="Z442">
        <v>276</v>
      </c>
      <c r="AA442" s="3">
        <f t="shared" si="73"/>
        <v>-3.6101083032491488E-3</v>
      </c>
      <c r="AC442" s="28">
        <v>41982</v>
      </c>
      <c r="AD442">
        <v>25.8</v>
      </c>
      <c r="AE442" s="4">
        <f t="shared" si="74"/>
        <v>3.2000000000000028E-2</v>
      </c>
      <c r="AG442" s="28">
        <v>41921</v>
      </c>
      <c r="AH442">
        <v>72.03</v>
      </c>
      <c r="AI442" s="4">
        <f t="shared" si="75"/>
        <v>4.0423752439364691E-3</v>
      </c>
      <c r="AK442" s="28">
        <v>43654</v>
      </c>
      <c r="AL442">
        <v>7.76</v>
      </c>
      <c r="AM442" s="4">
        <f t="shared" si="76"/>
        <v>3.4666666666666623E-2</v>
      </c>
      <c r="AO442" s="28">
        <v>41921</v>
      </c>
      <c r="AP442" s="29">
        <v>29978.94</v>
      </c>
      <c r="AQ442" s="3">
        <f t="shared" si="77"/>
        <v>-4.1287928238930016E-3</v>
      </c>
    </row>
    <row r="443" spans="1:43" ht="15.75" thickBot="1" x14ac:dyDescent="0.3">
      <c r="A443" s="28">
        <v>41934</v>
      </c>
      <c r="B443">
        <v>44.67</v>
      </c>
      <c r="C443" s="3">
        <f t="shared" si="68"/>
        <v>4.9823736780258532E-2</v>
      </c>
      <c r="E443" s="28">
        <v>41922</v>
      </c>
      <c r="F443">
        <v>212.08</v>
      </c>
      <c r="G443" s="4">
        <f t="shared" si="69"/>
        <v>4.9745087363262996E-2</v>
      </c>
      <c r="I443" s="28">
        <v>42284</v>
      </c>
      <c r="J443">
        <v>60.08</v>
      </c>
      <c r="K443" s="3">
        <f t="shared" si="70"/>
        <v>4.9982523593149253E-2</v>
      </c>
      <c r="M443" s="28">
        <v>42697</v>
      </c>
      <c r="N443">
        <v>84.87</v>
      </c>
      <c r="O443" s="3">
        <f t="shared" si="71"/>
        <v>-1.02623906705539E-2</v>
      </c>
      <c r="Q443" s="28">
        <v>41922</v>
      </c>
      <c r="R443">
        <v>53.58</v>
      </c>
      <c r="S443" s="3">
        <f t="shared" si="72"/>
        <v>3.9580908032595952E-2</v>
      </c>
      <c r="U443" s="28">
        <v>41922</v>
      </c>
      <c r="V443">
        <v>246.11</v>
      </c>
      <c r="W443" s="3">
        <f t="shared" si="78"/>
        <v>-6.0980534690250332E-3</v>
      </c>
      <c r="Y443" s="28">
        <v>42752</v>
      </c>
      <c r="Z443">
        <v>270.5</v>
      </c>
      <c r="AA443" s="3">
        <f t="shared" si="73"/>
        <v>-1.9927536231884035E-2</v>
      </c>
      <c r="AC443" s="28">
        <v>41983</v>
      </c>
      <c r="AD443">
        <v>24.87</v>
      </c>
      <c r="AE443" s="4">
        <f t="shared" si="74"/>
        <v>-3.6046511627906952E-2</v>
      </c>
      <c r="AG443" s="28">
        <v>41922</v>
      </c>
      <c r="AH443">
        <v>73.66</v>
      </c>
      <c r="AI443" s="4">
        <f t="shared" si="75"/>
        <v>2.2629459947244079E-2</v>
      </c>
      <c r="AK443" s="28">
        <v>43655</v>
      </c>
      <c r="AL443">
        <v>8.16</v>
      </c>
      <c r="AM443" s="4">
        <f t="shared" si="76"/>
        <v>5.1546391752577359E-2</v>
      </c>
      <c r="AO443" s="28">
        <v>41922</v>
      </c>
      <c r="AP443" s="29">
        <v>30158.63</v>
      </c>
      <c r="AQ443" s="3">
        <f t="shared" si="77"/>
        <v>5.9938743664720295E-3</v>
      </c>
    </row>
    <row r="444" spans="1:43" ht="15.75" thickBot="1" x14ac:dyDescent="0.3">
      <c r="A444" s="28">
        <v>41935</v>
      </c>
      <c r="B444">
        <v>46</v>
      </c>
      <c r="C444" s="3">
        <f t="shared" si="68"/>
        <v>2.9773897470338095E-2</v>
      </c>
      <c r="E444" s="28">
        <v>41925</v>
      </c>
      <c r="F444">
        <v>218.75</v>
      </c>
      <c r="G444" s="4">
        <f t="shared" si="69"/>
        <v>3.1450396076952103E-2</v>
      </c>
      <c r="I444" s="28">
        <v>42285</v>
      </c>
      <c r="J444">
        <v>63.08</v>
      </c>
      <c r="K444" s="3">
        <f t="shared" si="70"/>
        <v>4.9933422103861425E-2</v>
      </c>
      <c r="M444" s="28">
        <v>42698</v>
      </c>
      <c r="N444">
        <v>84.45</v>
      </c>
      <c r="O444" s="3">
        <f t="shared" si="71"/>
        <v>-4.9487451396252879E-3</v>
      </c>
      <c r="Q444" s="28">
        <v>41925</v>
      </c>
      <c r="R444">
        <v>53.43</v>
      </c>
      <c r="S444" s="3">
        <f t="shared" si="72"/>
        <v>-2.7995520716684874E-3</v>
      </c>
      <c r="U444" s="28">
        <v>41925</v>
      </c>
      <c r="V444">
        <v>244.93</v>
      </c>
      <c r="W444" s="3">
        <f t="shared" si="78"/>
        <v>-4.7946040388444633E-3</v>
      </c>
      <c r="Y444" s="28">
        <v>42754</v>
      </c>
      <c r="Z444">
        <v>270</v>
      </c>
      <c r="AA444" s="3">
        <f t="shared" si="73"/>
        <v>-1.848428835489857E-3</v>
      </c>
      <c r="AC444" s="28">
        <v>41984</v>
      </c>
      <c r="AD444">
        <v>25.15</v>
      </c>
      <c r="AE444" s="4">
        <f t="shared" si="74"/>
        <v>1.1258544431041351E-2</v>
      </c>
      <c r="AG444" s="28">
        <v>41925</v>
      </c>
      <c r="AH444">
        <v>77.34</v>
      </c>
      <c r="AI444" s="4">
        <f t="shared" si="75"/>
        <v>4.9959272332337878E-2</v>
      </c>
      <c r="AK444" s="28">
        <v>43656</v>
      </c>
      <c r="AL444">
        <v>8.19</v>
      </c>
      <c r="AM444" s="4">
        <f t="shared" si="76"/>
        <v>3.6764705882352811E-3</v>
      </c>
      <c r="AO444" s="28">
        <v>41925</v>
      </c>
      <c r="AP444" s="29">
        <v>30394.41</v>
      </c>
      <c r="AQ444" s="3">
        <f t="shared" si="77"/>
        <v>7.8179943850233968E-3</v>
      </c>
    </row>
    <row r="445" spans="1:43" ht="15.75" thickBot="1" x14ac:dyDescent="0.3">
      <c r="A445" s="28">
        <v>41936</v>
      </c>
      <c r="B445">
        <v>46.56</v>
      </c>
      <c r="C445" s="3">
        <f t="shared" si="68"/>
        <v>1.2173913043478368E-2</v>
      </c>
      <c r="E445" s="28">
        <v>41926</v>
      </c>
      <c r="F445">
        <v>223.61</v>
      </c>
      <c r="G445" s="4">
        <f t="shared" si="69"/>
        <v>2.2217142857142935E-2</v>
      </c>
      <c r="I445" s="28">
        <v>42286</v>
      </c>
      <c r="J445">
        <v>66.23</v>
      </c>
      <c r="K445" s="3">
        <f t="shared" si="70"/>
        <v>4.9936588459099651E-2</v>
      </c>
      <c r="M445" s="28">
        <v>42699</v>
      </c>
      <c r="N445">
        <v>84.83</v>
      </c>
      <c r="O445" s="3">
        <f t="shared" si="71"/>
        <v>4.4997039668441818E-3</v>
      </c>
      <c r="Q445" s="28">
        <v>41926</v>
      </c>
      <c r="R445">
        <v>53.54</v>
      </c>
      <c r="S445" s="3">
        <f t="shared" si="72"/>
        <v>2.0587684821260499E-3</v>
      </c>
      <c r="U445" s="28">
        <v>41926</v>
      </c>
      <c r="V445">
        <v>242.37</v>
      </c>
      <c r="W445" s="3">
        <f t="shared" si="78"/>
        <v>-1.0451965867798951E-2</v>
      </c>
      <c r="Y445" s="28">
        <v>42758</v>
      </c>
      <c r="Z445">
        <v>281</v>
      </c>
      <c r="AA445" s="3">
        <f t="shared" si="73"/>
        <v>4.0740740740740744E-2</v>
      </c>
      <c r="AC445" s="28">
        <v>41985</v>
      </c>
      <c r="AD445">
        <v>24.99</v>
      </c>
      <c r="AE445" s="4">
        <f t="shared" si="74"/>
        <v>-6.3618290258449228E-3</v>
      </c>
      <c r="AG445" s="28">
        <v>41926</v>
      </c>
      <c r="AH445">
        <v>81.2</v>
      </c>
      <c r="AI445" s="4">
        <f t="shared" si="75"/>
        <v>4.9909490561158565E-2</v>
      </c>
      <c r="AK445" s="28">
        <v>43658</v>
      </c>
      <c r="AL445">
        <v>7.35</v>
      </c>
      <c r="AM445" s="4">
        <f t="shared" si="76"/>
        <v>-0.10256410256410253</v>
      </c>
      <c r="AO445" s="28">
        <v>41926</v>
      </c>
      <c r="AP445" s="29">
        <v>30355.22</v>
      </c>
      <c r="AQ445" s="3">
        <f t="shared" si="77"/>
        <v>-1.2893818304089422E-3</v>
      </c>
    </row>
    <row r="446" spans="1:43" ht="15.75" thickBot="1" x14ac:dyDescent="0.3">
      <c r="A446" s="28">
        <v>41939</v>
      </c>
      <c r="B446">
        <v>46.99</v>
      </c>
      <c r="C446" s="3">
        <f t="shared" si="68"/>
        <v>9.2353951890034036E-3</v>
      </c>
      <c r="E446" s="28">
        <v>41927</v>
      </c>
      <c r="F446">
        <v>222.27</v>
      </c>
      <c r="G446" s="4">
        <f t="shared" si="69"/>
        <v>-5.9925763606278881E-3</v>
      </c>
      <c r="I446" s="28">
        <v>42289</v>
      </c>
      <c r="J446">
        <v>69.540000000000006</v>
      </c>
      <c r="K446" s="3">
        <f t="shared" si="70"/>
        <v>4.9977351653329283E-2</v>
      </c>
      <c r="M446" s="28">
        <v>42702</v>
      </c>
      <c r="N446">
        <v>84.23</v>
      </c>
      <c r="O446" s="3">
        <f t="shared" si="71"/>
        <v>-7.0729694683483446E-3</v>
      </c>
      <c r="Q446" s="28">
        <v>41927</v>
      </c>
      <c r="R446">
        <v>52.5</v>
      </c>
      <c r="S446" s="3">
        <f t="shared" si="72"/>
        <v>-1.942472917444904E-2</v>
      </c>
      <c r="U446" s="28">
        <v>41927</v>
      </c>
      <c r="V446">
        <v>237.08</v>
      </c>
      <c r="W446" s="3">
        <f t="shared" si="78"/>
        <v>-2.1826133597392383E-2</v>
      </c>
      <c r="Y446" s="28">
        <v>42761</v>
      </c>
      <c r="Z446">
        <v>285</v>
      </c>
      <c r="AA446" s="3">
        <f t="shared" si="73"/>
        <v>1.4234875444839812E-2</v>
      </c>
      <c r="AC446" s="28">
        <v>41988</v>
      </c>
      <c r="AD446">
        <v>24.57</v>
      </c>
      <c r="AE446" s="4">
        <f t="shared" si="74"/>
        <v>-1.6806722689075571E-2</v>
      </c>
      <c r="AG446" s="28">
        <v>41927</v>
      </c>
      <c r="AH446">
        <v>82.98</v>
      </c>
      <c r="AI446" s="4">
        <f t="shared" si="75"/>
        <v>2.192118226600992E-2</v>
      </c>
      <c r="AK446" s="28">
        <v>43661</v>
      </c>
      <c r="AL446">
        <v>7.35</v>
      </c>
      <c r="AM446" s="4">
        <f t="shared" si="76"/>
        <v>0</v>
      </c>
      <c r="AO446" s="28">
        <v>41927</v>
      </c>
      <c r="AP446" s="29">
        <v>30120.99</v>
      </c>
      <c r="AQ446" s="3">
        <f t="shared" si="77"/>
        <v>-7.7163005242590899E-3</v>
      </c>
    </row>
    <row r="447" spans="1:43" ht="15.75" thickBot="1" x14ac:dyDescent="0.3">
      <c r="A447" s="28">
        <v>41940</v>
      </c>
      <c r="B447">
        <v>46.1</v>
      </c>
      <c r="C447" s="3">
        <f t="shared" si="68"/>
        <v>-1.894020004256225E-2</v>
      </c>
      <c r="E447" s="28">
        <v>41928</v>
      </c>
      <c r="F447">
        <v>218.42</v>
      </c>
      <c r="G447" s="4">
        <f t="shared" si="69"/>
        <v>-1.7321275925676116E-2</v>
      </c>
      <c r="I447" s="28">
        <v>42290</v>
      </c>
      <c r="J447">
        <v>73.010000000000005</v>
      </c>
      <c r="K447" s="3">
        <f t="shared" si="70"/>
        <v>4.9899338510210001E-2</v>
      </c>
      <c r="M447" s="28">
        <v>42703</v>
      </c>
      <c r="N447">
        <v>85.79</v>
      </c>
      <c r="O447" s="3">
        <f t="shared" si="71"/>
        <v>1.8520717084174354E-2</v>
      </c>
      <c r="Q447" s="28">
        <v>41928</v>
      </c>
      <c r="R447">
        <v>52.2</v>
      </c>
      <c r="S447" s="3">
        <f t="shared" si="72"/>
        <v>-5.7142857142856718E-3</v>
      </c>
      <c r="U447" s="28">
        <v>41928</v>
      </c>
      <c r="V447">
        <v>235.14</v>
      </c>
      <c r="W447" s="3">
        <f t="shared" si="78"/>
        <v>-8.182891850852192E-3</v>
      </c>
      <c r="Y447" s="28">
        <v>42762</v>
      </c>
      <c r="Z447">
        <v>275</v>
      </c>
      <c r="AA447" s="3">
        <f t="shared" si="73"/>
        <v>-3.5087719298245612E-2</v>
      </c>
      <c r="AC447" s="28">
        <v>41989</v>
      </c>
      <c r="AD447">
        <v>23.35</v>
      </c>
      <c r="AE447" s="4">
        <f t="shared" si="74"/>
        <v>-4.9654049654049626E-2</v>
      </c>
      <c r="AG447" s="28">
        <v>41928</v>
      </c>
      <c r="AH447">
        <v>80</v>
      </c>
      <c r="AI447" s="4">
        <f t="shared" si="75"/>
        <v>-3.5912268016389581E-2</v>
      </c>
      <c r="AK447" s="28">
        <v>43662</v>
      </c>
      <c r="AL447">
        <v>7.11</v>
      </c>
      <c r="AM447" s="4">
        <f t="shared" si="76"/>
        <v>-3.2653061224489743E-2</v>
      </c>
      <c r="AO447" s="28">
        <v>41928</v>
      </c>
      <c r="AP447" s="29">
        <v>29982.45</v>
      </c>
      <c r="AQ447" s="3">
        <f t="shared" si="77"/>
        <v>-4.5994504164703631E-3</v>
      </c>
    </row>
    <row r="448" spans="1:43" ht="15.75" thickBot="1" x14ac:dyDescent="0.3">
      <c r="A448" s="28">
        <v>41941</v>
      </c>
      <c r="B448">
        <v>46.61</v>
      </c>
      <c r="C448" s="3">
        <f t="shared" si="68"/>
        <v>1.1062906724511823E-2</v>
      </c>
      <c r="E448" s="28">
        <v>41929</v>
      </c>
      <c r="F448">
        <v>218.33</v>
      </c>
      <c r="G448" s="4">
        <f t="shared" si="69"/>
        <v>-4.1205017855494575E-4</v>
      </c>
      <c r="I448" s="28">
        <v>42291</v>
      </c>
      <c r="J448">
        <v>70.5</v>
      </c>
      <c r="K448" s="3">
        <f t="shared" si="70"/>
        <v>-3.4378852212025857E-2</v>
      </c>
      <c r="M448" s="28">
        <v>42704</v>
      </c>
      <c r="N448">
        <v>84.06</v>
      </c>
      <c r="O448" s="3">
        <f t="shared" si="71"/>
        <v>-2.0165520456929764E-2</v>
      </c>
      <c r="Q448" s="28">
        <v>41929</v>
      </c>
      <c r="R448">
        <v>52.05</v>
      </c>
      <c r="S448" s="3">
        <f t="shared" si="72"/>
        <v>-2.8735632183909399E-3</v>
      </c>
      <c r="U448" s="28">
        <v>41929</v>
      </c>
      <c r="V448">
        <v>234.74</v>
      </c>
      <c r="W448" s="3">
        <f t="shared" si="78"/>
        <v>-1.701114229820444E-3</v>
      </c>
      <c r="Y448" s="28">
        <v>42767</v>
      </c>
      <c r="Z448">
        <v>275</v>
      </c>
      <c r="AA448" s="3">
        <f t="shared" si="73"/>
        <v>0</v>
      </c>
      <c r="AC448" s="28">
        <v>41990</v>
      </c>
      <c r="AD448">
        <v>23.11</v>
      </c>
      <c r="AE448" s="4">
        <f t="shared" si="74"/>
        <v>-1.0278372591006502E-2</v>
      </c>
      <c r="AG448" s="28">
        <v>41929</v>
      </c>
      <c r="AH448">
        <v>83.86</v>
      </c>
      <c r="AI448" s="4">
        <f t="shared" si="75"/>
        <v>4.8249999999999904E-2</v>
      </c>
      <c r="AK448" s="28">
        <v>43663</v>
      </c>
      <c r="AL448">
        <v>7.39</v>
      </c>
      <c r="AM448" s="4">
        <f t="shared" si="76"/>
        <v>3.9381153305203753E-2</v>
      </c>
      <c r="AO448" s="28">
        <v>41929</v>
      </c>
      <c r="AP448" s="29">
        <v>29883.1</v>
      </c>
      <c r="AQ448" s="3">
        <f t="shared" si="77"/>
        <v>-3.3136051256652532E-3</v>
      </c>
    </row>
    <row r="449" spans="1:43" ht="15.75" thickBot="1" x14ac:dyDescent="0.3">
      <c r="A449" s="28">
        <v>41942</v>
      </c>
      <c r="B449">
        <v>47.78</v>
      </c>
      <c r="C449" s="3">
        <f t="shared" si="68"/>
        <v>2.5101909461489047E-2</v>
      </c>
      <c r="E449" s="28">
        <v>41932</v>
      </c>
      <c r="F449">
        <v>215.95</v>
      </c>
      <c r="G449" s="4">
        <f t="shared" si="69"/>
        <v>-1.0900929785187641E-2</v>
      </c>
      <c r="I449" s="28">
        <v>42293</v>
      </c>
      <c r="J449">
        <v>73</v>
      </c>
      <c r="K449" s="3">
        <f t="shared" si="70"/>
        <v>3.5460992907801359E-2</v>
      </c>
      <c r="M449" s="28">
        <v>42705</v>
      </c>
      <c r="N449">
        <v>84.78</v>
      </c>
      <c r="O449" s="3">
        <f t="shared" si="71"/>
        <v>8.565310492505418E-3</v>
      </c>
      <c r="Q449" s="28">
        <v>41932</v>
      </c>
      <c r="R449">
        <v>52.34</v>
      </c>
      <c r="S449" s="3">
        <f t="shared" si="72"/>
        <v>5.5715658021133763E-3</v>
      </c>
      <c r="U449" s="28">
        <v>41932</v>
      </c>
      <c r="V449">
        <v>234.23</v>
      </c>
      <c r="W449" s="3">
        <f t="shared" si="78"/>
        <v>-2.1726165118856056E-3</v>
      </c>
      <c r="Y449" s="28">
        <v>42768</v>
      </c>
      <c r="Z449">
        <v>276</v>
      </c>
      <c r="AA449" s="3">
        <f t="shared" si="73"/>
        <v>3.6363636363636598E-3</v>
      </c>
      <c r="AC449" s="28">
        <v>41991</v>
      </c>
      <c r="AD449">
        <v>23.42</v>
      </c>
      <c r="AE449" s="4">
        <f t="shared" si="74"/>
        <v>1.3414106447425356E-2</v>
      </c>
      <c r="AG449" s="28">
        <v>41932</v>
      </c>
      <c r="AH449">
        <v>86.01</v>
      </c>
      <c r="AI449" s="4">
        <f t="shared" si="75"/>
        <v>2.5637968041974712E-2</v>
      </c>
      <c r="AK449" s="28">
        <v>43664</v>
      </c>
      <c r="AL449">
        <v>7.32</v>
      </c>
      <c r="AM449" s="4">
        <f t="shared" si="76"/>
        <v>-9.4722598105547728E-3</v>
      </c>
      <c r="AO449" s="28">
        <v>41932</v>
      </c>
      <c r="AP449" s="29">
        <v>29711.119999999999</v>
      </c>
      <c r="AQ449" s="3">
        <f t="shared" si="77"/>
        <v>-5.7550923431638479E-3</v>
      </c>
    </row>
    <row r="450" spans="1:43" ht="15.75" thickBot="1" x14ac:dyDescent="0.3">
      <c r="A450" s="28">
        <v>41943</v>
      </c>
      <c r="B450">
        <v>47.82</v>
      </c>
      <c r="C450" s="3">
        <f t="shared" si="68"/>
        <v>8.3717036416919299E-4</v>
      </c>
      <c r="E450" s="28">
        <v>41933</v>
      </c>
      <c r="F450">
        <v>213.95</v>
      </c>
      <c r="G450" s="4">
        <f t="shared" si="69"/>
        <v>-9.2614031025700649E-3</v>
      </c>
      <c r="I450" s="28">
        <v>42296</v>
      </c>
      <c r="J450">
        <v>76.62</v>
      </c>
      <c r="K450" s="3">
        <f t="shared" si="70"/>
        <v>4.9589041095890574E-2</v>
      </c>
      <c r="M450" s="28">
        <v>42706</v>
      </c>
      <c r="N450">
        <v>84.06</v>
      </c>
      <c r="O450" s="3">
        <f t="shared" si="71"/>
        <v>-8.4925690021231404E-3</v>
      </c>
      <c r="Q450" s="28">
        <v>41933</v>
      </c>
      <c r="R450">
        <v>54.95</v>
      </c>
      <c r="S450" s="3">
        <f t="shared" si="72"/>
        <v>4.9866259075276975E-2</v>
      </c>
      <c r="U450" s="28">
        <v>41933</v>
      </c>
      <c r="V450">
        <v>231.84</v>
      </c>
      <c r="W450" s="3">
        <f t="shared" si="78"/>
        <v>-1.0203645988985155E-2</v>
      </c>
      <c r="Y450" s="28">
        <v>42769</v>
      </c>
      <c r="Z450">
        <v>277</v>
      </c>
      <c r="AA450" s="3">
        <f t="shared" si="73"/>
        <v>3.6231884057971175E-3</v>
      </c>
      <c r="AC450" s="28">
        <v>41992</v>
      </c>
      <c r="AD450">
        <v>24</v>
      </c>
      <c r="AE450" s="4">
        <f t="shared" si="74"/>
        <v>2.4765157984628416E-2</v>
      </c>
      <c r="AG450" s="28">
        <v>41933</v>
      </c>
      <c r="AH450">
        <v>90.31</v>
      </c>
      <c r="AI450" s="4">
        <f t="shared" si="75"/>
        <v>4.9994186722474021E-2</v>
      </c>
      <c r="AK450" s="28">
        <v>43665</v>
      </c>
      <c r="AL450">
        <v>7.16</v>
      </c>
      <c r="AM450" s="4">
        <f t="shared" si="76"/>
        <v>-2.1857923497267784E-2</v>
      </c>
      <c r="AO450" s="28">
        <v>41933</v>
      </c>
      <c r="AP450" s="29">
        <v>29694.27</v>
      </c>
      <c r="AQ450" s="3">
        <f t="shared" si="77"/>
        <v>-5.6712772860800786E-4</v>
      </c>
    </row>
    <row r="451" spans="1:43" ht="15.75" thickBot="1" x14ac:dyDescent="0.3">
      <c r="A451" s="28">
        <v>41948</v>
      </c>
      <c r="B451">
        <v>50.21</v>
      </c>
      <c r="C451" s="3">
        <f t="shared" si="68"/>
        <v>4.9979088247595227E-2</v>
      </c>
      <c r="E451" s="28">
        <v>41934</v>
      </c>
      <c r="F451">
        <v>203.76</v>
      </c>
      <c r="G451" s="4">
        <f t="shared" si="69"/>
        <v>-4.7627950455713997E-2</v>
      </c>
      <c r="I451" s="28">
        <v>42297</v>
      </c>
      <c r="J451">
        <v>75.739999999999995</v>
      </c>
      <c r="K451" s="3">
        <f t="shared" si="70"/>
        <v>-1.1485251892456416E-2</v>
      </c>
      <c r="M451" s="28">
        <v>42709</v>
      </c>
      <c r="N451">
        <v>84.69</v>
      </c>
      <c r="O451" s="3">
        <f t="shared" si="71"/>
        <v>7.4946466809422407E-3</v>
      </c>
      <c r="Q451" s="28">
        <v>41934</v>
      </c>
      <c r="R451">
        <v>57.69</v>
      </c>
      <c r="S451" s="3">
        <f t="shared" si="72"/>
        <v>4.9863512283894407E-2</v>
      </c>
      <c r="U451" s="28">
        <v>41934</v>
      </c>
      <c r="V451">
        <v>234.02</v>
      </c>
      <c r="W451" s="3">
        <f t="shared" si="78"/>
        <v>9.4030365769497415E-3</v>
      </c>
      <c r="Y451" s="28">
        <v>42772</v>
      </c>
      <c r="Z451">
        <v>277</v>
      </c>
      <c r="AA451" s="3">
        <f t="shared" si="73"/>
        <v>0</v>
      </c>
      <c r="AC451" s="28">
        <v>41995</v>
      </c>
      <c r="AD451">
        <v>24.11</v>
      </c>
      <c r="AE451" s="4">
        <f t="shared" si="74"/>
        <v>4.5833333333333837E-3</v>
      </c>
      <c r="AG451" s="28">
        <v>41934</v>
      </c>
      <c r="AH451">
        <v>94.82</v>
      </c>
      <c r="AI451" s="4">
        <f t="shared" si="75"/>
        <v>4.9939098660170433E-2</v>
      </c>
      <c r="AK451" s="28">
        <v>43668</v>
      </c>
      <c r="AL451">
        <v>7</v>
      </c>
      <c r="AM451" s="4">
        <f t="shared" si="76"/>
        <v>-2.2346368715083775E-2</v>
      </c>
      <c r="AO451" s="28">
        <v>41934</v>
      </c>
      <c r="AP451" s="29">
        <v>29940.39</v>
      </c>
      <c r="AQ451" s="3">
        <f t="shared" si="77"/>
        <v>8.2884677750960645E-3</v>
      </c>
    </row>
    <row r="452" spans="1:43" ht="15.75" thickBot="1" x14ac:dyDescent="0.3">
      <c r="A452" s="28">
        <v>41949</v>
      </c>
      <c r="B452">
        <v>48.48</v>
      </c>
      <c r="C452" s="3">
        <f t="shared" si="68"/>
        <v>-3.4455287791276712E-2</v>
      </c>
      <c r="E452" s="28">
        <v>41935</v>
      </c>
      <c r="F452">
        <v>208.5</v>
      </c>
      <c r="G452" s="4">
        <f t="shared" si="69"/>
        <v>2.3262661955241404E-2</v>
      </c>
      <c r="I452" s="28">
        <v>42298</v>
      </c>
      <c r="J452">
        <v>75</v>
      </c>
      <c r="K452" s="3">
        <f t="shared" si="70"/>
        <v>-9.7702667018747524E-3</v>
      </c>
      <c r="M452" s="28">
        <v>42710</v>
      </c>
      <c r="N452">
        <v>84.17</v>
      </c>
      <c r="O452" s="3">
        <f t="shared" si="71"/>
        <v>-6.1400401464163368E-3</v>
      </c>
      <c r="Q452" s="28">
        <v>41935</v>
      </c>
      <c r="R452">
        <v>60.57</v>
      </c>
      <c r="S452" s="3">
        <f t="shared" si="72"/>
        <v>4.9921996879875197E-2</v>
      </c>
      <c r="U452" s="28">
        <v>41935</v>
      </c>
      <c r="V452">
        <v>233.46</v>
      </c>
      <c r="W452" s="3">
        <f t="shared" si="78"/>
        <v>-2.3929578668490104E-3</v>
      </c>
      <c r="Y452" s="28">
        <v>42773</v>
      </c>
      <c r="Z452">
        <v>268</v>
      </c>
      <c r="AA452" s="3">
        <f t="shared" si="73"/>
        <v>-3.2490974729241895E-2</v>
      </c>
      <c r="AC452" s="28">
        <v>41996</v>
      </c>
      <c r="AD452">
        <v>25.31</v>
      </c>
      <c r="AE452" s="4">
        <f t="shared" si="74"/>
        <v>4.9771878888428045E-2</v>
      </c>
      <c r="AG452" s="28">
        <v>41935</v>
      </c>
      <c r="AH452">
        <v>99.56</v>
      </c>
      <c r="AI452" s="4">
        <f t="shared" si="75"/>
        <v>4.9989453701750675E-2</v>
      </c>
      <c r="AK452" s="28">
        <v>43675</v>
      </c>
      <c r="AL452">
        <v>6.7</v>
      </c>
      <c r="AM452" s="4">
        <f t="shared" si="76"/>
        <v>-4.2857142857142816E-2</v>
      </c>
      <c r="AO452" s="28">
        <v>41935</v>
      </c>
      <c r="AP452" s="29">
        <v>30025.13</v>
      </c>
      <c r="AQ452" s="3">
        <f t="shared" si="77"/>
        <v>2.8302904537984563E-3</v>
      </c>
    </row>
    <row r="453" spans="1:43" ht="15.75" thickBot="1" x14ac:dyDescent="0.3">
      <c r="A453" s="28">
        <v>41950</v>
      </c>
      <c r="B453">
        <v>50.68</v>
      </c>
      <c r="C453" s="3">
        <f t="shared" si="68"/>
        <v>4.5379537953795346E-2</v>
      </c>
      <c r="E453" s="28">
        <v>41936</v>
      </c>
      <c r="F453">
        <v>211.61</v>
      </c>
      <c r="G453" s="4">
        <f t="shared" si="69"/>
        <v>1.491606714628313E-2</v>
      </c>
      <c r="I453" s="28">
        <v>42299</v>
      </c>
      <c r="J453">
        <v>71.31</v>
      </c>
      <c r="K453" s="3">
        <f t="shared" si="70"/>
        <v>-4.9200000000000021E-2</v>
      </c>
      <c r="M453" s="28">
        <v>42711</v>
      </c>
      <c r="N453">
        <v>84.24</v>
      </c>
      <c r="O453" s="3">
        <f t="shared" si="71"/>
        <v>8.3165023167386387E-4</v>
      </c>
      <c r="Q453" s="28">
        <v>41936</v>
      </c>
      <c r="R453">
        <v>59</v>
      </c>
      <c r="S453" s="3">
        <f t="shared" si="72"/>
        <v>-2.5920422651477648E-2</v>
      </c>
      <c r="U453" s="28">
        <v>41936</v>
      </c>
      <c r="V453">
        <v>235.1</v>
      </c>
      <c r="W453" s="3">
        <f t="shared" si="78"/>
        <v>7.0247579885205358E-3</v>
      </c>
      <c r="Y453" s="28">
        <v>42775</v>
      </c>
      <c r="Z453">
        <v>265</v>
      </c>
      <c r="AA453" s="3">
        <f t="shared" si="73"/>
        <v>-1.1194029850746245E-2</v>
      </c>
      <c r="AC453" s="28">
        <v>41997</v>
      </c>
      <c r="AD453">
        <v>25.28</v>
      </c>
      <c r="AE453" s="4">
        <f t="shared" si="74"/>
        <v>-1.1853022520741385E-3</v>
      </c>
      <c r="AG453" s="28">
        <v>41936</v>
      </c>
      <c r="AH453">
        <v>104.53</v>
      </c>
      <c r="AI453" s="4">
        <f t="shared" si="75"/>
        <v>4.9919646444355203E-2</v>
      </c>
      <c r="AK453" s="28">
        <v>43678</v>
      </c>
      <c r="AL453">
        <v>7.59</v>
      </c>
      <c r="AM453" s="4">
        <f t="shared" si="76"/>
        <v>0.13283582089552226</v>
      </c>
      <c r="AO453" s="28">
        <v>41936</v>
      </c>
      <c r="AP453" s="29">
        <v>30098.49</v>
      </c>
      <c r="AQ453" s="3">
        <f t="shared" si="77"/>
        <v>2.4432866735297765E-3</v>
      </c>
    </row>
    <row r="454" spans="1:43" ht="15.75" thickBot="1" x14ac:dyDescent="0.3">
      <c r="A454" s="28">
        <v>41953</v>
      </c>
      <c r="B454">
        <v>49.98</v>
      </c>
      <c r="C454" s="3">
        <f t="shared" si="68"/>
        <v>-1.3812154696132617E-2</v>
      </c>
      <c r="E454" s="28">
        <v>41939</v>
      </c>
      <c r="F454">
        <v>209.92</v>
      </c>
      <c r="G454" s="4">
        <f t="shared" si="69"/>
        <v>-7.9863900571808255E-3</v>
      </c>
      <c r="I454" s="28">
        <v>42303</v>
      </c>
      <c r="J454">
        <v>73</v>
      </c>
      <c r="K454" s="3">
        <f t="shared" si="70"/>
        <v>2.3699340905903865E-2</v>
      </c>
      <c r="M454" s="28">
        <v>42712</v>
      </c>
      <c r="N454">
        <v>84</v>
      </c>
      <c r="O454" s="3">
        <f t="shared" si="71"/>
        <v>-2.8490028490028019E-3</v>
      </c>
      <c r="Q454" s="28">
        <v>41939</v>
      </c>
      <c r="R454">
        <v>58.04</v>
      </c>
      <c r="S454" s="3">
        <f t="shared" si="72"/>
        <v>-1.6271186440677932E-2</v>
      </c>
      <c r="U454" s="28">
        <v>41939</v>
      </c>
      <c r="V454">
        <v>234.01</v>
      </c>
      <c r="W454" s="3">
        <f t="shared" si="78"/>
        <v>-4.6363249680987373E-3</v>
      </c>
      <c r="Y454" s="28">
        <v>42781</v>
      </c>
      <c r="Z454">
        <v>274</v>
      </c>
      <c r="AA454" s="3">
        <f t="shared" si="73"/>
        <v>3.3962264150943389E-2</v>
      </c>
      <c r="AC454" s="28">
        <v>41999</v>
      </c>
      <c r="AD454">
        <v>25.3</v>
      </c>
      <c r="AE454" s="4">
        <f t="shared" si="74"/>
        <v>7.9113924050622231E-4</v>
      </c>
      <c r="AG454" s="28">
        <v>41939</v>
      </c>
      <c r="AH454">
        <v>100.65</v>
      </c>
      <c r="AI454" s="4">
        <f t="shared" si="75"/>
        <v>-3.7118530565387831E-2</v>
      </c>
      <c r="AK454" s="28">
        <v>43679</v>
      </c>
      <c r="AL454">
        <v>6.59</v>
      </c>
      <c r="AM454" s="4">
        <f t="shared" si="76"/>
        <v>-0.13175230566534912</v>
      </c>
      <c r="AO454" s="28">
        <v>41939</v>
      </c>
      <c r="AP454" s="29">
        <v>30238.959999999999</v>
      </c>
      <c r="AQ454" s="3">
        <f t="shared" si="77"/>
        <v>4.6670115344655816E-3</v>
      </c>
    </row>
    <row r="455" spans="1:43" ht="15.75" thickBot="1" x14ac:dyDescent="0.3">
      <c r="A455" s="28">
        <v>41954</v>
      </c>
      <c r="B455">
        <v>51.12</v>
      </c>
      <c r="C455" s="3">
        <f t="shared" si="68"/>
        <v>2.2809123649459861E-2</v>
      </c>
      <c r="E455" s="28">
        <v>41940</v>
      </c>
      <c r="F455">
        <v>207.86</v>
      </c>
      <c r="G455" s="4">
        <f t="shared" si="69"/>
        <v>-9.8132621951217969E-3</v>
      </c>
      <c r="I455" s="28">
        <v>42304</v>
      </c>
      <c r="J455">
        <v>75.849999999999994</v>
      </c>
      <c r="K455" s="3">
        <f t="shared" si="70"/>
        <v>3.9041095890410826E-2</v>
      </c>
      <c r="M455" s="28">
        <v>42713</v>
      </c>
      <c r="N455">
        <v>84.51</v>
      </c>
      <c r="O455" s="3">
        <f t="shared" si="71"/>
        <v>6.0714285714287275E-3</v>
      </c>
      <c r="Q455" s="28">
        <v>41940</v>
      </c>
      <c r="R455">
        <v>60.94</v>
      </c>
      <c r="S455" s="3">
        <f t="shared" si="72"/>
        <v>4.9965541006202541E-2</v>
      </c>
      <c r="U455" s="28">
        <v>41940</v>
      </c>
      <c r="V455">
        <v>233.33</v>
      </c>
      <c r="W455" s="3">
        <f t="shared" si="78"/>
        <v>-2.9058587239860767E-3</v>
      </c>
      <c r="Y455" s="28">
        <v>42786</v>
      </c>
      <c r="Z455">
        <v>275</v>
      </c>
      <c r="AA455" s="3">
        <f t="shared" si="73"/>
        <v>3.6496350364962904E-3</v>
      </c>
      <c r="AC455" s="28">
        <v>42002</v>
      </c>
      <c r="AD455">
        <v>25.4</v>
      </c>
      <c r="AE455" s="4">
        <f t="shared" si="74"/>
        <v>3.9525691699604515E-3</v>
      </c>
      <c r="AG455" s="28">
        <v>41940</v>
      </c>
      <c r="AH455">
        <v>104.85</v>
      </c>
      <c r="AI455" s="4">
        <f t="shared" si="75"/>
        <v>4.1728763040238315E-2</v>
      </c>
      <c r="AK455" s="28">
        <v>43682</v>
      </c>
      <c r="AL455">
        <v>5.8</v>
      </c>
      <c r="AM455" s="4">
        <f t="shared" si="76"/>
        <v>-0.11987860394537175</v>
      </c>
      <c r="AO455" s="28">
        <v>41940</v>
      </c>
      <c r="AP455" s="29">
        <v>30225.62</v>
      </c>
      <c r="AQ455" s="3">
        <f t="shared" si="77"/>
        <v>-4.4115273805711563E-4</v>
      </c>
    </row>
    <row r="456" spans="1:43" ht="15.75" thickBot="1" x14ac:dyDescent="0.3">
      <c r="A456" s="28">
        <v>41955</v>
      </c>
      <c r="B456">
        <v>51.97</v>
      </c>
      <c r="C456" s="3">
        <f t="shared" ref="C456:C519" si="79">B456/B455-1</f>
        <v>1.6627543035993675E-2</v>
      </c>
      <c r="E456" s="28">
        <v>41941</v>
      </c>
      <c r="F456">
        <v>207.34</v>
      </c>
      <c r="G456" s="4">
        <f t="shared" ref="G456:G519" si="80">F456/F455-1</f>
        <v>-2.501683825651968E-3</v>
      </c>
      <c r="I456" s="28">
        <v>42305</v>
      </c>
      <c r="J456">
        <v>79.64</v>
      </c>
      <c r="K456" s="3">
        <f t="shared" ref="K456:K519" si="81">J456/J455-1</f>
        <v>4.996704021094267E-2</v>
      </c>
      <c r="M456" s="28">
        <v>42717</v>
      </c>
      <c r="N456">
        <v>82.83</v>
      </c>
      <c r="O456" s="3">
        <f t="shared" ref="O456:O519" si="82">N456/N455-1</f>
        <v>-1.9879304224352246E-2</v>
      </c>
      <c r="Q456" s="28">
        <v>41941</v>
      </c>
      <c r="R456">
        <v>59.16</v>
      </c>
      <c r="S456" s="3">
        <f t="shared" ref="S456:S519" si="83">R456/R455-1</f>
        <v>-2.9209058089924578E-2</v>
      </c>
      <c r="U456" s="28">
        <v>41941</v>
      </c>
      <c r="V456">
        <v>231.65</v>
      </c>
      <c r="W456" s="3">
        <f t="shared" si="78"/>
        <v>-7.2001028586122784E-3</v>
      </c>
      <c r="Y456" s="28">
        <v>42787</v>
      </c>
      <c r="Z456">
        <v>261.25</v>
      </c>
      <c r="AA456" s="3">
        <f t="shared" ref="AA456:AA519" si="84">Z456/Z455-1</f>
        <v>-5.0000000000000044E-2</v>
      </c>
      <c r="AC456" s="28">
        <v>42003</v>
      </c>
      <c r="AD456">
        <v>25</v>
      </c>
      <c r="AE456" s="4">
        <f t="shared" ref="AE456:AE519" si="85">AD456/AD455-1</f>
        <v>-1.5748031496062964E-2</v>
      </c>
      <c r="AG456" s="28">
        <v>41941</v>
      </c>
      <c r="AH456">
        <v>107.44</v>
      </c>
      <c r="AI456" s="4">
        <f t="shared" ref="AI456:AI519" si="86">AH456/AH455-1</f>
        <v>2.4701955174058154E-2</v>
      </c>
      <c r="AK456" s="28">
        <v>43683</v>
      </c>
      <c r="AL456">
        <v>6.65</v>
      </c>
      <c r="AM456" s="4">
        <f t="shared" ref="AM456:AM519" si="87">AL456/AL455-1</f>
        <v>0.14655172413793105</v>
      </c>
      <c r="AO456" s="28">
        <v>41941</v>
      </c>
      <c r="AP456" s="29">
        <v>30113.24</v>
      </c>
      <c r="AQ456" s="3">
        <f t="shared" ref="AQ456:AQ519" si="88">AP456/AP455-1</f>
        <v>-3.7180378764768429E-3</v>
      </c>
    </row>
    <row r="457" spans="1:43" ht="15.75" thickBot="1" x14ac:dyDescent="0.3">
      <c r="A457" s="28">
        <v>41956</v>
      </c>
      <c r="B457">
        <v>53.05</v>
      </c>
      <c r="C457" s="3">
        <f t="shared" si="79"/>
        <v>2.0781219934577599E-2</v>
      </c>
      <c r="E457" s="28">
        <v>41942</v>
      </c>
      <c r="F457">
        <v>199.85</v>
      </c>
      <c r="G457" s="4">
        <f t="shared" si="80"/>
        <v>-3.6124240378122896E-2</v>
      </c>
      <c r="I457" s="28">
        <v>42306</v>
      </c>
      <c r="J457">
        <v>77.290000000000006</v>
      </c>
      <c r="K457" s="3">
        <f t="shared" si="81"/>
        <v>-2.9507785032646838E-2</v>
      </c>
      <c r="M457" s="28">
        <v>42718</v>
      </c>
      <c r="N457">
        <v>82</v>
      </c>
      <c r="O457" s="3">
        <f t="shared" si="82"/>
        <v>-1.0020523964747063E-2</v>
      </c>
      <c r="Q457" s="28">
        <v>41942</v>
      </c>
      <c r="R457">
        <v>58.37</v>
      </c>
      <c r="S457" s="3">
        <f t="shared" si="83"/>
        <v>-1.3353617308992538E-2</v>
      </c>
      <c r="U457" s="28">
        <v>41942</v>
      </c>
      <c r="V457">
        <v>227.77</v>
      </c>
      <c r="W457" s="3">
        <f t="shared" si="78"/>
        <v>-1.674940643211742E-2</v>
      </c>
      <c r="Y457" s="28">
        <v>42788</v>
      </c>
      <c r="Z457">
        <v>262</v>
      </c>
      <c r="AA457" s="3">
        <f t="shared" si="84"/>
        <v>2.870813397129135E-3</v>
      </c>
      <c r="AC457" s="28">
        <v>42004</v>
      </c>
      <c r="AD457">
        <v>25</v>
      </c>
      <c r="AE457" s="4">
        <f t="shared" si="85"/>
        <v>0</v>
      </c>
      <c r="AG457" s="28">
        <v>41942</v>
      </c>
      <c r="AH457">
        <v>109.27</v>
      </c>
      <c r="AI457" s="4">
        <f t="shared" si="86"/>
        <v>1.7032762472077412E-2</v>
      </c>
      <c r="AK457" s="28">
        <v>43684</v>
      </c>
      <c r="AL457">
        <v>6.9</v>
      </c>
      <c r="AM457" s="4">
        <f t="shared" si="87"/>
        <v>3.7593984962406068E-2</v>
      </c>
      <c r="AO457" s="28">
        <v>41942</v>
      </c>
      <c r="AP457" s="29">
        <v>30204.09</v>
      </c>
      <c r="AQ457" s="3">
        <f t="shared" si="88"/>
        <v>3.0169453702091342E-3</v>
      </c>
    </row>
    <row r="458" spans="1:43" ht="15.75" thickBot="1" x14ac:dyDescent="0.3">
      <c r="A458" s="28">
        <v>41957</v>
      </c>
      <c r="B458">
        <v>52.2</v>
      </c>
      <c r="C458" s="3">
        <f t="shared" si="79"/>
        <v>-1.6022620169651169E-2</v>
      </c>
      <c r="E458" s="28">
        <v>41943</v>
      </c>
      <c r="F458">
        <v>195.23</v>
      </c>
      <c r="G458" s="4">
        <f t="shared" si="80"/>
        <v>-2.3117338003502685E-2</v>
      </c>
      <c r="I458" s="28">
        <v>42307</v>
      </c>
      <c r="J458">
        <v>78.75</v>
      </c>
      <c r="K458" s="3">
        <f t="shared" si="81"/>
        <v>1.8889895199896367E-2</v>
      </c>
      <c r="M458" s="28">
        <v>42719</v>
      </c>
      <c r="N458">
        <v>81.19</v>
      </c>
      <c r="O458" s="3">
        <f t="shared" si="82"/>
        <v>-9.8780487804878137E-3</v>
      </c>
      <c r="Q458" s="28">
        <v>41943</v>
      </c>
      <c r="R458">
        <v>58.85</v>
      </c>
      <c r="S458" s="3">
        <f t="shared" si="83"/>
        <v>8.2234024327565436E-3</v>
      </c>
      <c r="U458" s="28">
        <v>41943</v>
      </c>
      <c r="V458">
        <v>228.04</v>
      </c>
      <c r="W458" s="3">
        <f t="shared" si="78"/>
        <v>1.1854063309477691E-3</v>
      </c>
      <c r="Y458" s="28">
        <v>42794</v>
      </c>
      <c r="Z458">
        <v>262</v>
      </c>
      <c r="AA458" s="3">
        <f t="shared" si="84"/>
        <v>0</v>
      </c>
      <c r="AC458" s="28">
        <v>42005</v>
      </c>
      <c r="AD458">
        <v>25.6</v>
      </c>
      <c r="AE458" s="4">
        <f t="shared" si="85"/>
        <v>2.4000000000000021E-2</v>
      </c>
      <c r="AG458" s="28">
        <v>41943</v>
      </c>
      <c r="AH458">
        <v>114.73</v>
      </c>
      <c r="AI458" s="4">
        <f t="shared" si="86"/>
        <v>4.9967969250480637E-2</v>
      </c>
      <c r="AK458" s="28">
        <v>43685</v>
      </c>
      <c r="AL458">
        <v>6.6</v>
      </c>
      <c r="AM458" s="4">
        <f t="shared" si="87"/>
        <v>-4.3478260869565299E-2</v>
      </c>
      <c r="AO458" s="28">
        <v>41943</v>
      </c>
      <c r="AP458" s="29">
        <v>30376.53</v>
      </c>
      <c r="AQ458" s="3">
        <f t="shared" si="88"/>
        <v>5.7091605805703605E-3</v>
      </c>
    </row>
    <row r="459" spans="1:43" ht="15.75" thickBot="1" x14ac:dyDescent="0.3">
      <c r="A459" s="28">
        <v>41960</v>
      </c>
      <c r="B459">
        <v>51.51</v>
      </c>
      <c r="C459" s="3">
        <f t="shared" si="79"/>
        <v>-1.3218390804597746E-2</v>
      </c>
      <c r="E459" s="28">
        <v>41948</v>
      </c>
      <c r="F459">
        <v>195.36</v>
      </c>
      <c r="G459" s="4">
        <f t="shared" si="80"/>
        <v>6.6588126824784766E-4</v>
      </c>
      <c r="I459" s="28">
        <v>42310</v>
      </c>
      <c r="J459">
        <v>82.25</v>
      </c>
      <c r="K459" s="3">
        <f t="shared" si="81"/>
        <v>4.4444444444444509E-2</v>
      </c>
      <c r="M459" s="28">
        <v>42720</v>
      </c>
      <c r="N459">
        <v>81.98</v>
      </c>
      <c r="O459" s="3">
        <f t="shared" si="82"/>
        <v>9.7302623475798988E-3</v>
      </c>
      <c r="Q459" s="28">
        <v>41948</v>
      </c>
      <c r="R459">
        <v>61.79</v>
      </c>
      <c r="S459" s="3">
        <f t="shared" si="83"/>
        <v>4.9957519116397675E-2</v>
      </c>
      <c r="U459" s="28">
        <v>41948</v>
      </c>
      <c r="V459">
        <v>229.62</v>
      </c>
      <c r="W459" s="3">
        <f t="shared" si="78"/>
        <v>6.9286090159621505E-3</v>
      </c>
      <c r="Y459" s="28">
        <v>42795</v>
      </c>
      <c r="Z459">
        <v>250</v>
      </c>
      <c r="AA459" s="3">
        <f t="shared" si="84"/>
        <v>-4.5801526717557217E-2</v>
      </c>
      <c r="AC459" s="28">
        <v>42006</v>
      </c>
      <c r="AD459">
        <v>25.5</v>
      </c>
      <c r="AE459" s="4">
        <f t="shared" si="85"/>
        <v>-3.90625E-3</v>
      </c>
      <c r="AG459" s="28">
        <v>41948</v>
      </c>
      <c r="AH459">
        <v>120.46</v>
      </c>
      <c r="AI459" s="4">
        <f t="shared" si="86"/>
        <v>4.9943345245358595E-2</v>
      </c>
      <c r="AK459" s="28">
        <v>43686</v>
      </c>
      <c r="AL459">
        <v>7.1</v>
      </c>
      <c r="AM459" s="4">
        <f t="shared" si="87"/>
        <v>7.575757575757569E-2</v>
      </c>
      <c r="AO459" s="28">
        <v>41948</v>
      </c>
      <c r="AP459" s="29">
        <v>30593.31</v>
      </c>
      <c r="AQ459" s="3">
        <f t="shared" si="88"/>
        <v>7.1364306588015403E-3</v>
      </c>
    </row>
    <row r="460" spans="1:43" ht="15.75" thickBot="1" x14ac:dyDescent="0.3">
      <c r="A460" s="28">
        <v>41961</v>
      </c>
      <c r="B460">
        <v>51.51</v>
      </c>
      <c r="C460" s="3">
        <f t="shared" si="79"/>
        <v>0</v>
      </c>
      <c r="E460" s="28">
        <v>41949</v>
      </c>
      <c r="F460">
        <v>194.2</v>
      </c>
      <c r="G460" s="4">
        <f t="shared" si="80"/>
        <v>-5.9377559377560285E-3</v>
      </c>
      <c r="I460" s="28">
        <v>42311</v>
      </c>
      <c r="J460">
        <v>83</v>
      </c>
      <c r="K460" s="3">
        <f t="shared" si="81"/>
        <v>9.1185410334346795E-3</v>
      </c>
      <c r="M460" s="28">
        <v>42723</v>
      </c>
      <c r="N460">
        <v>82.77</v>
      </c>
      <c r="O460" s="3">
        <f t="shared" si="82"/>
        <v>9.6364967065136753E-3</v>
      </c>
      <c r="Q460" s="28">
        <v>41949</v>
      </c>
      <c r="R460">
        <v>63.47</v>
      </c>
      <c r="S460" s="3">
        <f t="shared" si="83"/>
        <v>2.7188865512218774E-2</v>
      </c>
      <c r="U460" s="28">
        <v>41949</v>
      </c>
      <c r="V460">
        <v>221.6</v>
      </c>
      <c r="W460" s="3">
        <f t="shared" si="78"/>
        <v>-3.4927271143628702E-2</v>
      </c>
      <c r="Y460" s="28">
        <v>42802</v>
      </c>
      <c r="Z460">
        <v>250</v>
      </c>
      <c r="AA460" s="3">
        <f t="shared" si="84"/>
        <v>0</v>
      </c>
      <c r="AC460" s="28">
        <v>42009</v>
      </c>
      <c r="AD460">
        <v>25.25</v>
      </c>
      <c r="AE460" s="4">
        <f t="shared" si="85"/>
        <v>-9.8039215686274161E-3</v>
      </c>
      <c r="AG460" s="28">
        <v>41949</v>
      </c>
      <c r="AH460">
        <v>126.48</v>
      </c>
      <c r="AI460" s="4">
        <f t="shared" si="86"/>
        <v>4.9975095467375219E-2</v>
      </c>
      <c r="AK460" s="28">
        <v>43693</v>
      </c>
      <c r="AL460">
        <v>7.43</v>
      </c>
      <c r="AM460" s="4">
        <f t="shared" si="87"/>
        <v>4.6478873239436558E-2</v>
      </c>
      <c r="AO460" s="28">
        <v>41949</v>
      </c>
      <c r="AP460" s="29">
        <v>30663.78</v>
      </c>
      <c r="AQ460" s="3">
        <f t="shared" si="88"/>
        <v>2.3034447727297014E-3</v>
      </c>
    </row>
    <row r="461" spans="1:43" ht="15.75" thickBot="1" x14ac:dyDescent="0.3">
      <c r="A461" s="28">
        <v>41962</v>
      </c>
      <c r="B461">
        <v>50.7</v>
      </c>
      <c r="C461" s="3">
        <f t="shared" si="79"/>
        <v>-1.5725101921956863E-2</v>
      </c>
      <c r="E461" s="28">
        <v>41950</v>
      </c>
      <c r="F461">
        <v>195.29</v>
      </c>
      <c r="G461" s="4">
        <f t="shared" si="80"/>
        <v>5.6127703398558548E-3</v>
      </c>
      <c r="I461" s="28">
        <v>42312</v>
      </c>
      <c r="J461">
        <v>87.1</v>
      </c>
      <c r="K461" s="3">
        <f t="shared" si="81"/>
        <v>4.9397590361445642E-2</v>
      </c>
      <c r="M461" s="28">
        <v>42724</v>
      </c>
      <c r="N461">
        <v>82.97</v>
      </c>
      <c r="O461" s="3">
        <f t="shared" si="82"/>
        <v>2.4163344206837856E-3</v>
      </c>
      <c r="Q461" s="28">
        <v>41950</v>
      </c>
      <c r="R461">
        <v>62.04</v>
      </c>
      <c r="S461" s="3">
        <f t="shared" si="83"/>
        <v>-2.2530329289428108E-2</v>
      </c>
      <c r="U461" s="28">
        <v>41950</v>
      </c>
      <c r="V461">
        <v>225.02</v>
      </c>
      <c r="W461" s="3">
        <f t="shared" si="78"/>
        <v>1.5433212996389889E-2</v>
      </c>
      <c r="Y461" s="28">
        <v>42804</v>
      </c>
      <c r="Z461">
        <v>241</v>
      </c>
      <c r="AA461" s="3">
        <f t="shared" si="84"/>
        <v>-3.6000000000000032E-2</v>
      </c>
      <c r="AC461" s="28">
        <v>42010</v>
      </c>
      <c r="AD461">
        <v>24.77</v>
      </c>
      <c r="AE461" s="4">
        <f t="shared" si="85"/>
        <v>-1.9009900990099027E-2</v>
      </c>
      <c r="AG461" s="28">
        <v>41950</v>
      </c>
      <c r="AH461">
        <v>132.80000000000001</v>
      </c>
      <c r="AI461" s="4">
        <f t="shared" si="86"/>
        <v>4.9968374446552888E-2</v>
      </c>
      <c r="AK461" s="28">
        <v>43696</v>
      </c>
      <c r="AL461">
        <v>8.0299999999999994</v>
      </c>
      <c r="AM461" s="4">
        <f t="shared" si="87"/>
        <v>8.075370121130554E-2</v>
      </c>
      <c r="AO461" s="28">
        <v>41950</v>
      </c>
      <c r="AP461" s="29">
        <v>30930.04</v>
      </c>
      <c r="AQ461" s="3">
        <f t="shared" si="88"/>
        <v>8.683208658554209E-3</v>
      </c>
    </row>
    <row r="462" spans="1:43" ht="15.75" thickBot="1" x14ac:dyDescent="0.3">
      <c r="A462" s="28">
        <v>41963</v>
      </c>
      <c r="B462">
        <v>50</v>
      </c>
      <c r="C462" s="3">
        <f t="shared" si="79"/>
        <v>-1.3806706114398493E-2</v>
      </c>
      <c r="E462" s="28">
        <v>41953</v>
      </c>
      <c r="F462">
        <v>194.89</v>
      </c>
      <c r="G462" s="4">
        <f t="shared" si="80"/>
        <v>-2.0482359567822739E-3</v>
      </c>
      <c r="I462" s="28">
        <v>42313</v>
      </c>
      <c r="J462">
        <v>87.88</v>
      </c>
      <c r="K462" s="3">
        <f t="shared" si="81"/>
        <v>8.9552238805969964E-3</v>
      </c>
      <c r="M462" s="28">
        <v>42725</v>
      </c>
      <c r="N462">
        <v>82.22</v>
      </c>
      <c r="O462" s="3">
        <f t="shared" si="82"/>
        <v>-9.0394118356031949E-3</v>
      </c>
      <c r="Q462" s="28">
        <v>41953</v>
      </c>
      <c r="R462">
        <v>63.02</v>
      </c>
      <c r="S462" s="3">
        <f t="shared" si="83"/>
        <v>1.5796260477111579E-2</v>
      </c>
      <c r="U462" s="28">
        <v>41953</v>
      </c>
      <c r="V462">
        <v>236.27</v>
      </c>
      <c r="W462" s="3">
        <f t="shared" si="78"/>
        <v>4.9995555950582249E-2</v>
      </c>
      <c r="Y462" s="28">
        <v>42807</v>
      </c>
      <c r="Z462">
        <v>241</v>
      </c>
      <c r="AA462" s="3">
        <f t="shared" si="84"/>
        <v>0</v>
      </c>
      <c r="AC462" s="28">
        <v>42011</v>
      </c>
      <c r="AD462">
        <v>25.2</v>
      </c>
      <c r="AE462" s="4">
        <f t="shared" si="85"/>
        <v>1.7359709325797335E-2</v>
      </c>
      <c r="AG462" s="28">
        <v>41953</v>
      </c>
      <c r="AH462">
        <v>134.36000000000001</v>
      </c>
      <c r="AI462" s="4">
        <f t="shared" si="86"/>
        <v>1.1746987951807286E-2</v>
      </c>
      <c r="AK462" s="28">
        <v>43697</v>
      </c>
      <c r="AL462">
        <v>7.75</v>
      </c>
      <c r="AM462" s="4">
        <f t="shared" si="87"/>
        <v>-3.4869240348692321E-2</v>
      </c>
      <c r="AO462" s="28">
        <v>41953</v>
      </c>
      <c r="AP462" s="29">
        <v>31281.83</v>
      </c>
      <c r="AQ462" s="3">
        <f t="shared" si="88"/>
        <v>1.137373246203377E-2</v>
      </c>
    </row>
    <row r="463" spans="1:43" ht="15.75" thickBot="1" x14ac:dyDescent="0.3">
      <c r="A463" s="28">
        <v>41964</v>
      </c>
      <c r="B463">
        <v>50.25</v>
      </c>
      <c r="C463" s="3">
        <f t="shared" si="79"/>
        <v>4.9999999999998934E-3</v>
      </c>
      <c r="E463" s="28">
        <v>41954</v>
      </c>
      <c r="F463">
        <v>191.51</v>
      </c>
      <c r="G463" s="4">
        <f t="shared" si="80"/>
        <v>-1.734311662989374E-2</v>
      </c>
      <c r="I463" s="28">
        <v>42314</v>
      </c>
      <c r="J463">
        <v>92</v>
      </c>
      <c r="K463" s="3">
        <f t="shared" si="81"/>
        <v>4.6882111970869333E-2</v>
      </c>
      <c r="M463" s="28">
        <v>42726</v>
      </c>
      <c r="N463">
        <v>82.26</v>
      </c>
      <c r="O463" s="3">
        <f t="shared" si="82"/>
        <v>4.8649963512525929E-4</v>
      </c>
      <c r="Q463" s="28">
        <v>41954</v>
      </c>
      <c r="R463">
        <v>62.5</v>
      </c>
      <c r="S463" s="3">
        <f t="shared" si="83"/>
        <v>-8.2513487781656902E-3</v>
      </c>
      <c r="U463" s="28">
        <v>41954</v>
      </c>
      <c r="V463">
        <v>237.58</v>
      </c>
      <c r="W463" s="3">
        <f t="shared" si="78"/>
        <v>5.5445041689592411E-3</v>
      </c>
      <c r="Y463" s="28">
        <v>42808</v>
      </c>
      <c r="Z463">
        <v>240</v>
      </c>
      <c r="AA463" s="3">
        <f t="shared" si="84"/>
        <v>-4.1493775933609811E-3</v>
      </c>
      <c r="AC463" s="28">
        <v>42012</v>
      </c>
      <c r="AD463">
        <v>25.25</v>
      </c>
      <c r="AE463" s="4">
        <f t="shared" si="85"/>
        <v>1.9841269841269771E-3</v>
      </c>
      <c r="AG463" s="28">
        <v>41954</v>
      </c>
      <c r="AH463">
        <v>141.03</v>
      </c>
      <c r="AI463" s="4">
        <f t="shared" si="86"/>
        <v>4.9642750818695847E-2</v>
      </c>
      <c r="AK463" s="28">
        <v>43698</v>
      </c>
      <c r="AL463">
        <v>7.82</v>
      </c>
      <c r="AM463" s="4">
        <f t="shared" si="87"/>
        <v>9.0322580645161299E-3</v>
      </c>
      <c r="AO463" s="28">
        <v>41954</v>
      </c>
      <c r="AP463" s="29">
        <v>31303.63</v>
      </c>
      <c r="AQ463" s="3">
        <f t="shared" si="88"/>
        <v>6.9689017554286359E-4</v>
      </c>
    </row>
    <row r="464" spans="1:43" ht="15.75" thickBot="1" x14ac:dyDescent="0.3">
      <c r="A464" s="28">
        <v>41967</v>
      </c>
      <c r="B464">
        <v>49.85</v>
      </c>
      <c r="C464" s="3">
        <f t="shared" si="79"/>
        <v>-7.9601990049751326E-3</v>
      </c>
      <c r="E464" s="28">
        <v>41955</v>
      </c>
      <c r="F464">
        <v>192.46</v>
      </c>
      <c r="G464" s="4">
        <f t="shared" si="80"/>
        <v>4.9605764712026268E-3</v>
      </c>
      <c r="I464" s="28">
        <v>42317</v>
      </c>
      <c r="J464">
        <v>96.6</v>
      </c>
      <c r="K464" s="3">
        <f t="shared" si="81"/>
        <v>5.0000000000000044E-2</v>
      </c>
      <c r="M464" s="28">
        <v>42727</v>
      </c>
      <c r="N464">
        <v>81.96</v>
      </c>
      <c r="O464" s="3">
        <f t="shared" si="82"/>
        <v>-3.6469730123998012E-3</v>
      </c>
      <c r="Q464" s="28">
        <v>41955</v>
      </c>
      <c r="R464">
        <v>63.19</v>
      </c>
      <c r="S464" s="3">
        <f t="shared" si="83"/>
        <v>1.1039999999999939E-2</v>
      </c>
      <c r="U464" s="28">
        <v>41955</v>
      </c>
      <c r="V464">
        <v>240.94</v>
      </c>
      <c r="W464" s="3">
        <f t="shared" si="78"/>
        <v>1.414260459634642E-2</v>
      </c>
      <c r="Y464" s="28">
        <v>42809</v>
      </c>
      <c r="Z464">
        <v>240</v>
      </c>
      <c r="AA464" s="3">
        <f t="shared" si="84"/>
        <v>0</v>
      </c>
      <c r="AC464" s="28">
        <v>42013</v>
      </c>
      <c r="AD464">
        <v>25.25</v>
      </c>
      <c r="AE464" s="4">
        <f t="shared" si="85"/>
        <v>0</v>
      </c>
      <c r="AG464" s="28">
        <v>41955</v>
      </c>
      <c r="AH464">
        <v>147.34</v>
      </c>
      <c r="AI464" s="4">
        <f t="shared" si="86"/>
        <v>4.4742253421257816E-2</v>
      </c>
      <c r="AK464" s="28">
        <v>43699</v>
      </c>
      <c r="AL464">
        <v>7.5</v>
      </c>
      <c r="AM464" s="4">
        <f t="shared" si="87"/>
        <v>-4.0920716112532007E-2</v>
      </c>
      <c r="AO464" s="28">
        <v>41955</v>
      </c>
      <c r="AP464" s="29">
        <v>31629.200000000001</v>
      </c>
      <c r="AQ464" s="3">
        <f t="shared" si="88"/>
        <v>1.0400391264527409E-2</v>
      </c>
    </row>
    <row r="465" spans="1:43" ht="15.75" thickBot="1" x14ac:dyDescent="0.3">
      <c r="A465" s="28">
        <v>41968</v>
      </c>
      <c r="B465">
        <v>50.01</v>
      </c>
      <c r="C465" s="3">
        <f t="shared" si="79"/>
        <v>3.2096288866598766E-3</v>
      </c>
      <c r="E465" s="28">
        <v>41956</v>
      </c>
      <c r="F465">
        <v>195.38</v>
      </c>
      <c r="G465" s="4">
        <f t="shared" si="80"/>
        <v>1.5171983788839105E-2</v>
      </c>
      <c r="I465" s="28">
        <v>42318</v>
      </c>
      <c r="J465">
        <v>100</v>
      </c>
      <c r="K465" s="3">
        <f t="shared" si="81"/>
        <v>3.5196687370600444E-2</v>
      </c>
      <c r="M465" s="28">
        <v>42730</v>
      </c>
      <c r="N465">
        <v>81.5</v>
      </c>
      <c r="O465" s="3">
        <f t="shared" si="82"/>
        <v>-5.6124938994630558E-3</v>
      </c>
      <c r="Q465" s="28">
        <v>41956</v>
      </c>
      <c r="R465">
        <v>61.17</v>
      </c>
      <c r="S465" s="3">
        <f t="shared" si="83"/>
        <v>-3.1967083399272012E-2</v>
      </c>
      <c r="U465" s="28">
        <v>41956</v>
      </c>
      <c r="V465">
        <v>237.06</v>
      </c>
      <c r="W465" s="3">
        <f t="shared" si="78"/>
        <v>-1.6103594255831299E-2</v>
      </c>
      <c r="Y465" s="28">
        <v>42810</v>
      </c>
      <c r="Z465">
        <v>240</v>
      </c>
      <c r="AA465" s="3">
        <f t="shared" si="84"/>
        <v>0</v>
      </c>
      <c r="AC465" s="28">
        <v>42016</v>
      </c>
      <c r="AD465">
        <v>25.25</v>
      </c>
      <c r="AE465" s="4">
        <f t="shared" si="85"/>
        <v>0</v>
      </c>
      <c r="AG465" s="28">
        <v>41956</v>
      </c>
      <c r="AH465">
        <v>139.97999999999999</v>
      </c>
      <c r="AI465" s="4">
        <f t="shared" si="86"/>
        <v>-4.9952490837518737E-2</v>
      </c>
      <c r="AK465" s="28">
        <v>43700</v>
      </c>
      <c r="AL465">
        <v>8</v>
      </c>
      <c r="AM465" s="4">
        <f t="shared" si="87"/>
        <v>6.6666666666666652E-2</v>
      </c>
      <c r="AO465" s="28">
        <v>41956</v>
      </c>
      <c r="AP465" s="29">
        <v>31441.82</v>
      </c>
      <c r="AQ465" s="3">
        <f t="shared" si="88"/>
        <v>-5.9242725076827929E-3</v>
      </c>
    </row>
    <row r="466" spans="1:43" ht="15.75" thickBot="1" x14ac:dyDescent="0.3">
      <c r="A466" s="28">
        <v>41969</v>
      </c>
      <c r="B466">
        <v>50</v>
      </c>
      <c r="C466" s="3">
        <f t="shared" si="79"/>
        <v>-1.9996000799837876E-4</v>
      </c>
      <c r="E466" s="28">
        <v>41957</v>
      </c>
      <c r="F466">
        <v>193.13</v>
      </c>
      <c r="G466" s="4">
        <f t="shared" si="80"/>
        <v>-1.1516020063466081E-2</v>
      </c>
      <c r="I466" s="28">
        <v>42319</v>
      </c>
      <c r="J466">
        <v>95</v>
      </c>
      <c r="K466" s="3">
        <f t="shared" si="81"/>
        <v>-5.0000000000000044E-2</v>
      </c>
      <c r="M466" s="28">
        <v>42731</v>
      </c>
      <c r="N466">
        <v>84.54</v>
      </c>
      <c r="O466" s="3">
        <f t="shared" si="82"/>
        <v>3.73006134969327E-2</v>
      </c>
      <c r="Q466" s="28">
        <v>41957</v>
      </c>
      <c r="R466">
        <v>62.02</v>
      </c>
      <c r="S466" s="3">
        <f t="shared" si="83"/>
        <v>1.3895700506784348E-2</v>
      </c>
      <c r="U466" s="28">
        <v>41957</v>
      </c>
      <c r="V466">
        <v>231.97</v>
      </c>
      <c r="W466" s="3">
        <f t="shared" si="78"/>
        <v>-2.1471357462245821E-2</v>
      </c>
      <c r="Y466" s="28">
        <v>42816</v>
      </c>
      <c r="Z466">
        <v>235</v>
      </c>
      <c r="AA466" s="3">
        <f t="shared" si="84"/>
        <v>-2.083333333333337E-2</v>
      </c>
      <c r="AC466" s="28">
        <v>42017</v>
      </c>
      <c r="AD466">
        <v>25.6</v>
      </c>
      <c r="AE466" s="4">
        <f t="shared" si="85"/>
        <v>1.3861386138613874E-2</v>
      </c>
      <c r="AG466" s="28">
        <v>41957</v>
      </c>
      <c r="AH466">
        <v>138.62</v>
      </c>
      <c r="AI466" s="4">
        <f t="shared" si="86"/>
        <v>-9.7156736676666799E-3</v>
      </c>
      <c r="AK466" s="28">
        <v>43703</v>
      </c>
      <c r="AL466">
        <v>7.01</v>
      </c>
      <c r="AM466" s="4">
        <f t="shared" si="87"/>
        <v>-0.12375000000000003</v>
      </c>
      <c r="AO466" s="28">
        <v>41957</v>
      </c>
      <c r="AP466" s="29">
        <v>31344.07</v>
      </c>
      <c r="AQ466" s="3">
        <f t="shared" si="88"/>
        <v>-3.1089167230141657E-3</v>
      </c>
    </row>
    <row r="467" spans="1:43" ht="15.75" thickBot="1" x14ac:dyDescent="0.3">
      <c r="A467" s="28">
        <v>41970</v>
      </c>
      <c r="B467">
        <v>51.11</v>
      </c>
      <c r="C467" s="3">
        <f t="shared" si="79"/>
        <v>2.2199999999999998E-2</v>
      </c>
      <c r="E467" s="28">
        <v>41960</v>
      </c>
      <c r="F467">
        <v>192.82</v>
      </c>
      <c r="G467" s="4">
        <f t="shared" si="80"/>
        <v>-1.6051364365970988E-3</v>
      </c>
      <c r="I467" s="28">
        <v>42320</v>
      </c>
      <c r="J467">
        <v>94.98</v>
      </c>
      <c r="K467" s="3">
        <f t="shared" si="81"/>
        <v>-2.1052631578943881E-4</v>
      </c>
      <c r="M467" s="28">
        <v>42732</v>
      </c>
      <c r="N467">
        <v>84.62</v>
      </c>
      <c r="O467" s="3">
        <f t="shared" si="82"/>
        <v>9.4629761059850104E-4</v>
      </c>
      <c r="Q467" s="28">
        <v>41960</v>
      </c>
      <c r="R467">
        <v>64.739999999999995</v>
      </c>
      <c r="S467" s="3">
        <f t="shared" si="83"/>
        <v>4.3856820380522299E-2</v>
      </c>
      <c r="U467" s="28">
        <v>41960</v>
      </c>
      <c r="V467">
        <v>232.01</v>
      </c>
      <c r="W467" s="3">
        <f t="shared" si="78"/>
        <v>1.7243609087369549E-4</v>
      </c>
      <c r="Y467" s="28">
        <v>42823</v>
      </c>
      <c r="Z467">
        <v>236</v>
      </c>
      <c r="AA467" s="3">
        <f t="shared" si="84"/>
        <v>4.2553191489360653E-3</v>
      </c>
      <c r="AC467" s="28">
        <v>42018</v>
      </c>
      <c r="AD467">
        <v>24.99</v>
      </c>
      <c r="AE467" s="4">
        <f t="shared" si="85"/>
        <v>-2.3828125000000089E-2</v>
      </c>
      <c r="AG467" s="28">
        <v>41960</v>
      </c>
      <c r="AH467">
        <v>136.19</v>
      </c>
      <c r="AI467" s="4">
        <f t="shared" si="86"/>
        <v>-1.752993795989044E-2</v>
      </c>
      <c r="AK467" s="28">
        <v>43704</v>
      </c>
      <c r="AL467">
        <v>7.31</v>
      </c>
      <c r="AM467" s="4">
        <f t="shared" si="87"/>
        <v>4.2796005706134066E-2</v>
      </c>
      <c r="AO467" s="28">
        <v>41960</v>
      </c>
      <c r="AP467" s="29">
        <v>31702.79</v>
      </c>
      <c r="AQ467" s="3">
        <f t="shared" si="88"/>
        <v>1.1444589040287445E-2</v>
      </c>
    </row>
    <row r="468" spans="1:43" ht="15.75" thickBot="1" x14ac:dyDescent="0.3">
      <c r="A468" s="28">
        <v>41971</v>
      </c>
      <c r="B468">
        <v>49.86</v>
      </c>
      <c r="C468" s="3">
        <f t="shared" si="79"/>
        <v>-2.4457053414204677E-2</v>
      </c>
      <c r="E468" s="28">
        <v>41961</v>
      </c>
      <c r="F468">
        <v>194.82</v>
      </c>
      <c r="G468" s="4">
        <f t="shared" si="80"/>
        <v>1.0372368011617006E-2</v>
      </c>
      <c r="I468" s="28">
        <v>42321</v>
      </c>
      <c r="J468">
        <v>95.43</v>
      </c>
      <c r="K468" s="3">
        <f t="shared" si="81"/>
        <v>4.7378395451673772E-3</v>
      </c>
      <c r="M468" s="28">
        <v>42733</v>
      </c>
      <c r="N468">
        <v>84.34</v>
      </c>
      <c r="O468" s="3">
        <f t="shared" si="82"/>
        <v>-3.3089104230678013E-3</v>
      </c>
      <c r="Q468" s="28">
        <v>41961</v>
      </c>
      <c r="R468">
        <v>65.010000000000005</v>
      </c>
      <c r="S468" s="3">
        <f t="shared" si="83"/>
        <v>4.1705282669139976E-3</v>
      </c>
      <c r="U468" s="28">
        <v>41961</v>
      </c>
      <c r="V468">
        <v>233.15</v>
      </c>
      <c r="W468" s="3">
        <f t="shared" si="78"/>
        <v>4.9135813111504945E-3</v>
      </c>
      <c r="Y468" s="28">
        <v>42835</v>
      </c>
      <c r="Z468">
        <v>236</v>
      </c>
      <c r="AA468" s="3">
        <f t="shared" si="84"/>
        <v>0</v>
      </c>
      <c r="AC468" s="28">
        <v>42019</v>
      </c>
      <c r="AD468">
        <v>26.23</v>
      </c>
      <c r="AE468" s="4">
        <f t="shared" si="85"/>
        <v>4.9619847939175843E-2</v>
      </c>
      <c r="AG468" s="28">
        <v>41961</v>
      </c>
      <c r="AH468">
        <v>133.30000000000001</v>
      </c>
      <c r="AI468" s="4">
        <f t="shared" si="86"/>
        <v>-2.1220353917321244E-2</v>
      </c>
      <c r="AK468" s="28">
        <v>43705</v>
      </c>
      <c r="AL468">
        <v>7.7</v>
      </c>
      <c r="AM468" s="4">
        <f t="shared" si="87"/>
        <v>5.3351573187414569E-2</v>
      </c>
      <c r="AO468" s="28">
        <v>41961</v>
      </c>
      <c r="AP468" s="29">
        <v>32006.400000000001</v>
      </c>
      <c r="AQ468" s="3">
        <f t="shared" si="88"/>
        <v>9.5767596479678918E-3</v>
      </c>
    </row>
    <row r="469" spans="1:43" ht="15.75" thickBot="1" x14ac:dyDescent="0.3">
      <c r="A469" s="28">
        <v>41974</v>
      </c>
      <c r="B469">
        <v>48.91</v>
      </c>
      <c r="C469" s="3">
        <f t="shared" si="79"/>
        <v>-1.9053349378259199E-2</v>
      </c>
      <c r="E469" s="28">
        <v>41962</v>
      </c>
      <c r="F469">
        <v>199.05</v>
      </c>
      <c r="G469" s="4">
        <f t="shared" si="80"/>
        <v>2.1712349861410685E-2</v>
      </c>
      <c r="I469" s="28">
        <v>42327</v>
      </c>
      <c r="J469">
        <v>95.8</v>
      </c>
      <c r="K469" s="3">
        <f t="shared" si="81"/>
        <v>3.8771874672534068E-3</v>
      </c>
      <c r="M469" s="28">
        <v>42734</v>
      </c>
      <c r="N469">
        <v>84.6</v>
      </c>
      <c r="O469" s="3">
        <f t="shared" si="82"/>
        <v>3.0827602561060985E-3</v>
      </c>
      <c r="Q469" s="28">
        <v>41962</v>
      </c>
      <c r="R469">
        <v>62.62</v>
      </c>
      <c r="S469" s="3">
        <f t="shared" si="83"/>
        <v>-3.6763574834640989E-2</v>
      </c>
      <c r="U469" s="28">
        <v>41962</v>
      </c>
      <c r="V469">
        <v>232.82</v>
      </c>
      <c r="W469" s="3">
        <f t="shared" si="78"/>
        <v>-1.4153978125670541E-3</v>
      </c>
      <c r="Y469" s="28">
        <v>42849</v>
      </c>
      <c r="Z469">
        <v>244</v>
      </c>
      <c r="AA469" s="3">
        <f t="shared" si="84"/>
        <v>3.3898305084745672E-2</v>
      </c>
      <c r="AC469" s="28">
        <v>42020</v>
      </c>
      <c r="AD469">
        <v>27.4</v>
      </c>
      <c r="AE469" s="4">
        <f t="shared" si="85"/>
        <v>4.460541364849413E-2</v>
      </c>
      <c r="AG469" s="28">
        <v>41962</v>
      </c>
      <c r="AH469">
        <v>139.96</v>
      </c>
      <c r="AI469" s="4">
        <f t="shared" si="86"/>
        <v>4.9962490622655675E-2</v>
      </c>
      <c r="AK469" s="28">
        <v>43706</v>
      </c>
      <c r="AL469">
        <v>7.62</v>
      </c>
      <c r="AM469" s="4">
        <f t="shared" si="87"/>
        <v>-1.0389610389610393E-2</v>
      </c>
      <c r="AO469" s="28">
        <v>41962</v>
      </c>
      <c r="AP469" s="29">
        <v>31756.29</v>
      </c>
      <c r="AQ469" s="3">
        <f t="shared" si="88"/>
        <v>-7.8143746250749491E-3</v>
      </c>
    </row>
    <row r="470" spans="1:43" ht="15.75" thickBot="1" x14ac:dyDescent="0.3">
      <c r="A470" s="28">
        <v>41975</v>
      </c>
      <c r="B470">
        <v>48.79</v>
      </c>
      <c r="C470" s="3">
        <f t="shared" si="79"/>
        <v>-2.4534859946840903E-3</v>
      </c>
      <c r="E470" s="28">
        <v>41963</v>
      </c>
      <c r="F470">
        <v>194.14</v>
      </c>
      <c r="G470" s="4">
        <f t="shared" si="80"/>
        <v>-2.4667169053001925E-2</v>
      </c>
      <c r="I470" s="28">
        <v>42328</v>
      </c>
      <c r="J470">
        <v>94</v>
      </c>
      <c r="K470" s="3">
        <f t="shared" si="81"/>
        <v>-1.8789144050104345E-2</v>
      </c>
      <c r="M470" s="28">
        <v>42737</v>
      </c>
      <c r="N470">
        <v>84.44</v>
      </c>
      <c r="O470" s="3">
        <f t="shared" si="82"/>
        <v>-1.891252955082745E-3</v>
      </c>
      <c r="Q470" s="28">
        <v>41963</v>
      </c>
      <c r="R470">
        <v>59.55</v>
      </c>
      <c r="S470" s="3">
        <f t="shared" si="83"/>
        <v>-4.9025870328968435E-2</v>
      </c>
      <c r="U470" s="28">
        <v>41963</v>
      </c>
      <c r="V470">
        <v>232.16</v>
      </c>
      <c r="W470" s="3">
        <f t="shared" si="78"/>
        <v>-2.8348080061850744E-3</v>
      </c>
      <c r="Y470" s="28">
        <v>42852</v>
      </c>
      <c r="Z470">
        <v>232</v>
      </c>
      <c r="AA470" s="3">
        <f t="shared" si="84"/>
        <v>-4.9180327868852514E-2</v>
      </c>
      <c r="AC470" s="28">
        <v>42023</v>
      </c>
      <c r="AD470">
        <v>28.77</v>
      </c>
      <c r="AE470" s="4">
        <f t="shared" si="85"/>
        <v>5.0000000000000044E-2</v>
      </c>
      <c r="AG470" s="28">
        <v>41963</v>
      </c>
      <c r="AH470">
        <v>135.47</v>
      </c>
      <c r="AI470" s="4">
        <f t="shared" si="86"/>
        <v>-3.2080594455558775E-2</v>
      </c>
      <c r="AK470" s="28">
        <v>43707</v>
      </c>
      <c r="AL470">
        <v>8.25</v>
      </c>
      <c r="AM470" s="4">
        <f t="shared" si="87"/>
        <v>8.2677165354330784E-2</v>
      </c>
      <c r="AO470" s="28">
        <v>41963</v>
      </c>
      <c r="AP470" s="29">
        <v>31239.040000000001</v>
      </c>
      <c r="AQ470" s="3">
        <f t="shared" si="88"/>
        <v>-1.6288111741012523E-2</v>
      </c>
    </row>
    <row r="471" spans="1:43" ht="15.75" thickBot="1" x14ac:dyDescent="0.3">
      <c r="A471" s="28">
        <v>41976</v>
      </c>
      <c r="B471">
        <v>47.92</v>
      </c>
      <c r="C471" s="3">
        <f t="shared" si="79"/>
        <v>-1.7831522853043569E-2</v>
      </c>
      <c r="E471" s="28">
        <v>41964</v>
      </c>
      <c r="F471">
        <v>195.94</v>
      </c>
      <c r="G471" s="4">
        <f t="shared" si="80"/>
        <v>9.2716596270732143E-3</v>
      </c>
      <c r="I471" s="28">
        <v>42331</v>
      </c>
      <c r="J471">
        <v>89.3</v>
      </c>
      <c r="K471" s="3">
        <f t="shared" si="81"/>
        <v>-5.0000000000000044E-2</v>
      </c>
      <c r="M471" s="28">
        <v>42738</v>
      </c>
      <c r="N471">
        <v>84.65</v>
      </c>
      <c r="O471" s="3">
        <f t="shared" si="82"/>
        <v>2.486972998579029E-3</v>
      </c>
      <c r="Q471" s="28">
        <v>41964</v>
      </c>
      <c r="R471">
        <v>60.64</v>
      </c>
      <c r="S471" s="3">
        <f t="shared" si="83"/>
        <v>1.8303946263644066E-2</v>
      </c>
      <c r="U471" s="28">
        <v>41964</v>
      </c>
      <c r="V471">
        <v>231.35</v>
      </c>
      <c r="W471" s="3">
        <f t="shared" si="78"/>
        <v>-3.4889731219848175E-3</v>
      </c>
      <c r="Y471" s="28">
        <v>42860</v>
      </c>
      <c r="Z471">
        <v>232</v>
      </c>
      <c r="AA471" s="3">
        <f t="shared" si="84"/>
        <v>0</v>
      </c>
      <c r="AC471" s="28">
        <v>42024</v>
      </c>
      <c r="AD471">
        <v>28</v>
      </c>
      <c r="AE471" s="4">
        <f t="shared" si="85"/>
        <v>-2.676399026763987E-2</v>
      </c>
      <c r="AG471" s="28">
        <v>41964</v>
      </c>
      <c r="AH471">
        <v>139.59</v>
      </c>
      <c r="AI471" s="4">
        <f t="shared" si="86"/>
        <v>3.0412637484313887E-2</v>
      </c>
      <c r="AK471" s="28">
        <v>43710</v>
      </c>
      <c r="AL471">
        <v>7.78</v>
      </c>
      <c r="AM471" s="4">
        <f t="shared" si="87"/>
        <v>-5.6969696969696892E-2</v>
      </c>
      <c r="AO471" s="28">
        <v>41964</v>
      </c>
      <c r="AP471" s="29">
        <v>31494.84</v>
      </c>
      <c r="AQ471" s="3">
        <f t="shared" si="88"/>
        <v>8.188471860850921E-3</v>
      </c>
    </row>
    <row r="472" spans="1:43" ht="15.75" thickBot="1" x14ac:dyDescent="0.3">
      <c r="A472" s="28">
        <v>41977</v>
      </c>
      <c r="B472">
        <v>48.08</v>
      </c>
      <c r="C472" s="3">
        <f t="shared" si="79"/>
        <v>3.3388981636059967E-3</v>
      </c>
      <c r="E472" s="28">
        <v>41967</v>
      </c>
      <c r="F472">
        <v>193.32</v>
      </c>
      <c r="G472" s="4">
        <f t="shared" si="80"/>
        <v>-1.3371440236807253E-2</v>
      </c>
      <c r="I472" s="28">
        <v>42332</v>
      </c>
      <c r="J472">
        <v>84.84</v>
      </c>
      <c r="K472" s="3">
        <f t="shared" si="81"/>
        <v>-4.9944008958566544E-2</v>
      </c>
      <c r="M472" s="28">
        <v>42739</v>
      </c>
      <c r="N472">
        <v>82.66</v>
      </c>
      <c r="O472" s="3">
        <f t="shared" si="82"/>
        <v>-2.3508564678086374E-2</v>
      </c>
      <c r="Q472" s="28">
        <v>41967</v>
      </c>
      <c r="R472">
        <v>59.03</v>
      </c>
      <c r="S472" s="3">
        <f t="shared" si="83"/>
        <v>-2.6550131926121323E-2</v>
      </c>
      <c r="U472" s="28">
        <v>41967</v>
      </c>
      <c r="V472">
        <v>230.47</v>
      </c>
      <c r="W472" s="3">
        <f t="shared" si="78"/>
        <v>-3.8037605359844129E-3</v>
      </c>
      <c r="Y472" s="28">
        <v>42863</v>
      </c>
      <c r="Z472">
        <v>240</v>
      </c>
      <c r="AA472" s="3">
        <f t="shared" si="84"/>
        <v>3.4482758620689724E-2</v>
      </c>
      <c r="AC472" s="28">
        <v>42025</v>
      </c>
      <c r="AD472">
        <v>28.01</v>
      </c>
      <c r="AE472" s="4">
        <f t="shared" si="85"/>
        <v>3.5714285714294469E-4</v>
      </c>
      <c r="AG472" s="28">
        <v>41967</v>
      </c>
      <c r="AH472">
        <v>135.88999999999999</v>
      </c>
      <c r="AI472" s="4">
        <f t="shared" si="86"/>
        <v>-2.6506196718962816E-2</v>
      </c>
      <c r="AK472" s="28">
        <v>43711</v>
      </c>
      <c r="AL472">
        <v>7.97</v>
      </c>
      <c r="AM472" s="4">
        <f t="shared" si="87"/>
        <v>2.4421593830334043E-2</v>
      </c>
      <c r="AO472" s="28">
        <v>41967</v>
      </c>
      <c r="AP472" s="29">
        <v>31316.959999999999</v>
      </c>
      <c r="AQ472" s="3">
        <f t="shared" si="88"/>
        <v>-5.6479093083184884E-3</v>
      </c>
    </row>
    <row r="473" spans="1:43" ht="15.75" thickBot="1" x14ac:dyDescent="0.3">
      <c r="A473" s="28">
        <v>41978</v>
      </c>
      <c r="B473">
        <v>48.34</v>
      </c>
      <c r="C473" s="3">
        <f t="shared" si="79"/>
        <v>5.4076539101499677E-3</v>
      </c>
      <c r="E473" s="28">
        <v>41968</v>
      </c>
      <c r="F473">
        <v>196.72</v>
      </c>
      <c r="G473" s="4">
        <f t="shared" si="80"/>
        <v>1.7587419822056694E-2</v>
      </c>
      <c r="I473" s="28">
        <v>42333</v>
      </c>
      <c r="J473">
        <v>81.5</v>
      </c>
      <c r="K473" s="3">
        <f t="shared" si="81"/>
        <v>-3.9368222536539377E-2</v>
      </c>
      <c r="M473" s="28">
        <v>42740</v>
      </c>
      <c r="N473">
        <v>82.02</v>
      </c>
      <c r="O473" s="3">
        <f t="shared" si="82"/>
        <v>-7.7425598838616327E-3</v>
      </c>
      <c r="Q473" s="28">
        <v>41968</v>
      </c>
      <c r="R473">
        <v>59.11</v>
      </c>
      <c r="S473" s="3">
        <f t="shared" si="83"/>
        <v>1.3552430967305185E-3</v>
      </c>
      <c r="U473" s="28">
        <v>41968</v>
      </c>
      <c r="V473">
        <v>228.32</v>
      </c>
      <c r="W473" s="3">
        <f t="shared" si="78"/>
        <v>-9.3287629626416235E-3</v>
      </c>
      <c r="Y473" s="28">
        <v>42866</v>
      </c>
      <c r="Z473">
        <v>240</v>
      </c>
      <c r="AA473" s="3">
        <f t="shared" si="84"/>
        <v>0</v>
      </c>
      <c r="AC473" s="28">
        <v>42026</v>
      </c>
      <c r="AD473">
        <v>27.85</v>
      </c>
      <c r="AE473" s="4">
        <f t="shared" si="85"/>
        <v>-5.7122456265619181E-3</v>
      </c>
      <c r="AG473" s="28">
        <v>41968</v>
      </c>
      <c r="AH473">
        <v>132.06</v>
      </c>
      <c r="AI473" s="4">
        <f t="shared" si="86"/>
        <v>-2.8184561042019163E-2</v>
      </c>
      <c r="AK473" s="28">
        <v>43713</v>
      </c>
      <c r="AL473">
        <v>7.84</v>
      </c>
      <c r="AM473" s="4">
        <f t="shared" si="87"/>
        <v>-1.6311166875784155E-2</v>
      </c>
      <c r="AO473" s="28">
        <v>41968</v>
      </c>
      <c r="AP473" s="29">
        <v>31223.74</v>
      </c>
      <c r="AQ473" s="3">
        <f t="shared" si="88"/>
        <v>-2.9766618471268602E-3</v>
      </c>
    </row>
    <row r="474" spans="1:43" ht="15.75" thickBot="1" x14ac:dyDescent="0.3">
      <c r="A474" s="28">
        <v>41981</v>
      </c>
      <c r="B474">
        <v>48.01</v>
      </c>
      <c r="C474" s="3">
        <f t="shared" si="79"/>
        <v>-6.8266446007448911E-3</v>
      </c>
      <c r="E474" s="28">
        <v>41969</v>
      </c>
      <c r="F474">
        <v>196.45</v>
      </c>
      <c r="G474" s="4">
        <f t="shared" si="80"/>
        <v>-1.3725091500610409E-3</v>
      </c>
      <c r="I474" s="28">
        <v>42334</v>
      </c>
      <c r="J474">
        <v>83.05</v>
      </c>
      <c r="K474" s="3">
        <f t="shared" si="81"/>
        <v>1.901840490797535E-2</v>
      </c>
      <c r="M474" s="28">
        <v>42741</v>
      </c>
      <c r="N474">
        <v>83.08</v>
      </c>
      <c r="O474" s="3">
        <f t="shared" si="82"/>
        <v>1.2923677151914115E-2</v>
      </c>
      <c r="Q474" s="28">
        <v>41969</v>
      </c>
      <c r="R474">
        <v>60.21</v>
      </c>
      <c r="S474" s="3">
        <f t="shared" si="83"/>
        <v>1.8609372356623188E-2</v>
      </c>
      <c r="U474" s="28">
        <v>41969</v>
      </c>
      <c r="V474">
        <v>228.11</v>
      </c>
      <c r="W474" s="3">
        <f t="shared" si="78"/>
        <v>-9.1976173791163962E-4</v>
      </c>
      <c r="Y474" s="28">
        <v>42867</v>
      </c>
      <c r="Z474">
        <v>246</v>
      </c>
      <c r="AA474" s="3">
        <f t="shared" si="84"/>
        <v>2.4999999999999911E-2</v>
      </c>
      <c r="AC474" s="28">
        <v>42027</v>
      </c>
      <c r="AD474">
        <v>28.61</v>
      </c>
      <c r="AE474" s="4">
        <f t="shared" si="85"/>
        <v>2.7289048473967625E-2</v>
      </c>
      <c r="AG474" s="28">
        <v>41969</v>
      </c>
      <c r="AH474">
        <v>135.72</v>
      </c>
      <c r="AI474" s="4">
        <f t="shared" si="86"/>
        <v>2.7714675147660017E-2</v>
      </c>
      <c r="AK474" s="28">
        <v>43714</v>
      </c>
      <c r="AL474">
        <v>7.99</v>
      </c>
      <c r="AM474" s="4">
        <f t="shared" si="87"/>
        <v>1.913265306122458E-2</v>
      </c>
      <c r="AO474" s="28">
        <v>41969</v>
      </c>
      <c r="AP474" s="29">
        <v>31454.47</v>
      </c>
      <c r="AQ474" s="3">
        <f t="shared" si="88"/>
        <v>7.3895696031289759E-3</v>
      </c>
    </row>
    <row r="475" spans="1:43" ht="15.75" thickBot="1" x14ac:dyDescent="0.3">
      <c r="A475" s="28">
        <v>41982</v>
      </c>
      <c r="B475">
        <v>48.2</v>
      </c>
      <c r="C475" s="3">
        <f t="shared" si="79"/>
        <v>3.9575088523224888E-3</v>
      </c>
      <c r="E475" s="28">
        <v>41970</v>
      </c>
      <c r="F475">
        <v>194.13</v>
      </c>
      <c r="G475" s="4">
        <f t="shared" si="80"/>
        <v>-1.1809620768643336E-2</v>
      </c>
      <c r="I475" s="28">
        <v>42335</v>
      </c>
      <c r="J475">
        <v>83.05</v>
      </c>
      <c r="K475" s="3">
        <f t="shared" si="81"/>
        <v>0</v>
      </c>
      <c r="M475" s="28">
        <v>42744</v>
      </c>
      <c r="N475">
        <v>83.02</v>
      </c>
      <c r="O475" s="3">
        <f t="shared" si="82"/>
        <v>-7.2219547424168251E-4</v>
      </c>
      <c r="Q475" s="28">
        <v>41970</v>
      </c>
      <c r="R475">
        <v>61.97</v>
      </c>
      <c r="S475" s="3">
        <f t="shared" si="83"/>
        <v>2.9231024746719791E-2</v>
      </c>
      <c r="U475" s="28">
        <v>41970</v>
      </c>
      <c r="V475">
        <v>224.18</v>
      </c>
      <c r="W475" s="3">
        <f t="shared" si="78"/>
        <v>-1.7228530095129591E-2</v>
      </c>
      <c r="Y475" s="28">
        <v>42870</v>
      </c>
      <c r="Z475">
        <v>233.7</v>
      </c>
      <c r="AA475" s="3">
        <f t="shared" si="84"/>
        <v>-5.0000000000000044E-2</v>
      </c>
      <c r="AC475" s="28">
        <v>42030</v>
      </c>
      <c r="AD475">
        <v>28.5</v>
      </c>
      <c r="AE475" s="4">
        <f t="shared" si="85"/>
        <v>-3.8448095071652588E-3</v>
      </c>
      <c r="AG475" s="28">
        <v>41970</v>
      </c>
      <c r="AH475">
        <v>133.22</v>
      </c>
      <c r="AI475" s="4">
        <f t="shared" si="86"/>
        <v>-1.8420277040966715E-2</v>
      </c>
      <c r="AK475" s="28">
        <v>43719</v>
      </c>
      <c r="AL475">
        <v>8.17</v>
      </c>
      <c r="AM475" s="4">
        <f t="shared" si="87"/>
        <v>2.252816020025028E-2</v>
      </c>
      <c r="AO475" s="28">
        <v>41970</v>
      </c>
      <c r="AP475" s="29">
        <v>31270.1</v>
      </c>
      <c r="AQ475" s="3">
        <f t="shared" si="88"/>
        <v>-5.8614880492344756E-3</v>
      </c>
    </row>
    <row r="476" spans="1:43" ht="15.75" thickBot="1" x14ac:dyDescent="0.3">
      <c r="A476" s="28">
        <v>41983</v>
      </c>
      <c r="B476">
        <v>47.47</v>
      </c>
      <c r="C476" s="3">
        <f t="shared" si="79"/>
        <v>-1.5145228215767692E-2</v>
      </c>
      <c r="E476" s="28">
        <v>41971</v>
      </c>
      <c r="F476">
        <v>191.05</v>
      </c>
      <c r="G476" s="4">
        <f t="shared" si="80"/>
        <v>-1.5865657033946268E-2</v>
      </c>
      <c r="I476" s="28">
        <v>42338</v>
      </c>
      <c r="J476">
        <v>78.900000000000006</v>
      </c>
      <c r="K476" s="3">
        <f t="shared" si="81"/>
        <v>-4.9969897652016759E-2</v>
      </c>
      <c r="M476" s="28">
        <v>42745</v>
      </c>
      <c r="N476">
        <v>85.03</v>
      </c>
      <c r="O476" s="3">
        <f t="shared" si="82"/>
        <v>2.4211033485907141E-2</v>
      </c>
      <c r="Q476" s="28">
        <v>41971</v>
      </c>
      <c r="R476">
        <v>64.790000000000006</v>
      </c>
      <c r="S476" s="3">
        <f t="shared" si="83"/>
        <v>4.5505889946748646E-2</v>
      </c>
      <c r="U476" s="28">
        <v>41971</v>
      </c>
      <c r="V476">
        <v>213.1</v>
      </c>
      <c r="W476" s="3">
        <f t="shared" si="78"/>
        <v>-4.9424569542332097E-2</v>
      </c>
      <c r="Y476" s="28">
        <v>42871</v>
      </c>
      <c r="Z476">
        <v>238.57</v>
      </c>
      <c r="AA476" s="3">
        <f t="shared" si="84"/>
        <v>2.0838682071031345E-2</v>
      </c>
      <c r="AC476" s="28">
        <v>42031</v>
      </c>
      <c r="AD476">
        <v>28.28</v>
      </c>
      <c r="AE476" s="4">
        <f t="shared" si="85"/>
        <v>-7.7192982456140147E-3</v>
      </c>
      <c r="AG476" s="28">
        <v>41971</v>
      </c>
      <c r="AH476">
        <v>133.87</v>
      </c>
      <c r="AI476" s="4">
        <f t="shared" si="86"/>
        <v>4.8791472751839038E-3</v>
      </c>
      <c r="AK476" s="28">
        <v>43720</v>
      </c>
      <c r="AL476">
        <v>7.9</v>
      </c>
      <c r="AM476" s="4">
        <f t="shared" si="87"/>
        <v>-3.3047735618115026E-2</v>
      </c>
      <c r="AO476" s="28">
        <v>41971</v>
      </c>
      <c r="AP476" s="29">
        <v>31197.98</v>
      </c>
      <c r="AQ476" s="3">
        <f t="shared" si="88"/>
        <v>-2.3063565514660489E-3</v>
      </c>
    </row>
    <row r="477" spans="1:43" ht="15.75" thickBot="1" x14ac:dyDescent="0.3">
      <c r="A477" s="28">
        <v>41984</v>
      </c>
      <c r="B477">
        <v>46.81</v>
      </c>
      <c r="C477" s="3">
        <f t="shared" si="79"/>
        <v>-1.3903518011375571E-2</v>
      </c>
      <c r="E477" s="28">
        <v>41974</v>
      </c>
      <c r="F477">
        <v>194.48</v>
      </c>
      <c r="G477" s="4">
        <f t="shared" si="80"/>
        <v>1.7953415336299239E-2</v>
      </c>
      <c r="I477" s="28">
        <v>42339</v>
      </c>
      <c r="J477">
        <v>75</v>
      </c>
      <c r="K477" s="3">
        <f t="shared" si="81"/>
        <v>-4.9429657794676896E-2</v>
      </c>
      <c r="M477" s="28">
        <v>42746</v>
      </c>
      <c r="N477">
        <v>88.43</v>
      </c>
      <c r="O477" s="3">
        <f t="shared" si="82"/>
        <v>3.9985887333882308E-2</v>
      </c>
      <c r="Q477" s="28">
        <v>41974</v>
      </c>
      <c r="R477">
        <v>66.09</v>
      </c>
      <c r="S477" s="3">
        <f t="shared" si="83"/>
        <v>2.00648248186448E-2</v>
      </c>
      <c r="U477" s="28">
        <v>41974</v>
      </c>
      <c r="V477">
        <v>207.03</v>
      </c>
      <c r="W477" s="3">
        <f t="shared" si="78"/>
        <v>-2.8484279680900948E-2</v>
      </c>
      <c r="Y477" s="28">
        <v>42872</v>
      </c>
      <c r="Z477">
        <v>235.03</v>
      </c>
      <c r="AA477" s="3">
        <f t="shared" si="84"/>
        <v>-1.483841220606108E-2</v>
      </c>
      <c r="AC477" s="28">
        <v>42032</v>
      </c>
      <c r="AD477">
        <v>27.02</v>
      </c>
      <c r="AE477" s="4">
        <f t="shared" si="85"/>
        <v>-4.4554455445544594E-2</v>
      </c>
      <c r="AG477" s="28">
        <v>41974</v>
      </c>
      <c r="AH477">
        <v>138.1</v>
      </c>
      <c r="AI477" s="4">
        <f t="shared" si="86"/>
        <v>3.1597818779412812E-2</v>
      </c>
      <c r="AK477" s="28">
        <v>43724</v>
      </c>
      <c r="AL477">
        <v>7.4</v>
      </c>
      <c r="AM477" s="4">
        <f t="shared" si="87"/>
        <v>-6.3291139240506333E-2</v>
      </c>
      <c r="AO477" s="28">
        <v>41974</v>
      </c>
      <c r="AP477" s="29">
        <v>31299.72</v>
      </c>
      <c r="AQ477" s="3">
        <f t="shared" si="88"/>
        <v>3.2611085717728638E-3</v>
      </c>
    </row>
    <row r="478" spans="1:43" ht="15.75" thickBot="1" x14ac:dyDescent="0.3">
      <c r="A478" s="28">
        <v>41985</v>
      </c>
      <c r="B478">
        <v>47.92</v>
      </c>
      <c r="C478" s="3">
        <f t="shared" si="79"/>
        <v>2.3712881862849811E-2</v>
      </c>
      <c r="E478" s="28">
        <v>41975</v>
      </c>
      <c r="F478">
        <v>196.45</v>
      </c>
      <c r="G478" s="4">
        <f t="shared" si="80"/>
        <v>1.0129576306046939E-2</v>
      </c>
      <c r="I478" s="28">
        <v>42340</v>
      </c>
      <c r="J478">
        <v>76</v>
      </c>
      <c r="K478" s="3">
        <f t="shared" si="81"/>
        <v>1.3333333333333419E-2</v>
      </c>
      <c r="M478" s="28">
        <v>42747</v>
      </c>
      <c r="N478">
        <v>87.17</v>
      </c>
      <c r="O478" s="3">
        <f t="shared" si="82"/>
        <v>-1.4248558181612636E-2</v>
      </c>
      <c r="Q478" s="28">
        <v>41975</v>
      </c>
      <c r="R478">
        <v>68.150000000000006</v>
      </c>
      <c r="S478" s="3">
        <f t="shared" si="83"/>
        <v>3.1169617188682164E-2</v>
      </c>
      <c r="U478" s="28">
        <v>41975</v>
      </c>
      <c r="V478">
        <v>214.15</v>
      </c>
      <c r="W478" s="3">
        <f t="shared" si="78"/>
        <v>3.439115104091206E-2</v>
      </c>
      <c r="Y478" s="28">
        <v>42873</v>
      </c>
      <c r="Z478">
        <v>235.03</v>
      </c>
      <c r="AA478" s="3">
        <f t="shared" si="84"/>
        <v>0</v>
      </c>
      <c r="AC478" s="28">
        <v>42033</v>
      </c>
      <c r="AD478">
        <v>27.5</v>
      </c>
      <c r="AE478" s="4">
        <f t="shared" si="85"/>
        <v>1.7764618800888199E-2</v>
      </c>
      <c r="AG478" s="28">
        <v>41975</v>
      </c>
      <c r="AH478">
        <v>138.08000000000001</v>
      </c>
      <c r="AI478" s="4">
        <f t="shared" si="86"/>
        <v>-1.4482259232428962E-4</v>
      </c>
      <c r="AK478" s="28">
        <v>43725</v>
      </c>
      <c r="AL478">
        <v>7.85</v>
      </c>
      <c r="AM478" s="4">
        <f t="shared" si="87"/>
        <v>6.0810810810810745E-2</v>
      </c>
      <c r="AO478" s="28">
        <v>41975</v>
      </c>
      <c r="AP478" s="29">
        <v>31680.720000000001</v>
      </c>
      <c r="AQ478" s="3">
        <f t="shared" si="88"/>
        <v>1.2172632854223542E-2</v>
      </c>
    </row>
    <row r="479" spans="1:43" ht="15.75" thickBot="1" x14ac:dyDescent="0.3">
      <c r="A479" s="28">
        <v>41988</v>
      </c>
      <c r="B479">
        <v>47.74</v>
      </c>
      <c r="C479" s="3">
        <f t="shared" si="79"/>
        <v>-3.7562604340567463E-3</v>
      </c>
      <c r="E479" s="28">
        <v>41976</v>
      </c>
      <c r="F479">
        <v>195.41</v>
      </c>
      <c r="G479" s="4">
        <f t="shared" si="80"/>
        <v>-5.2939679307711929E-3</v>
      </c>
      <c r="I479" s="28">
        <v>42341</v>
      </c>
      <c r="J479">
        <v>74.95</v>
      </c>
      <c r="K479" s="3">
        <f t="shared" si="81"/>
        <v>-1.3815789473684226E-2</v>
      </c>
      <c r="M479" s="28">
        <v>42748</v>
      </c>
      <c r="N479">
        <v>87.01</v>
      </c>
      <c r="O479" s="3">
        <f t="shared" si="82"/>
        <v>-1.8354938625673167E-3</v>
      </c>
      <c r="Q479" s="28">
        <v>41976</v>
      </c>
      <c r="R479">
        <v>68.16</v>
      </c>
      <c r="S479" s="3">
        <f t="shared" si="83"/>
        <v>1.4673514306662305E-4</v>
      </c>
      <c r="U479" s="28">
        <v>41976</v>
      </c>
      <c r="V479">
        <v>218.67</v>
      </c>
      <c r="W479" s="3">
        <f t="shared" si="78"/>
        <v>2.1106700910576537E-2</v>
      </c>
      <c r="Y479" s="28">
        <v>42874</v>
      </c>
      <c r="Z479">
        <v>235</v>
      </c>
      <c r="AA479" s="3">
        <f t="shared" si="84"/>
        <v>-1.2764327958136867E-4</v>
      </c>
      <c r="AC479" s="28">
        <v>42034</v>
      </c>
      <c r="AD479">
        <v>28.22</v>
      </c>
      <c r="AE479" s="4">
        <f t="shared" si="85"/>
        <v>2.6181818181818084E-2</v>
      </c>
      <c r="AG479" s="28">
        <v>41976</v>
      </c>
      <c r="AH479">
        <v>138.84</v>
      </c>
      <c r="AI479" s="4">
        <f t="shared" si="86"/>
        <v>5.5040556199303925E-3</v>
      </c>
      <c r="AK479" s="28">
        <v>43726</v>
      </c>
      <c r="AL479">
        <v>7.42</v>
      </c>
      <c r="AM479" s="4">
        <f t="shared" si="87"/>
        <v>-5.4777070063694255E-2</v>
      </c>
      <c r="AO479" s="28">
        <v>41976</v>
      </c>
      <c r="AP479" s="29">
        <v>31872.73</v>
      </c>
      <c r="AQ479" s="3">
        <f t="shared" si="88"/>
        <v>6.0607839720814294E-3</v>
      </c>
    </row>
    <row r="480" spans="1:43" ht="15.75" thickBot="1" x14ac:dyDescent="0.3">
      <c r="A480" s="28">
        <v>41989</v>
      </c>
      <c r="B480">
        <v>45.99</v>
      </c>
      <c r="C480" s="3">
        <f t="shared" si="79"/>
        <v>-3.665689149560114E-2</v>
      </c>
      <c r="E480" s="28">
        <v>41977</v>
      </c>
      <c r="F480">
        <v>193.66</v>
      </c>
      <c r="G480" s="4">
        <f t="shared" si="80"/>
        <v>-8.9555293997236607E-3</v>
      </c>
      <c r="I480" s="28">
        <v>42345</v>
      </c>
      <c r="J480">
        <v>78.69</v>
      </c>
      <c r="K480" s="3">
        <f t="shared" si="81"/>
        <v>4.9899933288859222E-2</v>
      </c>
      <c r="M480" s="28">
        <v>42751</v>
      </c>
      <c r="N480">
        <v>84.04</v>
      </c>
      <c r="O480" s="3">
        <f t="shared" si="82"/>
        <v>-3.4134007585335024E-2</v>
      </c>
      <c r="Q480" s="28">
        <v>41977</v>
      </c>
      <c r="R480">
        <v>66.510000000000005</v>
      </c>
      <c r="S480" s="3">
        <f t="shared" si="83"/>
        <v>-2.4207746478873138E-2</v>
      </c>
      <c r="U480" s="28">
        <v>41977</v>
      </c>
      <c r="V480">
        <v>219.84</v>
      </c>
      <c r="W480" s="3">
        <f t="shared" si="78"/>
        <v>5.3505281931678361E-3</v>
      </c>
      <c r="Y480" s="28">
        <v>42878</v>
      </c>
      <c r="Z480">
        <v>224.76</v>
      </c>
      <c r="AA480" s="3">
        <f t="shared" si="84"/>
        <v>-4.3574468085106455E-2</v>
      </c>
      <c r="AC480" s="28">
        <v>42037</v>
      </c>
      <c r="AD480">
        <v>28.52</v>
      </c>
      <c r="AE480" s="4">
        <f t="shared" si="85"/>
        <v>1.0630758327427436E-2</v>
      </c>
      <c r="AG480" s="28">
        <v>41977</v>
      </c>
      <c r="AH480">
        <v>145.78</v>
      </c>
      <c r="AI480" s="4">
        <f t="shared" si="86"/>
        <v>4.9985594929415234E-2</v>
      </c>
      <c r="AK480" s="28">
        <v>43727</v>
      </c>
      <c r="AL480">
        <v>8.1999999999999993</v>
      </c>
      <c r="AM480" s="4">
        <f t="shared" si="87"/>
        <v>0.10512129380053903</v>
      </c>
      <c r="AO480" s="28">
        <v>41977</v>
      </c>
      <c r="AP480" s="29">
        <v>32090.93</v>
      </c>
      <c r="AQ480" s="3">
        <f t="shared" si="88"/>
        <v>6.845977737081288E-3</v>
      </c>
    </row>
    <row r="481" spans="1:43" ht="15.75" thickBot="1" x14ac:dyDescent="0.3">
      <c r="A481" s="28">
        <v>41990</v>
      </c>
      <c r="B481">
        <v>46.99</v>
      </c>
      <c r="C481" s="3">
        <f t="shared" si="79"/>
        <v>2.1743857360295715E-2</v>
      </c>
      <c r="E481" s="28">
        <v>41978</v>
      </c>
      <c r="F481">
        <v>193.86</v>
      </c>
      <c r="G481" s="4">
        <f t="shared" si="80"/>
        <v>1.0327377878758259E-3</v>
      </c>
      <c r="I481" s="28">
        <v>42346</v>
      </c>
      <c r="J481">
        <v>76.08</v>
      </c>
      <c r="K481" s="3">
        <f t="shared" si="81"/>
        <v>-3.3168128097598171E-2</v>
      </c>
      <c r="M481" s="28">
        <v>42752</v>
      </c>
      <c r="N481">
        <v>83.44</v>
      </c>
      <c r="O481" s="3">
        <f t="shared" si="82"/>
        <v>-7.1394574012375589E-3</v>
      </c>
      <c r="Q481" s="28">
        <v>41978</v>
      </c>
      <c r="R481">
        <v>65.959999999999994</v>
      </c>
      <c r="S481" s="3">
        <f t="shared" si="83"/>
        <v>-8.2694331679448174E-3</v>
      </c>
      <c r="U481" s="28">
        <v>41978</v>
      </c>
      <c r="V481">
        <v>217.83</v>
      </c>
      <c r="W481" s="3">
        <f t="shared" si="78"/>
        <v>-9.1430131004366366E-3</v>
      </c>
      <c r="Y481" s="28">
        <v>42879</v>
      </c>
      <c r="Z481">
        <v>223</v>
      </c>
      <c r="AA481" s="3">
        <f t="shared" si="84"/>
        <v>-7.8305748353799665E-3</v>
      </c>
      <c r="AC481" s="28">
        <v>42038</v>
      </c>
      <c r="AD481">
        <v>28.2</v>
      </c>
      <c r="AE481" s="4">
        <f t="shared" si="85"/>
        <v>-1.1220196353436185E-2</v>
      </c>
      <c r="AG481" s="28">
        <v>41978</v>
      </c>
      <c r="AH481">
        <v>153.06</v>
      </c>
      <c r="AI481" s="4">
        <f t="shared" si="86"/>
        <v>4.9938263136232619E-2</v>
      </c>
      <c r="AK481" s="28">
        <v>43731</v>
      </c>
      <c r="AL481">
        <v>7.79</v>
      </c>
      <c r="AM481" s="4">
        <f t="shared" si="87"/>
        <v>-4.9999999999999933E-2</v>
      </c>
      <c r="AO481" s="28">
        <v>41978</v>
      </c>
      <c r="AP481" s="29">
        <v>32148.78</v>
      </c>
      <c r="AQ481" s="3">
        <f t="shared" si="88"/>
        <v>1.8026900435730298E-3</v>
      </c>
    </row>
    <row r="482" spans="1:43" ht="15.75" thickBot="1" x14ac:dyDescent="0.3">
      <c r="A482" s="28">
        <v>41991</v>
      </c>
      <c r="B482">
        <v>47</v>
      </c>
      <c r="C482" s="3">
        <f t="shared" si="79"/>
        <v>2.1281123643324129E-4</v>
      </c>
      <c r="E482" s="28">
        <v>41981</v>
      </c>
      <c r="F482">
        <v>188.93</v>
      </c>
      <c r="G482" s="4">
        <f t="shared" si="80"/>
        <v>-2.543072320231099E-2</v>
      </c>
      <c r="I482" s="28">
        <v>42347</v>
      </c>
      <c r="J482">
        <v>76.08</v>
      </c>
      <c r="K482" s="3">
        <f t="shared" si="81"/>
        <v>0</v>
      </c>
      <c r="M482" s="28">
        <v>42753</v>
      </c>
      <c r="N482">
        <v>83.53</v>
      </c>
      <c r="O482" s="3">
        <f t="shared" si="82"/>
        <v>1.0786193672100985E-3</v>
      </c>
      <c r="Q482" s="28">
        <v>41981</v>
      </c>
      <c r="R482">
        <v>64.91</v>
      </c>
      <c r="S482" s="3">
        <f t="shared" si="83"/>
        <v>-1.5918738629472351E-2</v>
      </c>
      <c r="U482" s="28">
        <v>41981</v>
      </c>
      <c r="V482">
        <v>215.66</v>
      </c>
      <c r="W482" s="3">
        <f t="shared" ref="W482:W539" si="89">V482/V481-1</f>
        <v>-9.9618968920718309E-3</v>
      </c>
      <c r="Y482" s="28">
        <v>42884</v>
      </c>
      <c r="Z482">
        <v>223</v>
      </c>
      <c r="AA482" s="3">
        <f t="shared" si="84"/>
        <v>0</v>
      </c>
      <c r="AC482" s="28">
        <v>42039</v>
      </c>
      <c r="AD482">
        <v>28.65</v>
      </c>
      <c r="AE482" s="4">
        <f t="shared" si="85"/>
        <v>1.5957446808510634E-2</v>
      </c>
      <c r="AG482" s="28">
        <v>41981</v>
      </c>
      <c r="AH482">
        <v>152.81</v>
      </c>
      <c r="AI482" s="4">
        <f t="shared" si="86"/>
        <v>-1.6333464001044851E-3</v>
      </c>
      <c r="AK482" s="28">
        <v>43732</v>
      </c>
      <c r="AL482">
        <v>7.92</v>
      </c>
      <c r="AM482" s="4">
        <f t="shared" si="87"/>
        <v>1.6688061617458283E-2</v>
      </c>
      <c r="AO482" s="28">
        <v>41981</v>
      </c>
      <c r="AP482" s="29">
        <v>32010.33</v>
      </c>
      <c r="AQ482" s="3">
        <f t="shared" si="88"/>
        <v>-4.3065397816027806E-3</v>
      </c>
    </row>
    <row r="483" spans="1:43" ht="15.75" thickBot="1" x14ac:dyDescent="0.3">
      <c r="A483" s="28">
        <v>41992</v>
      </c>
      <c r="B483">
        <v>47</v>
      </c>
      <c r="C483" s="3">
        <f t="shared" si="79"/>
        <v>0</v>
      </c>
      <c r="E483" s="28">
        <v>41982</v>
      </c>
      <c r="F483">
        <v>190.12</v>
      </c>
      <c r="G483" s="4">
        <f t="shared" si="80"/>
        <v>6.298629121896937E-3</v>
      </c>
      <c r="I483" s="28">
        <v>42352</v>
      </c>
      <c r="J483">
        <v>77.239999999999995</v>
      </c>
      <c r="K483" s="3">
        <f t="shared" si="81"/>
        <v>1.5247108307045121E-2</v>
      </c>
      <c r="M483" s="28">
        <v>42754</v>
      </c>
      <c r="N483">
        <v>87.36</v>
      </c>
      <c r="O483" s="3">
        <f t="shared" si="82"/>
        <v>4.585178977612836E-2</v>
      </c>
      <c r="Q483" s="28">
        <v>41982</v>
      </c>
      <c r="R483">
        <v>67.97</v>
      </c>
      <c r="S483" s="3">
        <f t="shared" si="83"/>
        <v>4.7142196887998811E-2</v>
      </c>
      <c r="U483" s="28">
        <v>41982</v>
      </c>
      <c r="V483">
        <v>217.01</v>
      </c>
      <c r="W483" s="3">
        <f t="shared" si="89"/>
        <v>6.2598534730593514E-3</v>
      </c>
      <c r="Y483" s="28">
        <v>42886</v>
      </c>
      <c r="Z483">
        <v>226.45</v>
      </c>
      <c r="AA483" s="3">
        <f t="shared" si="84"/>
        <v>1.5470852017937187E-2</v>
      </c>
      <c r="AC483" s="28">
        <v>42041</v>
      </c>
      <c r="AD483">
        <v>29.7</v>
      </c>
      <c r="AE483" s="4">
        <f t="shared" si="85"/>
        <v>3.6649214659685958E-2</v>
      </c>
      <c r="AG483" s="28">
        <v>41982</v>
      </c>
      <c r="AH483">
        <v>151.69</v>
      </c>
      <c r="AI483" s="4">
        <f t="shared" si="86"/>
        <v>-7.3293632615666349E-3</v>
      </c>
      <c r="AK483" s="28">
        <v>43734</v>
      </c>
      <c r="AL483">
        <v>7.9</v>
      </c>
      <c r="AM483" s="4">
        <f t="shared" si="87"/>
        <v>-2.525252525252486E-3</v>
      </c>
      <c r="AO483" s="28">
        <v>41982</v>
      </c>
      <c r="AP483" s="29">
        <v>32084.16</v>
      </c>
      <c r="AQ483" s="3">
        <f t="shared" si="88"/>
        <v>2.3064429513846019E-3</v>
      </c>
    </row>
    <row r="484" spans="1:43" ht="15.75" thickBot="1" x14ac:dyDescent="0.3">
      <c r="A484" s="28">
        <v>41995</v>
      </c>
      <c r="B484">
        <v>46.7</v>
      </c>
      <c r="C484" s="3">
        <f t="shared" si="79"/>
        <v>-6.382978723404209E-3</v>
      </c>
      <c r="E484" s="28">
        <v>41983</v>
      </c>
      <c r="F484">
        <v>189.62</v>
      </c>
      <c r="G484" s="4">
        <f t="shared" si="80"/>
        <v>-2.6299179465600897E-3</v>
      </c>
      <c r="I484" s="28">
        <v>42353</v>
      </c>
      <c r="J484">
        <v>78</v>
      </c>
      <c r="K484" s="3">
        <f t="shared" si="81"/>
        <v>9.8394614189540874E-3</v>
      </c>
      <c r="M484" s="28">
        <v>42755</v>
      </c>
      <c r="N484">
        <v>86</v>
      </c>
      <c r="O484" s="3">
        <f t="shared" si="82"/>
        <v>-1.5567765567765512E-2</v>
      </c>
      <c r="Q484" s="28">
        <v>41983</v>
      </c>
      <c r="R484">
        <v>66.69</v>
      </c>
      <c r="S484" s="3">
        <f t="shared" si="83"/>
        <v>-1.8831837575400967E-2</v>
      </c>
      <c r="U484" s="28">
        <v>41983</v>
      </c>
      <c r="V484">
        <v>215.26</v>
      </c>
      <c r="W484" s="3">
        <f t="shared" si="89"/>
        <v>-8.064144509469573E-3</v>
      </c>
      <c r="Y484" s="28">
        <v>42892</v>
      </c>
      <c r="Z484">
        <v>216.65</v>
      </c>
      <c r="AA484" s="3">
        <f t="shared" si="84"/>
        <v>-4.3276661514683123E-2</v>
      </c>
      <c r="AC484" s="28">
        <v>42044</v>
      </c>
      <c r="AD484">
        <v>28.23</v>
      </c>
      <c r="AE484" s="4">
        <f t="shared" si="85"/>
        <v>-4.9494949494949481E-2</v>
      </c>
      <c r="AG484" s="28">
        <v>41983</v>
      </c>
      <c r="AH484">
        <v>145.9</v>
      </c>
      <c r="AI484" s="4">
        <f t="shared" si="86"/>
        <v>-3.8169951875535624E-2</v>
      </c>
      <c r="AK484" s="28">
        <v>43735</v>
      </c>
      <c r="AL484">
        <v>7.9</v>
      </c>
      <c r="AM484" s="4">
        <f t="shared" si="87"/>
        <v>0</v>
      </c>
      <c r="AO484" s="28">
        <v>41983</v>
      </c>
      <c r="AP484" s="29">
        <v>31781.65</v>
      </c>
      <c r="AQ484" s="3">
        <f t="shared" si="88"/>
        <v>-9.428640176336156E-3</v>
      </c>
    </row>
    <row r="485" spans="1:43" ht="15.75" thickBot="1" x14ac:dyDescent="0.3">
      <c r="A485" s="28">
        <v>41996</v>
      </c>
      <c r="B485">
        <v>47</v>
      </c>
      <c r="C485" s="3">
        <f t="shared" si="79"/>
        <v>6.4239828693790635E-3</v>
      </c>
      <c r="E485" s="28">
        <v>41984</v>
      </c>
      <c r="F485">
        <v>188.68</v>
      </c>
      <c r="G485" s="4">
        <f t="shared" si="80"/>
        <v>-4.9572829870266899E-3</v>
      </c>
      <c r="I485" s="28">
        <v>42360</v>
      </c>
      <c r="J485">
        <v>78</v>
      </c>
      <c r="K485" s="3">
        <f t="shared" si="81"/>
        <v>0</v>
      </c>
      <c r="M485" s="28">
        <v>42758</v>
      </c>
      <c r="N485">
        <v>90.3</v>
      </c>
      <c r="O485" s="3">
        <f t="shared" si="82"/>
        <v>5.0000000000000044E-2</v>
      </c>
      <c r="Q485" s="28">
        <v>41984</v>
      </c>
      <c r="R485">
        <v>67.75</v>
      </c>
      <c r="S485" s="3">
        <f t="shared" si="83"/>
        <v>1.5894436947068602E-2</v>
      </c>
      <c r="U485" s="28">
        <v>41984</v>
      </c>
      <c r="V485">
        <v>216.27</v>
      </c>
      <c r="W485" s="3">
        <f t="shared" si="89"/>
        <v>4.6920003716437453E-3</v>
      </c>
      <c r="Y485" s="28">
        <v>42893</v>
      </c>
      <c r="Z485">
        <v>212.13</v>
      </c>
      <c r="AA485" s="3">
        <f t="shared" si="84"/>
        <v>-2.0863143318716859E-2</v>
      </c>
      <c r="AC485" s="28">
        <v>42045</v>
      </c>
      <c r="AD485">
        <v>26.82</v>
      </c>
      <c r="AE485" s="4">
        <f t="shared" si="85"/>
        <v>-4.9946865037194477E-2</v>
      </c>
      <c r="AG485" s="28">
        <v>41984</v>
      </c>
      <c r="AH485">
        <v>147.11000000000001</v>
      </c>
      <c r="AI485" s="4">
        <f t="shared" si="86"/>
        <v>8.2933516106922234E-3</v>
      </c>
      <c r="AK485" s="28">
        <v>43738</v>
      </c>
      <c r="AL485">
        <v>8.6999999999999993</v>
      </c>
      <c r="AM485" s="4">
        <f t="shared" si="87"/>
        <v>0.10126582278481</v>
      </c>
      <c r="AO485" s="28">
        <v>41984</v>
      </c>
      <c r="AP485" s="29">
        <v>31779.75</v>
      </c>
      <c r="AQ485" s="3">
        <f t="shared" si="88"/>
        <v>-5.9782925052709324E-5</v>
      </c>
    </row>
    <row r="486" spans="1:43" ht="15.75" thickBot="1" x14ac:dyDescent="0.3">
      <c r="A486" s="28">
        <v>41997</v>
      </c>
      <c r="B486">
        <v>47</v>
      </c>
      <c r="C486" s="3">
        <f t="shared" si="79"/>
        <v>0</v>
      </c>
      <c r="E486" s="28">
        <v>41985</v>
      </c>
      <c r="F486">
        <v>189.76</v>
      </c>
      <c r="G486" s="4">
        <f t="shared" si="80"/>
        <v>5.7239771040915599E-3</v>
      </c>
      <c r="I486" s="28">
        <v>42373</v>
      </c>
      <c r="J486">
        <v>74.11</v>
      </c>
      <c r="K486" s="3">
        <f t="shared" si="81"/>
        <v>-4.9871794871794828E-2</v>
      </c>
      <c r="M486" s="28">
        <v>42759</v>
      </c>
      <c r="N486">
        <v>94.81</v>
      </c>
      <c r="O486" s="3">
        <f t="shared" si="82"/>
        <v>4.9944629014396558E-2</v>
      </c>
      <c r="Q486" s="28">
        <v>41985</v>
      </c>
      <c r="R486">
        <v>71.099999999999994</v>
      </c>
      <c r="S486" s="3">
        <f t="shared" si="83"/>
        <v>4.9446494464944646E-2</v>
      </c>
      <c r="U486" s="28">
        <v>41985</v>
      </c>
      <c r="V486">
        <v>213.41</v>
      </c>
      <c r="W486" s="3">
        <f t="shared" si="89"/>
        <v>-1.3224210477643772E-2</v>
      </c>
      <c r="Y486" s="28">
        <v>42898</v>
      </c>
      <c r="Z486">
        <v>202</v>
      </c>
      <c r="AA486" s="3">
        <f t="shared" si="84"/>
        <v>-4.7753735916654882E-2</v>
      </c>
      <c r="AC486" s="28">
        <v>42046</v>
      </c>
      <c r="AD486">
        <v>26.25</v>
      </c>
      <c r="AE486" s="4">
        <f t="shared" si="85"/>
        <v>-2.1252796420581643E-2</v>
      </c>
      <c r="AG486" s="28">
        <v>41985</v>
      </c>
      <c r="AH486">
        <v>146.54</v>
      </c>
      <c r="AI486" s="4">
        <f t="shared" si="86"/>
        <v>-3.8746516212359028E-3</v>
      </c>
      <c r="AK486" s="28">
        <v>43740</v>
      </c>
      <c r="AL486">
        <v>9.4499999999999993</v>
      </c>
      <c r="AM486" s="4">
        <f t="shared" si="87"/>
        <v>8.6206896551724199E-2</v>
      </c>
      <c r="AO486" s="28">
        <v>41985</v>
      </c>
      <c r="AP486" s="29">
        <v>31589.82</v>
      </c>
      <c r="AQ486" s="3">
        <f t="shared" si="88"/>
        <v>-5.9764472659477041E-3</v>
      </c>
    </row>
    <row r="487" spans="1:43" ht="15.75" thickBot="1" x14ac:dyDescent="0.3">
      <c r="A487" s="28">
        <v>41999</v>
      </c>
      <c r="B487">
        <v>46.93</v>
      </c>
      <c r="C487" s="3">
        <f t="shared" si="79"/>
        <v>-1.4893617021276562E-3</v>
      </c>
      <c r="E487" s="28">
        <v>41988</v>
      </c>
      <c r="F487">
        <v>190.12</v>
      </c>
      <c r="G487" s="4">
        <f t="shared" si="80"/>
        <v>1.897133220910785E-3</v>
      </c>
      <c r="I487" s="28">
        <v>42374</v>
      </c>
      <c r="J487">
        <v>74.5</v>
      </c>
      <c r="K487" s="3">
        <f t="shared" si="81"/>
        <v>5.2624477128593306E-3</v>
      </c>
      <c r="M487" s="28">
        <v>42760</v>
      </c>
      <c r="N487">
        <v>95.72</v>
      </c>
      <c r="O487" s="3">
        <f t="shared" si="82"/>
        <v>9.5981436557324162E-3</v>
      </c>
      <c r="Q487" s="28">
        <v>41988</v>
      </c>
      <c r="R487">
        <v>70.36</v>
      </c>
      <c r="S487" s="3">
        <f t="shared" si="83"/>
        <v>-1.0407876230660973E-2</v>
      </c>
      <c r="U487" s="28">
        <v>41988</v>
      </c>
      <c r="V487">
        <v>213.21</v>
      </c>
      <c r="W487" s="3">
        <f t="shared" si="89"/>
        <v>-9.3716320697245781E-4</v>
      </c>
      <c r="Y487" s="28">
        <v>42899</v>
      </c>
      <c r="Z487">
        <v>198.25</v>
      </c>
      <c r="AA487" s="3">
        <f t="shared" si="84"/>
        <v>-1.8564356435643581E-2</v>
      </c>
      <c r="AC487" s="28">
        <v>42047</v>
      </c>
      <c r="AD487">
        <v>25.25</v>
      </c>
      <c r="AE487" s="4">
        <f t="shared" si="85"/>
        <v>-3.8095238095238071E-2</v>
      </c>
      <c r="AG487" s="28">
        <v>41988</v>
      </c>
      <c r="AH487">
        <v>146.59</v>
      </c>
      <c r="AI487" s="4">
        <f t="shared" si="86"/>
        <v>3.4120376688973053E-4</v>
      </c>
      <c r="AK487" s="28">
        <v>43741</v>
      </c>
      <c r="AL487">
        <v>8.4499999999999993</v>
      </c>
      <c r="AM487" s="4">
        <f t="shared" si="87"/>
        <v>-0.10582010582010581</v>
      </c>
      <c r="AO487" s="28">
        <v>41988</v>
      </c>
      <c r="AP487" s="29">
        <v>31690.1</v>
      </c>
      <c r="AQ487" s="3">
        <f t="shared" si="88"/>
        <v>3.1744403735127769E-3</v>
      </c>
    </row>
    <row r="488" spans="1:43" ht="15.75" thickBot="1" x14ac:dyDescent="0.3">
      <c r="A488" s="28">
        <v>42002</v>
      </c>
      <c r="B488">
        <v>46.4</v>
      </c>
      <c r="C488" s="3">
        <f t="shared" si="79"/>
        <v>-1.1293415725548761E-2</v>
      </c>
      <c r="E488" s="28">
        <v>41989</v>
      </c>
      <c r="F488">
        <v>187.85</v>
      </c>
      <c r="G488" s="4">
        <f t="shared" si="80"/>
        <v>-1.1939827477382758E-2</v>
      </c>
      <c r="I488" s="28">
        <v>42375</v>
      </c>
      <c r="J488">
        <v>74</v>
      </c>
      <c r="K488" s="3">
        <f t="shared" si="81"/>
        <v>-6.7114093959731447E-3</v>
      </c>
      <c r="M488" s="28">
        <v>42761</v>
      </c>
      <c r="N488">
        <v>97.07</v>
      </c>
      <c r="O488" s="3">
        <f t="shared" si="82"/>
        <v>1.4103635603844422E-2</v>
      </c>
      <c r="Q488" s="28">
        <v>41989</v>
      </c>
      <c r="R488">
        <v>68.72</v>
      </c>
      <c r="S488" s="3">
        <f t="shared" si="83"/>
        <v>-2.3308698123934102E-2</v>
      </c>
      <c r="U488" s="28">
        <v>41989</v>
      </c>
      <c r="V488">
        <v>202.56</v>
      </c>
      <c r="W488" s="3">
        <f t="shared" si="89"/>
        <v>-4.9950752778950336E-2</v>
      </c>
      <c r="Y488" s="28">
        <v>42901</v>
      </c>
      <c r="Z488">
        <v>198.25</v>
      </c>
      <c r="AA488" s="3">
        <f t="shared" si="84"/>
        <v>0</v>
      </c>
      <c r="AC488" s="28">
        <v>42048</v>
      </c>
      <c r="AD488">
        <v>26.5</v>
      </c>
      <c r="AE488" s="4">
        <f t="shared" si="85"/>
        <v>4.9504950495049549E-2</v>
      </c>
      <c r="AG488" s="28">
        <v>41989</v>
      </c>
      <c r="AH488">
        <v>140.97</v>
      </c>
      <c r="AI488" s="4">
        <f t="shared" si="86"/>
        <v>-3.8338222252541132E-2</v>
      </c>
      <c r="AK488" s="28">
        <v>43742</v>
      </c>
      <c r="AL488">
        <v>7.45</v>
      </c>
      <c r="AM488" s="4">
        <f t="shared" si="87"/>
        <v>-0.11834319526627213</v>
      </c>
      <c r="AO488" s="28">
        <v>41989</v>
      </c>
      <c r="AP488" s="29">
        <v>30876.28</v>
      </c>
      <c r="AQ488" s="3">
        <f t="shared" si="88"/>
        <v>-2.5680575321630372E-2</v>
      </c>
    </row>
    <row r="489" spans="1:43" ht="15.75" thickBot="1" x14ac:dyDescent="0.3">
      <c r="A489" s="28">
        <v>42003</v>
      </c>
      <c r="B489">
        <v>46.51</v>
      </c>
      <c r="C489" s="3">
        <f t="shared" si="79"/>
        <v>2.3706896551725087E-3</v>
      </c>
      <c r="E489" s="28">
        <v>41990</v>
      </c>
      <c r="F489">
        <v>186.79</v>
      </c>
      <c r="G489" s="4">
        <f t="shared" si="80"/>
        <v>-5.6428001064678934E-3</v>
      </c>
      <c r="I489" s="28">
        <v>42376</v>
      </c>
      <c r="J489">
        <v>73</v>
      </c>
      <c r="K489" s="3">
        <f t="shared" si="81"/>
        <v>-1.3513513513513487E-2</v>
      </c>
      <c r="M489" s="28">
        <v>42762</v>
      </c>
      <c r="N489">
        <v>95.12</v>
      </c>
      <c r="O489" s="3">
        <f t="shared" si="82"/>
        <v>-2.0088595858658631E-2</v>
      </c>
      <c r="Q489" s="28">
        <v>41990</v>
      </c>
      <c r="R489">
        <v>68.23</v>
      </c>
      <c r="S489" s="3">
        <f t="shared" si="83"/>
        <v>-7.1303841676366719E-3</v>
      </c>
      <c r="U489" s="28">
        <v>41990</v>
      </c>
      <c r="V489">
        <v>200.35</v>
      </c>
      <c r="W489" s="3">
        <f t="shared" si="89"/>
        <v>-1.0910347551342903E-2</v>
      </c>
      <c r="Y489" s="28">
        <v>42906</v>
      </c>
      <c r="Z489">
        <v>195.05</v>
      </c>
      <c r="AA489" s="3">
        <f t="shared" si="84"/>
        <v>-1.6141235813366905E-2</v>
      </c>
      <c r="AC489" s="28">
        <v>42052</v>
      </c>
      <c r="AD489">
        <v>26.35</v>
      </c>
      <c r="AE489" s="4">
        <f t="shared" si="85"/>
        <v>-5.6603773584905648E-3</v>
      </c>
      <c r="AG489" s="28">
        <v>41990</v>
      </c>
      <c r="AH489">
        <v>142.65</v>
      </c>
      <c r="AI489" s="4">
        <f t="shared" si="86"/>
        <v>1.1917429240263955E-2</v>
      </c>
      <c r="AK489" s="28">
        <v>43745</v>
      </c>
      <c r="AL489">
        <v>7.65</v>
      </c>
      <c r="AM489" s="4">
        <f t="shared" si="87"/>
        <v>2.6845637583892579E-2</v>
      </c>
      <c r="AO489" s="28">
        <v>41990</v>
      </c>
      <c r="AP489" s="29">
        <v>30667.14</v>
      </c>
      <c r="AQ489" s="3">
        <f t="shared" si="88"/>
        <v>-6.7734843705264947E-3</v>
      </c>
    </row>
    <row r="490" spans="1:43" ht="15.75" thickBot="1" x14ac:dyDescent="0.3">
      <c r="A490" s="28">
        <v>42004</v>
      </c>
      <c r="B490">
        <v>47</v>
      </c>
      <c r="C490" s="3">
        <f t="shared" si="79"/>
        <v>1.0535368737905948E-2</v>
      </c>
      <c r="E490" s="28">
        <v>41991</v>
      </c>
      <c r="F490">
        <v>188.83</v>
      </c>
      <c r="G490" s="4">
        <f t="shared" si="80"/>
        <v>1.0921355532951482E-2</v>
      </c>
      <c r="I490" s="28">
        <v>42377</v>
      </c>
      <c r="J490">
        <v>73.5</v>
      </c>
      <c r="K490" s="3">
        <f t="shared" si="81"/>
        <v>6.8493150684931781E-3</v>
      </c>
      <c r="M490" s="28">
        <v>42765</v>
      </c>
      <c r="N490">
        <v>90.82</v>
      </c>
      <c r="O490" s="3">
        <f t="shared" si="82"/>
        <v>-4.5206055508831056E-2</v>
      </c>
      <c r="Q490" s="28">
        <v>41991</v>
      </c>
      <c r="R490">
        <v>66.849999999999994</v>
      </c>
      <c r="S490" s="3">
        <f t="shared" si="83"/>
        <v>-2.0225707166935503E-2</v>
      </c>
      <c r="U490" s="28">
        <v>41991</v>
      </c>
      <c r="V490">
        <v>201.23</v>
      </c>
      <c r="W490" s="3">
        <f t="shared" si="89"/>
        <v>4.3923134514598505E-3</v>
      </c>
      <c r="Y490" s="28">
        <v>42907</v>
      </c>
      <c r="Z490">
        <v>195.05</v>
      </c>
      <c r="AA490" s="3">
        <f t="shared" si="84"/>
        <v>0</v>
      </c>
      <c r="AC490" s="28">
        <v>42053</v>
      </c>
      <c r="AD490">
        <v>25.05</v>
      </c>
      <c r="AE490" s="4">
        <f t="shared" si="85"/>
        <v>-4.933586337760909E-2</v>
      </c>
      <c r="AG490" s="28">
        <v>41991</v>
      </c>
      <c r="AH490">
        <v>149.16999999999999</v>
      </c>
      <c r="AI490" s="4">
        <f t="shared" si="86"/>
        <v>4.5706274097441213E-2</v>
      </c>
      <c r="AK490" s="28">
        <v>43746</v>
      </c>
      <c r="AL490">
        <v>7.73</v>
      </c>
      <c r="AM490" s="4">
        <f t="shared" si="87"/>
        <v>1.0457516339869244E-2</v>
      </c>
      <c r="AO490" s="28">
        <v>41991</v>
      </c>
      <c r="AP490" s="29">
        <v>30827.45</v>
      </c>
      <c r="AQ490" s="3">
        <f t="shared" si="88"/>
        <v>5.2274193159191906E-3</v>
      </c>
    </row>
    <row r="491" spans="1:43" ht="15.75" thickBot="1" x14ac:dyDescent="0.3">
      <c r="A491" s="28">
        <v>42005</v>
      </c>
      <c r="B491">
        <v>47.5</v>
      </c>
      <c r="C491" s="3">
        <f t="shared" si="79"/>
        <v>1.0638297872340496E-2</v>
      </c>
      <c r="E491" s="28">
        <v>41992</v>
      </c>
      <c r="F491">
        <v>187.33</v>
      </c>
      <c r="G491" s="4">
        <f t="shared" si="80"/>
        <v>-7.9436530212360079E-3</v>
      </c>
      <c r="I491" s="28">
        <v>42380</v>
      </c>
      <c r="J491">
        <v>72</v>
      </c>
      <c r="K491" s="3">
        <f t="shared" si="81"/>
        <v>-2.0408163265306145E-2</v>
      </c>
      <c r="M491" s="28">
        <v>42766</v>
      </c>
      <c r="N491">
        <v>89.61</v>
      </c>
      <c r="O491" s="3">
        <f t="shared" si="82"/>
        <v>-1.3323056595463512E-2</v>
      </c>
      <c r="Q491" s="28">
        <v>41992</v>
      </c>
      <c r="R491">
        <v>68.34</v>
      </c>
      <c r="S491" s="3">
        <f t="shared" si="83"/>
        <v>2.2288706058339658E-2</v>
      </c>
      <c r="U491" s="28">
        <v>41992</v>
      </c>
      <c r="V491">
        <v>204.61</v>
      </c>
      <c r="W491" s="3">
        <f t="shared" si="89"/>
        <v>1.679670029319702E-2</v>
      </c>
      <c r="Y491" s="28">
        <v>42916</v>
      </c>
      <c r="Z491">
        <v>195.05</v>
      </c>
      <c r="AA491" s="3">
        <f t="shared" si="84"/>
        <v>0</v>
      </c>
      <c r="AC491" s="28">
        <v>42054</v>
      </c>
      <c r="AD491">
        <v>25.5</v>
      </c>
      <c r="AE491" s="4">
        <f t="shared" si="85"/>
        <v>1.7964071856287456E-2</v>
      </c>
      <c r="AG491" s="28">
        <v>41992</v>
      </c>
      <c r="AH491">
        <v>154.16</v>
      </c>
      <c r="AI491" s="4">
        <f t="shared" si="86"/>
        <v>3.3451766440973474E-2</v>
      </c>
      <c r="AK491" s="28">
        <v>43747</v>
      </c>
      <c r="AL491">
        <v>7.9</v>
      </c>
      <c r="AM491" s="4">
        <f t="shared" si="87"/>
        <v>2.1992238033635259E-2</v>
      </c>
      <c r="AO491" s="28">
        <v>41992</v>
      </c>
      <c r="AP491" s="29">
        <v>31011.15</v>
      </c>
      <c r="AQ491" s="3">
        <f t="shared" si="88"/>
        <v>5.9589748746653459E-3</v>
      </c>
    </row>
    <row r="492" spans="1:43" ht="15.75" thickBot="1" x14ac:dyDescent="0.3">
      <c r="A492" s="28">
        <v>42006</v>
      </c>
      <c r="B492">
        <v>47.5</v>
      </c>
      <c r="C492" s="3">
        <f t="shared" si="79"/>
        <v>0</v>
      </c>
      <c r="E492" s="28">
        <v>41995</v>
      </c>
      <c r="F492">
        <v>190.3</v>
      </c>
      <c r="G492" s="4">
        <f t="shared" si="80"/>
        <v>1.5854374633000656E-2</v>
      </c>
      <c r="I492" s="28">
        <v>42382</v>
      </c>
      <c r="J492">
        <v>75.58</v>
      </c>
      <c r="K492" s="3">
        <f t="shared" si="81"/>
        <v>4.9722222222222223E-2</v>
      </c>
      <c r="M492" s="28">
        <v>42767</v>
      </c>
      <c r="N492">
        <v>92.85</v>
      </c>
      <c r="O492" s="3">
        <f t="shared" si="82"/>
        <v>3.615667894208241E-2</v>
      </c>
      <c r="Q492" s="28">
        <v>41995</v>
      </c>
      <c r="R492">
        <v>68.349999999999994</v>
      </c>
      <c r="S492" s="3">
        <f t="shared" si="83"/>
        <v>1.4632718759122199E-4</v>
      </c>
      <c r="U492" s="28">
        <v>41995</v>
      </c>
      <c r="V492">
        <v>209.52</v>
      </c>
      <c r="W492" s="3">
        <f t="shared" si="89"/>
        <v>2.3996872098137834E-2</v>
      </c>
      <c r="Y492" s="28">
        <v>42920</v>
      </c>
      <c r="Z492">
        <v>196</v>
      </c>
      <c r="AA492" s="3">
        <f t="shared" si="84"/>
        <v>4.8705460138425138E-3</v>
      </c>
      <c r="AC492" s="28">
        <v>42055</v>
      </c>
      <c r="AD492">
        <v>24.46</v>
      </c>
      <c r="AE492" s="4">
        <f t="shared" si="85"/>
        <v>-4.0784313725490184E-2</v>
      </c>
      <c r="AG492" s="28">
        <v>41995</v>
      </c>
      <c r="AH492">
        <v>152.01</v>
      </c>
      <c r="AI492" s="4">
        <f t="shared" si="86"/>
        <v>-1.3946549039958511E-2</v>
      </c>
      <c r="AK492" s="28">
        <v>43748</v>
      </c>
      <c r="AL492">
        <v>7.64</v>
      </c>
      <c r="AM492" s="4">
        <f t="shared" si="87"/>
        <v>-3.2911392405063356E-2</v>
      </c>
      <c r="AO492" s="28">
        <v>41995</v>
      </c>
      <c r="AP492" s="29">
        <v>31491.62</v>
      </c>
      <c r="AQ492" s="3">
        <f t="shared" si="88"/>
        <v>1.5493459610494753E-2</v>
      </c>
    </row>
    <row r="493" spans="1:43" ht="15.75" thickBot="1" x14ac:dyDescent="0.3">
      <c r="A493" s="28">
        <v>42009</v>
      </c>
      <c r="B493">
        <v>47.5</v>
      </c>
      <c r="C493" s="3">
        <f t="shared" si="79"/>
        <v>0</v>
      </c>
      <c r="E493" s="28">
        <v>41996</v>
      </c>
      <c r="F493">
        <v>190.05</v>
      </c>
      <c r="G493" s="4">
        <f t="shared" si="80"/>
        <v>-1.3137151865475483E-3</v>
      </c>
      <c r="I493" s="28">
        <v>42383</v>
      </c>
      <c r="J493">
        <v>78</v>
      </c>
      <c r="K493" s="3">
        <f t="shared" si="81"/>
        <v>3.2019052659433722E-2</v>
      </c>
      <c r="M493" s="28">
        <v>42768</v>
      </c>
      <c r="N493">
        <v>91.9</v>
      </c>
      <c r="O493" s="3">
        <f t="shared" si="82"/>
        <v>-1.0231556273559428E-2</v>
      </c>
      <c r="Q493" s="28">
        <v>41996</v>
      </c>
      <c r="R493">
        <v>70.88</v>
      </c>
      <c r="S493" s="3">
        <f t="shared" si="83"/>
        <v>3.7015362106803229E-2</v>
      </c>
      <c r="U493" s="28">
        <v>41996</v>
      </c>
      <c r="V493">
        <v>213.49</v>
      </c>
      <c r="W493" s="3">
        <f t="shared" si="89"/>
        <v>1.894807178312341E-2</v>
      </c>
      <c r="Y493" s="28">
        <v>42921</v>
      </c>
      <c r="Z493">
        <v>196</v>
      </c>
      <c r="AA493" s="3">
        <f t="shared" si="84"/>
        <v>0</v>
      </c>
      <c r="AC493" s="28">
        <v>42058</v>
      </c>
      <c r="AD493">
        <v>24</v>
      </c>
      <c r="AE493" s="4">
        <f t="shared" si="85"/>
        <v>-1.8806214227309881E-2</v>
      </c>
      <c r="AG493" s="28">
        <v>41996</v>
      </c>
      <c r="AH493">
        <v>158.81</v>
      </c>
      <c r="AI493" s="4">
        <f t="shared" si="86"/>
        <v>4.4733899085586559E-2</v>
      </c>
      <c r="AK493" s="28">
        <v>43749</v>
      </c>
      <c r="AL493">
        <v>7.08</v>
      </c>
      <c r="AM493" s="4">
        <f t="shared" si="87"/>
        <v>-7.3298429319371694E-2</v>
      </c>
      <c r="AO493" s="28">
        <v>41996</v>
      </c>
      <c r="AP493" s="29">
        <v>31750.38</v>
      </c>
      <c r="AQ493" s="3">
        <f t="shared" si="88"/>
        <v>8.2167891013547045E-3</v>
      </c>
    </row>
    <row r="494" spans="1:43" ht="15.75" thickBot="1" x14ac:dyDescent="0.3">
      <c r="A494" s="28">
        <v>42010</v>
      </c>
      <c r="B494">
        <v>48.46</v>
      </c>
      <c r="C494" s="3">
        <f t="shared" si="79"/>
        <v>2.0210526315789457E-2</v>
      </c>
      <c r="E494" s="28">
        <v>41997</v>
      </c>
      <c r="F494">
        <v>188.53</v>
      </c>
      <c r="G494" s="4">
        <f t="shared" si="80"/>
        <v>-7.9978952907130418E-3</v>
      </c>
      <c r="I494" s="28">
        <v>42387</v>
      </c>
      <c r="J494">
        <v>74.25</v>
      </c>
      <c r="K494" s="3">
        <f t="shared" si="81"/>
        <v>-4.8076923076923128E-2</v>
      </c>
      <c r="M494" s="28">
        <v>42769</v>
      </c>
      <c r="N494">
        <v>89.87</v>
      </c>
      <c r="O494" s="3">
        <f t="shared" si="82"/>
        <v>-2.2089227421109858E-2</v>
      </c>
      <c r="Q494" s="28">
        <v>41997</v>
      </c>
      <c r="R494">
        <v>69.17</v>
      </c>
      <c r="S494" s="3">
        <f t="shared" si="83"/>
        <v>-2.4125282167042794E-2</v>
      </c>
      <c r="U494" s="28">
        <v>41997</v>
      </c>
      <c r="V494">
        <v>214.33</v>
      </c>
      <c r="W494" s="3">
        <f t="shared" si="89"/>
        <v>3.9346105203990067E-3</v>
      </c>
      <c r="Y494" s="28">
        <v>42927</v>
      </c>
      <c r="Z494">
        <v>204.9</v>
      </c>
      <c r="AA494" s="3">
        <f t="shared" si="84"/>
        <v>4.5408163265306056E-2</v>
      </c>
      <c r="AC494" s="28">
        <v>42059</v>
      </c>
      <c r="AD494">
        <v>23.35</v>
      </c>
      <c r="AE494" s="4">
        <f t="shared" si="85"/>
        <v>-2.7083333333333237E-2</v>
      </c>
      <c r="AG494" s="28">
        <v>41997</v>
      </c>
      <c r="AH494">
        <v>154.9</v>
      </c>
      <c r="AI494" s="4">
        <f t="shared" si="86"/>
        <v>-2.4620615830237336E-2</v>
      </c>
      <c r="AK494" s="28">
        <v>43753</v>
      </c>
      <c r="AL494">
        <v>7.5</v>
      </c>
      <c r="AM494" s="4">
        <f t="shared" si="87"/>
        <v>5.9322033898305149E-2</v>
      </c>
      <c r="AO494" s="28">
        <v>41997</v>
      </c>
      <c r="AP494" s="29">
        <v>32000.01</v>
      </c>
      <c r="AQ494" s="3">
        <f t="shared" si="88"/>
        <v>7.8622681051374599E-3</v>
      </c>
    </row>
    <row r="495" spans="1:43" ht="15.75" thickBot="1" x14ac:dyDescent="0.3">
      <c r="A495" s="28">
        <v>42012</v>
      </c>
      <c r="B495">
        <v>48.25</v>
      </c>
      <c r="C495" s="3">
        <f t="shared" si="79"/>
        <v>-4.3334709038382879E-3</v>
      </c>
      <c r="E495" s="28">
        <v>41999</v>
      </c>
      <c r="F495">
        <v>184.66</v>
      </c>
      <c r="G495" s="4">
        <f t="shared" si="80"/>
        <v>-2.0527237044502211E-2</v>
      </c>
      <c r="I495" s="28">
        <v>42388</v>
      </c>
      <c r="J495">
        <v>77.959999999999994</v>
      </c>
      <c r="K495" s="3">
        <f t="shared" si="81"/>
        <v>4.9966329966329992E-2</v>
      </c>
      <c r="M495" s="28">
        <v>42772</v>
      </c>
      <c r="N495">
        <v>94.36</v>
      </c>
      <c r="O495" s="3">
        <f t="shared" si="82"/>
        <v>4.9961054857015519E-2</v>
      </c>
      <c r="Q495" s="28">
        <v>41999</v>
      </c>
      <c r="R495">
        <v>69.02</v>
      </c>
      <c r="S495" s="3">
        <f t="shared" si="83"/>
        <v>-2.1685701893885412E-3</v>
      </c>
      <c r="U495" s="28">
        <v>41999</v>
      </c>
      <c r="V495">
        <v>212.12</v>
      </c>
      <c r="W495" s="3">
        <f t="shared" si="89"/>
        <v>-1.0311202351514059E-2</v>
      </c>
      <c r="Y495" s="28">
        <v>42943</v>
      </c>
      <c r="Z495">
        <v>204.9</v>
      </c>
      <c r="AA495" s="3">
        <f t="shared" si="84"/>
        <v>0</v>
      </c>
      <c r="AC495" s="28">
        <v>42060</v>
      </c>
      <c r="AD495">
        <v>23.6</v>
      </c>
      <c r="AE495" s="4">
        <f t="shared" si="85"/>
        <v>1.0706638115631772E-2</v>
      </c>
      <c r="AG495" s="28">
        <v>41999</v>
      </c>
      <c r="AH495">
        <v>155.35</v>
      </c>
      <c r="AI495" s="4">
        <f t="shared" si="86"/>
        <v>2.9051000645576863E-3</v>
      </c>
      <c r="AK495" s="28">
        <v>43754</v>
      </c>
      <c r="AL495">
        <v>7.5</v>
      </c>
      <c r="AM495" s="4">
        <f t="shared" si="87"/>
        <v>0</v>
      </c>
      <c r="AO495" s="28">
        <v>41999</v>
      </c>
      <c r="AP495" s="29">
        <v>31993.01</v>
      </c>
      <c r="AQ495" s="3">
        <f t="shared" si="88"/>
        <v>-2.1874993164061607E-4</v>
      </c>
    </row>
    <row r="496" spans="1:43" ht="15.75" thickBot="1" x14ac:dyDescent="0.3">
      <c r="A496" s="28">
        <v>42013</v>
      </c>
      <c r="B496">
        <v>50.66</v>
      </c>
      <c r="C496" s="3">
        <f t="shared" si="79"/>
        <v>4.9948186528497418E-2</v>
      </c>
      <c r="E496" s="28">
        <v>42002</v>
      </c>
      <c r="F496">
        <v>183.4</v>
      </c>
      <c r="G496" s="4">
        <f t="shared" si="80"/>
        <v>-6.8233510235026218E-3</v>
      </c>
      <c r="I496" s="28">
        <v>42390</v>
      </c>
      <c r="J496">
        <v>80.989999999999995</v>
      </c>
      <c r="K496" s="3">
        <f t="shared" si="81"/>
        <v>3.8866085171882947E-2</v>
      </c>
      <c r="M496" s="28">
        <v>42773</v>
      </c>
      <c r="N496">
        <v>98.97</v>
      </c>
      <c r="O496" s="3">
        <f t="shared" si="82"/>
        <v>4.8855447223399739E-2</v>
      </c>
      <c r="Q496" s="28">
        <v>42002</v>
      </c>
      <c r="R496">
        <v>67.77</v>
      </c>
      <c r="S496" s="3">
        <f t="shared" si="83"/>
        <v>-1.8110692552883223E-2</v>
      </c>
      <c r="U496" s="28">
        <v>42002</v>
      </c>
      <c r="V496">
        <v>209.67</v>
      </c>
      <c r="W496" s="3">
        <f t="shared" si="89"/>
        <v>-1.1550066000377224E-2</v>
      </c>
      <c r="Y496" s="28">
        <v>42944</v>
      </c>
      <c r="Z496">
        <v>194.66</v>
      </c>
      <c r="AA496" s="3">
        <f t="shared" si="84"/>
        <v>-4.9975597852611076E-2</v>
      </c>
      <c r="AC496" s="28">
        <v>42061</v>
      </c>
      <c r="AD496">
        <v>23.51</v>
      </c>
      <c r="AE496" s="4">
        <f t="shared" si="85"/>
        <v>-3.8135593220338659E-3</v>
      </c>
      <c r="AG496" s="28">
        <v>42002</v>
      </c>
      <c r="AH496">
        <v>151.11000000000001</v>
      </c>
      <c r="AI496" s="4">
        <f t="shared" si="86"/>
        <v>-2.7293208883166886E-2</v>
      </c>
      <c r="AK496" s="28">
        <v>43755</v>
      </c>
      <c r="AL496">
        <v>7.5</v>
      </c>
      <c r="AM496" s="4">
        <f t="shared" si="87"/>
        <v>0</v>
      </c>
      <c r="AO496" s="28">
        <v>42002</v>
      </c>
      <c r="AP496" s="29">
        <v>31906.74</v>
      </c>
      <c r="AQ496" s="3">
        <f t="shared" si="88"/>
        <v>-2.6965265225121771E-3</v>
      </c>
    </row>
    <row r="497" spans="1:43" ht="15.75" thickBot="1" x14ac:dyDescent="0.3">
      <c r="A497" s="28">
        <v>42016</v>
      </c>
      <c r="B497">
        <v>51</v>
      </c>
      <c r="C497" s="3">
        <f t="shared" si="79"/>
        <v>6.7114093959732557E-3</v>
      </c>
      <c r="E497" s="28">
        <v>42003</v>
      </c>
      <c r="F497">
        <v>182.89</v>
      </c>
      <c r="G497" s="4">
        <f t="shared" si="80"/>
        <v>-2.7808069792804035E-3</v>
      </c>
      <c r="I497" s="28">
        <v>42394</v>
      </c>
      <c r="J497">
        <v>78</v>
      </c>
      <c r="K497" s="3">
        <f t="shared" si="81"/>
        <v>-3.6918138041733495E-2</v>
      </c>
      <c r="M497" s="28">
        <v>42774</v>
      </c>
      <c r="N497">
        <v>99.42</v>
      </c>
      <c r="O497" s="3">
        <f t="shared" si="82"/>
        <v>4.5468323734465521E-3</v>
      </c>
      <c r="Q497" s="28">
        <v>42003</v>
      </c>
      <c r="R497">
        <v>67.75</v>
      </c>
      <c r="S497" s="3">
        <f t="shared" si="83"/>
        <v>-2.951158329643766E-4</v>
      </c>
      <c r="U497" s="28">
        <v>42003</v>
      </c>
      <c r="V497">
        <v>205</v>
      </c>
      <c r="W497" s="3">
        <f t="shared" si="89"/>
        <v>-2.2273095817236577E-2</v>
      </c>
      <c r="Y497" s="28">
        <v>42954</v>
      </c>
      <c r="Z497">
        <v>190</v>
      </c>
      <c r="AA497" s="3">
        <f t="shared" si="84"/>
        <v>-2.3939175999178053E-2</v>
      </c>
      <c r="AC497" s="28">
        <v>42062</v>
      </c>
      <c r="AD497">
        <v>23.75</v>
      </c>
      <c r="AE497" s="4">
        <f t="shared" si="85"/>
        <v>1.0208421948107116E-2</v>
      </c>
      <c r="AG497" s="28">
        <v>42003</v>
      </c>
      <c r="AH497">
        <v>155.58000000000001</v>
      </c>
      <c r="AI497" s="4">
        <f t="shared" si="86"/>
        <v>2.9581099861028415E-2</v>
      </c>
      <c r="AK497" s="28">
        <v>43756</v>
      </c>
      <c r="AL497">
        <v>7.84</v>
      </c>
      <c r="AM497" s="4">
        <f t="shared" si="87"/>
        <v>4.5333333333333226E-2</v>
      </c>
      <c r="AO497" s="28">
        <v>42003</v>
      </c>
      <c r="AP497" s="29">
        <v>31953.9</v>
      </c>
      <c r="AQ497" s="3">
        <f t="shared" si="88"/>
        <v>1.4780576141593116E-3</v>
      </c>
    </row>
    <row r="498" spans="1:43" ht="15.75" thickBot="1" x14ac:dyDescent="0.3">
      <c r="A498" s="28">
        <v>42017</v>
      </c>
      <c r="B498">
        <v>51</v>
      </c>
      <c r="C498" s="3">
        <f t="shared" si="79"/>
        <v>0</v>
      </c>
      <c r="E498" s="28">
        <v>42004</v>
      </c>
      <c r="F498">
        <v>187.77</v>
      </c>
      <c r="G498" s="4">
        <f t="shared" si="80"/>
        <v>2.6682705451364308E-2</v>
      </c>
      <c r="I498" s="28">
        <v>42395</v>
      </c>
      <c r="J498">
        <v>78</v>
      </c>
      <c r="K498" s="3">
        <f t="shared" si="81"/>
        <v>0</v>
      </c>
      <c r="M498" s="28">
        <v>42775</v>
      </c>
      <c r="N498">
        <v>103.94</v>
      </c>
      <c r="O498" s="3">
        <f t="shared" si="82"/>
        <v>4.546368939851142E-2</v>
      </c>
      <c r="Q498" s="28">
        <v>42004</v>
      </c>
      <c r="R498">
        <v>68.680000000000007</v>
      </c>
      <c r="S498" s="3">
        <f t="shared" si="83"/>
        <v>1.3726937269372685E-2</v>
      </c>
      <c r="U498" s="28">
        <v>42004</v>
      </c>
      <c r="V498">
        <v>205.87</v>
      </c>
      <c r="W498" s="3">
        <f t="shared" si="89"/>
        <v>4.243902439024394E-3</v>
      </c>
      <c r="Y498" s="28">
        <v>42957</v>
      </c>
      <c r="Z498">
        <v>190</v>
      </c>
      <c r="AA498" s="3">
        <f t="shared" si="84"/>
        <v>0</v>
      </c>
      <c r="AC498" s="28">
        <v>42065</v>
      </c>
      <c r="AD498">
        <v>22.61</v>
      </c>
      <c r="AE498" s="4">
        <f t="shared" si="85"/>
        <v>-4.8000000000000043E-2</v>
      </c>
      <c r="AG498" s="28">
        <v>42004</v>
      </c>
      <c r="AH498">
        <v>162.05000000000001</v>
      </c>
      <c r="AI498" s="4">
        <f t="shared" si="86"/>
        <v>4.1586322149376409E-2</v>
      </c>
      <c r="AK498" s="28">
        <v>43759</v>
      </c>
      <c r="AL498">
        <v>7.15</v>
      </c>
      <c r="AM498" s="4">
        <f t="shared" si="87"/>
        <v>-8.8010204081632626E-2</v>
      </c>
      <c r="AO498" s="28">
        <v>42004</v>
      </c>
      <c r="AP498" s="29">
        <v>32131.279999999999</v>
      </c>
      <c r="AQ498" s="3">
        <f t="shared" si="88"/>
        <v>5.55112208525399E-3</v>
      </c>
    </row>
    <row r="499" spans="1:43" ht="15.75" thickBot="1" x14ac:dyDescent="0.3">
      <c r="A499" s="28">
        <v>42018</v>
      </c>
      <c r="B499">
        <v>50.27</v>
      </c>
      <c r="C499" s="3">
        <f t="shared" si="79"/>
        <v>-1.431372549019605E-2</v>
      </c>
      <c r="E499" s="28">
        <v>42005</v>
      </c>
      <c r="F499">
        <v>189.24</v>
      </c>
      <c r="G499" s="4">
        <f t="shared" si="80"/>
        <v>7.8287266336476424E-3</v>
      </c>
      <c r="I499" s="28">
        <v>42396</v>
      </c>
      <c r="J499">
        <v>78</v>
      </c>
      <c r="K499" s="3">
        <f t="shared" si="81"/>
        <v>0</v>
      </c>
      <c r="M499" s="28">
        <v>42776</v>
      </c>
      <c r="N499">
        <v>105.32</v>
      </c>
      <c r="O499" s="3">
        <f t="shared" si="82"/>
        <v>1.3276890513757911E-2</v>
      </c>
      <c r="Q499" s="28">
        <v>42005</v>
      </c>
      <c r="R499">
        <v>72.11</v>
      </c>
      <c r="S499" s="3">
        <f t="shared" si="83"/>
        <v>4.9941758881770326E-2</v>
      </c>
      <c r="U499" s="28">
        <v>42005</v>
      </c>
      <c r="V499">
        <v>206.44</v>
      </c>
      <c r="W499" s="3">
        <f t="shared" si="89"/>
        <v>2.768737552824474E-3</v>
      </c>
      <c r="Y499" s="28">
        <v>42986</v>
      </c>
      <c r="Z499">
        <v>190</v>
      </c>
      <c r="AA499" s="3">
        <f t="shared" si="84"/>
        <v>0</v>
      </c>
      <c r="AC499" s="28">
        <v>42066</v>
      </c>
      <c r="AD499">
        <v>23.24</v>
      </c>
      <c r="AE499" s="4">
        <f t="shared" si="85"/>
        <v>2.7863777089783159E-2</v>
      </c>
      <c r="AG499" s="28">
        <v>42005</v>
      </c>
      <c r="AH499">
        <v>170.15</v>
      </c>
      <c r="AI499" s="4">
        <f t="shared" si="86"/>
        <v>4.9984572662758353E-2</v>
      </c>
      <c r="AK499" s="28">
        <v>43760</v>
      </c>
      <c r="AL499">
        <v>7.94</v>
      </c>
      <c r="AM499" s="4">
        <f t="shared" si="87"/>
        <v>0.1104895104895105</v>
      </c>
      <c r="AO499" s="28">
        <v>42005</v>
      </c>
      <c r="AP499" s="29">
        <v>32480.35</v>
      </c>
      <c r="AQ499" s="3">
        <f t="shared" si="88"/>
        <v>1.0863868479562555E-2</v>
      </c>
    </row>
    <row r="500" spans="1:43" ht="15.75" thickBot="1" x14ac:dyDescent="0.3">
      <c r="A500" s="28">
        <v>42019</v>
      </c>
      <c r="B500">
        <v>50.99</v>
      </c>
      <c r="C500" s="3">
        <f t="shared" si="79"/>
        <v>1.4322657648697001E-2</v>
      </c>
      <c r="E500" s="28">
        <v>42006</v>
      </c>
      <c r="F500">
        <v>188.78</v>
      </c>
      <c r="G500" s="4">
        <f t="shared" si="80"/>
        <v>-2.4307757345171099E-3</v>
      </c>
      <c r="I500" s="28">
        <v>42398</v>
      </c>
      <c r="J500">
        <v>81.900000000000006</v>
      </c>
      <c r="K500" s="3">
        <f t="shared" si="81"/>
        <v>5.0000000000000044E-2</v>
      </c>
      <c r="M500" s="28">
        <v>42779</v>
      </c>
      <c r="N500">
        <v>106.89</v>
      </c>
      <c r="O500" s="3">
        <f t="shared" si="82"/>
        <v>1.4906950246866835E-2</v>
      </c>
      <c r="Q500" s="28">
        <v>42006</v>
      </c>
      <c r="R500">
        <v>75.709999999999994</v>
      </c>
      <c r="S500" s="3">
        <f t="shared" si="83"/>
        <v>4.9923727638330195E-2</v>
      </c>
      <c r="U500" s="28">
        <v>42006</v>
      </c>
      <c r="V500">
        <v>208.56</v>
      </c>
      <c r="W500" s="3">
        <f t="shared" si="89"/>
        <v>1.026932764968036E-2</v>
      </c>
      <c r="Y500" s="28">
        <v>42998</v>
      </c>
      <c r="Z500">
        <v>182</v>
      </c>
      <c r="AA500" s="3">
        <f t="shared" si="84"/>
        <v>-4.2105263157894757E-2</v>
      </c>
      <c r="AC500" s="28">
        <v>42067</v>
      </c>
      <c r="AD500">
        <v>22.22</v>
      </c>
      <c r="AE500" s="4">
        <f t="shared" si="85"/>
        <v>-4.3889845094664315E-2</v>
      </c>
      <c r="AG500" s="28">
        <v>42006</v>
      </c>
      <c r="AH500">
        <v>173.4</v>
      </c>
      <c r="AI500" s="4">
        <f t="shared" si="86"/>
        <v>1.9100793417572648E-2</v>
      </c>
      <c r="AK500" s="28">
        <v>43762</v>
      </c>
      <c r="AL500">
        <v>7.23</v>
      </c>
      <c r="AM500" s="4">
        <f t="shared" si="87"/>
        <v>-8.9420654911838815E-2</v>
      </c>
      <c r="AO500" s="28">
        <v>42006</v>
      </c>
      <c r="AP500" s="29">
        <v>32731.61</v>
      </c>
      <c r="AQ500" s="3">
        <f t="shared" si="88"/>
        <v>7.7357540790048418E-3</v>
      </c>
    </row>
    <row r="501" spans="1:43" ht="15.75" thickBot="1" x14ac:dyDescent="0.3">
      <c r="A501" s="28">
        <v>42020</v>
      </c>
      <c r="B501">
        <v>50.01</v>
      </c>
      <c r="C501" s="3">
        <f t="shared" si="79"/>
        <v>-1.9219454795057933E-2</v>
      </c>
      <c r="E501" s="28">
        <v>42009</v>
      </c>
      <c r="F501">
        <v>198.21</v>
      </c>
      <c r="G501" s="4">
        <f t="shared" si="80"/>
        <v>4.9952325458205271E-2</v>
      </c>
      <c r="I501" s="28">
        <v>42401</v>
      </c>
      <c r="J501">
        <v>85.99</v>
      </c>
      <c r="K501" s="3">
        <f t="shared" si="81"/>
        <v>4.9938949938949762E-2</v>
      </c>
      <c r="M501" s="28">
        <v>42780</v>
      </c>
      <c r="N501">
        <v>102.17</v>
      </c>
      <c r="O501" s="3">
        <f t="shared" si="82"/>
        <v>-4.4157545139863363E-2</v>
      </c>
      <c r="Q501" s="28">
        <v>42009</v>
      </c>
      <c r="R501">
        <v>76.41</v>
      </c>
      <c r="S501" s="3">
        <f t="shared" si="83"/>
        <v>9.2458063663980461E-3</v>
      </c>
      <c r="U501" s="28">
        <v>42009</v>
      </c>
      <c r="V501">
        <v>209.16</v>
      </c>
      <c r="W501" s="3">
        <f t="shared" si="89"/>
        <v>2.8768699654775354E-3</v>
      </c>
      <c r="Y501" s="28">
        <v>42999</v>
      </c>
      <c r="Z501">
        <v>172.99</v>
      </c>
      <c r="AA501" s="3">
        <f t="shared" si="84"/>
        <v>-4.9505494505494463E-2</v>
      </c>
      <c r="AC501" s="28">
        <v>42068</v>
      </c>
      <c r="AD501">
        <v>22.7</v>
      </c>
      <c r="AE501" s="4">
        <f t="shared" si="85"/>
        <v>2.1602160216021682E-2</v>
      </c>
      <c r="AG501" s="28">
        <v>42009</v>
      </c>
      <c r="AH501">
        <v>173.58</v>
      </c>
      <c r="AI501" s="4">
        <f t="shared" si="86"/>
        <v>1.0380622837371511E-3</v>
      </c>
      <c r="AK501" s="28">
        <v>43763</v>
      </c>
      <c r="AL501">
        <v>7.51</v>
      </c>
      <c r="AM501" s="4">
        <f t="shared" si="87"/>
        <v>3.872752420470249E-2</v>
      </c>
      <c r="AO501" s="28">
        <v>42009</v>
      </c>
      <c r="AP501" s="29">
        <v>32757.79</v>
      </c>
      <c r="AQ501" s="3">
        <f t="shared" si="88"/>
        <v>7.9983844363296086E-4</v>
      </c>
    </row>
    <row r="502" spans="1:43" ht="15.75" thickBot="1" x14ac:dyDescent="0.3">
      <c r="A502" s="28">
        <v>42023</v>
      </c>
      <c r="B502">
        <v>51</v>
      </c>
      <c r="C502" s="3">
        <f t="shared" si="79"/>
        <v>1.9796040791841607E-2</v>
      </c>
      <c r="E502" s="28">
        <v>42010</v>
      </c>
      <c r="F502">
        <v>202.01</v>
      </c>
      <c r="G502" s="4">
        <f t="shared" si="80"/>
        <v>1.9171585691942772E-2</v>
      </c>
      <c r="I502" s="28">
        <v>42402</v>
      </c>
      <c r="J502">
        <v>88.95</v>
      </c>
      <c r="K502" s="3">
        <f t="shared" si="81"/>
        <v>3.4422607279916306E-2</v>
      </c>
      <c r="M502" s="28">
        <v>42781</v>
      </c>
      <c r="N502">
        <v>97.42</v>
      </c>
      <c r="O502" s="3">
        <f t="shared" si="82"/>
        <v>-4.6491142213957115E-2</v>
      </c>
      <c r="Q502" s="28">
        <v>42010</v>
      </c>
      <c r="R502">
        <v>77.69</v>
      </c>
      <c r="S502" s="3">
        <f t="shared" si="83"/>
        <v>1.6751734066221768E-2</v>
      </c>
      <c r="U502" s="28">
        <v>42010</v>
      </c>
      <c r="V502">
        <v>210.04</v>
      </c>
      <c r="W502" s="3">
        <f t="shared" si="89"/>
        <v>4.2073054121247733E-3</v>
      </c>
      <c r="Y502" s="28">
        <v>43000</v>
      </c>
      <c r="Z502">
        <v>171.3</v>
      </c>
      <c r="AA502" s="3">
        <f t="shared" si="84"/>
        <v>-9.7693508295276787E-3</v>
      </c>
      <c r="AC502" s="28">
        <v>42069</v>
      </c>
      <c r="AD502">
        <v>23</v>
      </c>
      <c r="AE502" s="4">
        <f t="shared" si="85"/>
        <v>1.3215859030837107E-2</v>
      </c>
      <c r="AG502" s="28">
        <v>42010</v>
      </c>
      <c r="AH502">
        <v>171.08</v>
      </c>
      <c r="AI502" s="4">
        <f t="shared" si="86"/>
        <v>-1.4402580942504906E-2</v>
      </c>
      <c r="AK502" s="28">
        <v>43766</v>
      </c>
      <c r="AL502">
        <v>7.1</v>
      </c>
      <c r="AM502" s="4">
        <f t="shared" si="87"/>
        <v>-5.4593874833555267E-2</v>
      </c>
      <c r="AO502" s="28">
        <v>42010</v>
      </c>
      <c r="AP502" s="29">
        <v>32668.73</v>
      </c>
      <c r="AQ502" s="3">
        <f t="shared" si="88"/>
        <v>-2.7187426257998526E-3</v>
      </c>
    </row>
    <row r="503" spans="1:43" ht="15.75" thickBot="1" x14ac:dyDescent="0.3">
      <c r="A503" s="28">
        <v>42024</v>
      </c>
      <c r="B503">
        <v>51</v>
      </c>
      <c r="C503" s="3">
        <f t="shared" si="79"/>
        <v>0</v>
      </c>
      <c r="E503" s="28">
        <v>42011</v>
      </c>
      <c r="F503">
        <v>198.13</v>
      </c>
      <c r="G503" s="4">
        <f t="shared" si="80"/>
        <v>-1.9206969951982567E-2</v>
      </c>
      <c r="I503" s="28">
        <v>42403</v>
      </c>
      <c r="J503">
        <v>84.81</v>
      </c>
      <c r="K503" s="3">
        <f t="shared" si="81"/>
        <v>-4.6543001686340624E-2</v>
      </c>
      <c r="M503" s="28">
        <v>42782</v>
      </c>
      <c r="N503">
        <v>95.8</v>
      </c>
      <c r="O503" s="3">
        <f t="shared" si="82"/>
        <v>-1.6629028946828162E-2</v>
      </c>
      <c r="Q503" s="28">
        <v>42011</v>
      </c>
      <c r="R503">
        <v>77.95</v>
      </c>
      <c r="S503" s="3">
        <f t="shared" si="83"/>
        <v>3.346634058437381E-3</v>
      </c>
      <c r="U503" s="28">
        <v>42011</v>
      </c>
      <c r="V503">
        <v>210.69</v>
      </c>
      <c r="W503" s="3">
        <f t="shared" si="89"/>
        <v>3.0946486383547356E-3</v>
      </c>
      <c r="Y503" s="28">
        <v>43003</v>
      </c>
      <c r="Z503">
        <v>168.28</v>
      </c>
      <c r="AA503" s="3">
        <f t="shared" si="84"/>
        <v>-1.7629889083479289E-2</v>
      </c>
      <c r="AC503" s="28">
        <v>42072</v>
      </c>
      <c r="AD503">
        <v>22.5</v>
      </c>
      <c r="AE503" s="4">
        <f t="shared" si="85"/>
        <v>-2.1739130434782594E-2</v>
      </c>
      <c r="AG503" s="28">
        <v>42011</v>
      </c>
      <c r="AH503">
        <v>175.32</v>
      </c>
      <c r="AI503" s="4">
        <f t="shared" si="86"/>
        <v>2.4783726911386417E-2</v>
      </c>
      <c r="AK503" s="28">
        <v>43767</v>
      </c>
      <c r="AL503">
        <v>7.01</v>
      </c>
      <c r="AM503" s="4">
        <f t="shared" si="87"/>
        <v>-1.2676056338028152E-2</v>
      </c>
      <c r="AO503" s="28">
        <v>42011</v>
      </c>
      <c r="AP503" s="29">
        <v>32835.94</v>
      </c>
      <c r="AQ503" s="3">
        <f t="shared" si="88"/>
        <v>5.1183501776776996E-3</v>
      </c>
    </row>
    <row r="504" spans="1:43" ht="15.75" thickBot="1" x14ac:dyDescent="0.3">
      <c r="A504" s="28">
        <v>42025</v>
      </c>
      <c r="B504">
        <v>52</v>
      </c>
      <c r="C504" s="3">
        <f t="shared" si="79"/>
        <v>1.9607843137254832E-2</v>
      </c>
      <c r="E504" s="28">
        <v>42012</v>
      </c>
      <c r="F504">
        <v>201.01</v>
      </c>
      <c r="G504" s="4">
        <f t="shared" si="80"/>
        <v>1.4535910765658855E-2</v>
      </c>
      <c r="I504" s="28">
        <v>42404</v>
      </c>
      <c r="J504">
        <v>83</v>
      </c>
      <c r="K504" s="3">
        <f t="shared" si="81"/>
        <v>-2.1341822898243157E-2</v>
      </c>
      <c r="M504" s="28">
        <v>42783</v>
      </c>
      <c r="N504">
        <v>99.83</v>
      </c>
      <c r="O504" s="3">
        <f t="shared" si="82"/>
        <v>4.206680584551159E-2</v>
      </c>
      <c r="Q504" s="28">
        <v>42012</v>
      </c>
      <c r="R504">
        <v>76.75</v>
      </c>
      <c r="S504" s="3">
        <f t="shared" si="83"/>
        <v>-1.5394483643361156E-2</v>
      </c>
      <c r="U504" s="28">
        <v>42012</v>
      </c>
      <c r="V504">
        <v>212.8</v>
      </c>
      <c r="W504" s="3">
        <f t="shared" si="89"/>
        <v>1.0014713560207111E-2</v>
      </c>
      <c r="Y504" s="28">
        <v>43004</v>
      </c>
      <c r="Z504">
        <v>168.38</v>
      </c>
      <c r="AA504" s="3">
        <f t="shared" si="84"/>
        <v>5.9424768243410142E-4</v>
      </c>
      <c r="AC504" s="28">
        <v>42073</v>
      </c>
      <c r="AD504">
        <v>22</v>
      </c>
      <c r="AE504" s="4">
        <f t="shared" si="85"/>
        <v>-2.2222222222222254E-2</v>
      </c>
      <c r="AG504" s="28">
        <v>42012</v>
      </c>
      <c r="AH504">
        <v>184.08</v>
      </c>
      <c r="AI504" s="4">
        <f t="shared" si="86"/>
        <v>4.9965776865160905E-2</v>
      </c>
      <c r="AK504" s="28">
        <v>43769</v>
      </c>
      <c r="AL504">
        <v>7.49</v>
      </c>
      <c r="AM504" s="4">
        <f t="shared" si="87"/>
        <v>6.8473609129814594E-2</v>
      </c>
      <c r="AO504" s="28">
        <v>42012</v>
      </c>
      <c r="AP504" s="29">
        <v>33117.47</v>
      </c>
      <c r="AQ504" s="3">
        <f t="shared" si="88"/>
        <v>8.5738370821726306E-3</v>
      </c>
    </row>
    <row r="505" spans="1:43" ht="15.75" thickBot="1" x14ac:dyDescent="0.3">
      <c r="A505" s="28">
        <v>42026</v>
      </c>
      <c r="B505">
        <v>52</v>
      </c>
      <c r="C505" s="3">
        <f t="shared" si="79"/>
        <v>0</v>
      </c>
      <c r="E505" s="28">
        <v>42013</v>
      </c>
      <c r="F505">
        <v>206.85</v>
      </c>
      <c r="G505" s="4">
        <f t="shared" si="80"/>
        <v>2.9053280931296888E-2</v>
      </c>
      <c r="I505" s="28">
        <v>42409</v>
      </c>
      <c r="J505">
        <v>81</v>
      </c>
      <c r="K505" s="3">
        <f t="shared" si="81"/>
        <v>-2.4096385542168641E-2</v>
      </c>
      <c r="M505" s="28">
        <v>42786</v>
      </c>
      <c r="N505">
        <v>95.66</v>
      </c>
      <c r="O505" s="3">
        <f t="shared" si="82"/>
        <v>-4.177101071822098E-2</v>
      </c>
      <c r="Q505" s="28">
        <v>42013</v>
      </c>
      <c r="R505">
        <v>77.06</v>
      </c>
      <c r="S505" s="3">
        <f t="shared" si="83"/>
        <v>4.039087947882658E-3</v>
      </c>
      <c r="U505" s="28">
        <v>42013</v>
      </c>
      <c r="V505">
        <v>218.31</v>
      </c>
      <c r="W505" s="3">
        <f t="shared" si="89"/>
        <v>2.5892857142857162E-2</v>
      </c>
      <c r="Y505" s="28">
        <v>43006</v>
      </c>
      <c r="Z505">
        <v>166.34</v>
      </c>
      <c r="AA505" s="3">
        <f t="shared" si="84"/>
        <v>-1.2115453141703258E-2</v>
      </c>
      <c r="AC505" s="28">
        <v>42074</v>
      </c>
      <c r="AD505">
        <v>22.2</v>
      </c>
      <c r="AE505" s="4">
        <f t="shared" si="85"/>
        <v>9.0909090909090384E-3</v>
      </c>
      <c r="AG505" s="28">
        <v>42013</v>
      </c>
      <c r="AH505">
        <v>189.49</v>
      </c>
      <c r="AI505" s="4">
        <f t="shared" si="86"/>
        <v>2.9389395914819705E-2</v>
      </c>
      <c r="AK505" s="28">
        <v>43770</v>
      </c>
      <c r="AL505">
        <v>7.03</v>
      </c>
      <c r="AM505" s="4">
        <f t="shared" si="87"/>
        <v>-6.1415220293724926E-2</v>
      </c>
      <c r="AO505" s="28">
        <v>42013</v>
      </c>
      <c r="AP505" s="29">
        <v>33324.82</v>
      </c>
      <c r="AQ505" s="3">
        <f t="shared" si="88"/>
        <v>6.2610459071903435E-3</v>
      </c>
    </row>
    <row r="506" spans="1:43" ht="15.75" thickBot="1" x14ac:dyDescent="0.3">
      <c r="A506" s="28">
        <v>42027</v>
      </c>
      <c r="B506">
        <v>52.97</v>
      </c>
      <c r="C506" s="3">
        <f t="shared" si="79"/>
        <v>1.8653846153846132E-2</v>
      </c>
      <c r="E506" s="28">
        <v>42016</v>
      </c>
      <c r="F506">
        <v>204.66</v>
      </c>
      <c r="G506" s="4">
        <f t="shared" si="80"/>
        <v>-1.0587382160986203E-2</v>
      </c>
      <c r="I506" s="28">
        <v>42410</v>
      </c>
      <c r="J506">
        <v>81.08</v>
      </c>
      <c r="K506" s="3">
        <f t="shared" si="81"/>
        <v>9.8765432098768535E-4</v>
      </c>
      <c r="M506" s="28">
        <v>42787</v>
      </c>
      <c r="N506">
        <v>97.54</v>
      </c>
      <c r="O506" s="3">
        <f t="shared" si="82"/>
        <v>1.9652937486932975E-2</v>
      </c>
      <c r="Q506" s="28">
        <v>42016</v>
      </c>
      <c r="R506">
        <v>76.36</v>
      </c>
      <c r="S506" s="3">
        <f t="shared" si="83"/>
        <v>-9.0838307812094454E-3</v>
      </c>
      <c r="U506" s="28">
        <v>42016</v>
      </c>
      <c r="V506">
        <v>216.89</v>
      </c>
      <c r="W506" s="3">
        <f t="shared" si="89"/>
        <v>-6.5045119325730649E-3</v>
      </c>
      <c r="Y506" s="28">
        <v>43010</v>
      </c>
      <c r="Z506">
        <v>161.66999999999999</v>
      </c>
      <c r="AA506" s="3">
        <f t="shared" si="84"/>
        <v>-2.8075027053024004E-2</v>
      </c>
      <c r="AC506" s="28">
        <v>42075</v>
      </c>
      <c r="AD506">
        <v>22.5</v>
      </c>
      <c r="AE506" s="4">
        <f t="shared" si="85"/>
        <v>1.3513513513513598E-2</v>
      </c>
      <c r="AG506" s="28">
        <v>42016</v>
      </c>
      <c r="AH506">
        <v>186.66</v>
      </c>
      <c r="AI506" s="4">
        <f t="shared" si="86"/>
        <v>-1.4934825056731271E-2</v>
      </c>
      <c r="AK506" s="28">
        <v>43773</v>
      </c>
      <c r="AL506">
        <v>7.01</v>
      </c>
      <c r="AM506" s="4">
        <f t="shared" si="87"/>
        <v>-2.8449502133712778E-3</v>
      </c>
      <c r="AO506" s="28">
        <v>42016</v>
      </c>
      <c r="AP506" s="29">
        <v>33418.199999999997</v>
      </c>
      <c r="AQ506" s="3">
        <f t="shared" si="88"/>
        <v>2.8021156603394992E-3</v>
      </c>
    </row>
    <row r="507" spans="1:43" ht="15.75" thickBot="1" x14ac:dyDescent="0.3">
      <c r="A507" s="28">
        <v>42030</v>
      </c>
      <c r="B507">
        <v>54.94</v>
      </c>
      <c r="C507" s="3">
        <f t="shared" si="79"/>
        <v>3.7190862752501497E-2</v>
      </c>
      <c r="E507" s="28">
        <v>42017</v>
      </c>
      <c r="F507">
        <v>203.68</v>
      </c>
      <c r="G507" s="4">
        <f t="shared" si="80"/>
        <v>-4.7884295905403773E-3</v>
      </c>
      <c r="I507" s="28">
        <v>42411</v>
      </c>
      <c r="J507">
        <v>80.5</v>
      </c>
      <c r="K507" s="3">
        <f t="shared" si="81"/>
        <v>-7.1534287123827811E-3</v>
      </c>
      <c r="M507" s="28">
        <v>42788</v>
      </c>
      <c r="N507">
        <v>95.21</v>
      </c>
      <c r="O507" s="3">
        <f t="shared" si="82"/>
        <v>-2.3887635841706056E-2</v>
      </c>
      <c r="Q507" s="28">
        <v>42017</v>
      </c>
      <c r="R507">
        <v>76.5</v>
      </c>
      <c r="S507" s="3">
        <f t="shared" si="83"/>
        <v>1.8334206390779872E-3</v>
      </c>
      <c r="U507" s="28">
        <v>42017</v>
      </c>
      <c r="V507">
        <v>210.43</v>
      </c>
      <c r="W507" s="3">
        <f t="shared" si="89"/>
        <v>-2.978468348010499E-2</v>
      </c>
      <c r="Y507" s="28">
        <v>43013</v>
      </c>
      <c r="Z507">
        <v>165</v>
      </c>
      <c r="AA507" s="3">
        <f t="shared" si="84"/>
        <v>2.059751345333094E-2</v>
      </c>
      <c r="AC507" s="28">
        <v>42076</v>
      </c>
      <c r="AD507">
        <v>22.05</v>
      </c>
      <c r="AE507" s="4">
        <f t="shared" si="85"/>
        <v>-2.0000000000000018E-2</v>
      </c>
      <c r="AG507" s="28">
        <v>42017</v>
      </c>
      <c r="AH507">
        <v>184.01</v>
      </c>
      <c r="AI507" s="4">
        <f t="shared" si="86"/>
        <v>-1.4196935604843031E-2</v>
      </c>
      <c r="AK507" s="28">
        <v>43774</v>
      </c>
      <c r="AL507">
        <v>7.01</v>
      </c>
      <c r="AM507" s="4">
        <f t="shared" si="87"/>
        <v>0</v>
      </c>
      <c r="AO507" s="28">
        <v>42017</v>
      </c>
      <c r="AP507" s="29">
        <v>33371.29</v>
      </c>
      <c r="AQ507" s="3">
        <f t="shared" si="88"/>
        <v>-1.4037261133154066E-3</v>
      </c>
    </row>
    <row r="508" spans="1:43" ht="15.75" thickBot="1" x14ac:dyDescent="0.3">
      <c r="A508" s="28">
        <v>42031</v>
      </c>
      <c r="B508">
        <v>53.01</v>
      </c>
      <c r="C508" s="3">
        <f t="shared" si="79"/>
        <v>-3.5129231889333812E-2</v>
      </c>
      <c r="E508" s="28">
        <v>42018</v>
      </c>
      <c r="F508">
        <v>203.04</v>
      </c>
      <c r="G508" s="4">
        <f t="shared" si="80"/>
        <v>-3.1421838177534411E-3</v>
      </c>
      <c r="I508" s="28">
        <v>42416</v>
      </c>
      <c r="J508">
        <v>81.08</v>
      </c>
      <c r="K508" s="3">
        <f t="shared" si="81"/>
        <v>7.204968944099388E-3</v>
      </c>
      <c r="M508" s="28">
        <v>42789</v>
      </c>
      <c r="N508">
        <v>93.28</v>
      </c>
      <c r="O508" s="3">
        <f t="shared" si="82"/>
        <v>-2.0270979939082001E-2</v>
      </c>
      <c r="Q508" s="28">
        <v>42018</v>
      </c>
      <c r="R508">
        <v>76.7</v>
      </c>
      <c r="S508" s="3">
        <f t="shared" si="83"/>
        <v>2.614379084967311E-3</v>
      </c>
      <c r="U508" s="28">
        <v>42018</v>
      </c>
      <c r="V508">
        <v>209.77</v>
      </c>
      <c r="W508" s="3">
        <f t="shared" si="89"/>
        <v>-3.136434918975417E-3</v>
      </c>
      <c r="Y508" s="28">
        <v>43014</v>
      </c>
      <c r="Z508">
        <v>156.77000000000001</v>
      </c>
      <c r="AA508" s="3">
        <f t="shared" si="84"/>
        <v>-4.9878787878787856E-2</v>
      </c>
      <c r="AC508" s="28">
        <v>42079</v>
      </c>
      <c r="AD508">
        <v>22.5</v>
      </c>
      <c r="AE508" s="4">
        <f t="shared" si="85"/>
        <v>2.0408163265306145E-2</v>
      </c>
      <c r="AG508" s="28">
        <v>42018</v>
      </c>
      <c r="AH508">
        <v>181</v>
      </c>
      <c r="AI508" s="4">
        <f t="shared" si="86"/>
        <v>-1.6357806640943329E-2</v>
      </c>
      <c r="AK508" s="28">
        <v>43775</v>
      </c>
      <c r="AL508">
        <v>7.3</v>
      </c>
      <c r="AM508" s="4">
        <f t="shared" si="87"/>
        <v>4.1369472182596345E-2</v>
      </c>
      <c r="AO508" s="28">
        <v>42018</v>
      </c>
      <c r="AP508" s="29">
        <v>33585.75</v>
      </c>
      <c r="AQ508" s="3">
        <f t="shared" si="88"/>
        <v>6.4264821647590509E-3</v>
      </c>
    </row>
    <row r="509" spans="1:43" ht="15.75" thickBot="1" x14ac:dyDescent="0.3">
      <c r="A509" s="28">
        <v>42032</v>
      </c>
      <c r="B509">
        <v>51.73</v>
      </c>
      <c r="C509" s="3">
        <f t="shared" si="79"/>
        <v>-2.4146387474061504E-2</v>
      </c>
      <c r="E509" s="28">
        <v>42019</v>
      </c>
      <c r="F509">
        <v>203.34</v>
      </c>
      <c r="G509" s="4">
        <f t="shared" si="80"/>
        <v>1.4775413711585195E-3</v>
      </c>
      <c r="I509" s="28">
        <v>42418</v>
      </c>
      <c r="J509">
        <v>82</v>
      </c>
      <c r="K509" s="3">
        <f t="shared" si="81"/>
        <v>1.1346817957572863E-2</v>
      </c>
      <c r="M509" s="28">
        <v>42790</v>
      </c>
      <c r="N509">
        <v>92.27</v>
      </c>
      <c r="O509" s="3">
        <f t="shared" si="82"/>
        <v>-1.0827615780445998E-2</v>
      </c>
      <c r="Q509" s="28">
        <v>42019</v>
      </c>
      <c r="R509">
        <v>76.150000000000006</v>
      </c>
      <c r="S509" s="3">
        <f t="shared" si="83"/>
        <v>-7.1707953063885332E-3</v>
      </c>
      <c r="U509" s="28">
        <v>42019</v>
      </c>
      <c r="V509">
        <v>209.5</v>
      </c>
      <c r="W509" s="3">
        <f t="shared" si="89"/>
        <v>-1.2871239929447276E-3</v>
      </c>
      <c r="Y509" s="28">
        <v>43018</v>
      </c>
      <c r="Z509">
        <v>156.77000000000001</v>
      </c>
      <c r="AA509" s="3">
        <f t="shared" si="84"/>
        <v>0</v>
      </c>
      <c r="AC509" s="28">
        <v>42080</v>
      </c>
      <c r="AD509">
        <v>23</v>
      </c>
      <c r="AE509" s="4">
        <f t="shared" si="85"/>
        <v>2.2222222222222143E-2</v>
      </c>
      <c r="AG509" s="28">
        <v>42019</v>
      </c>
      <c r="AH509">
        <v>183.79</v>
      </c>
      <c r="AI509" s="4">
        <f t="shared" si="86"/>
        <v>1.5414364640883971E-2</v>
      </c>
      <c r="AK509" s="28">
        <v>43776</v>
      </c>
      <c r="AL509">
        <v>7.3</v>
      </c>
      <c r="AM509" s="4">
        <f t="shared" si="87"/>
        <v>0</v>
      </c>
      <c r="AO509" s="28">
        <v>42019</v>
      </c>
      <c r="AP509" s="29">
        <v>33765.61</v>
      </c>
      <c r="AQ509" s="3">
        <f t="shared" si="88"/>
        <v>5.355247389145612E-3</v>
      </c>
    </row>
    <row r="510" spans="1:43" ht="15.75" thickBot="1" x14ac:dyDescent="0.3">
      <c r="A510" s="28">
        <v>42033</v>
      </c>
      <c r="B510">
        <v>51</v>
      </c>
      <c r="C510" s="3">
        <f t="shared" si="79"/>
        <v>-1.4111734003479537E-2</v>
      </c>
      <c r="E510" s="28">
        <v>42020</v>
      </c>
      <c r="F510">
        <v>204.09</v>
      </c>
      <c r="G510" s="4">
        <f t="shared" si="80"/>
        <v>3.6884036588964442E-3</v>
      </c>
      <c r="I510" s="28">
        <v>42419</v>
      </c>
      <c r="J510">
        <v>82</v>
      </c>
      <c r="K510" s="3">
        <f t="shared" si="81"/>
        <v>0</v>
      </c>
      <c r="M510" s="28">
        <v>42793</v>
      </c>
      <c r="N510">
        <v>88.71</v>
      </c>
      <c r="O510" s="3">
        <f t="shared" si="82"/>
        <v>-3.858242115530508E-2</v>
      </c>
      <c r="Q510" s="28">
        <v>42020</v>
      </c>
      <c r="R510">
        <v>75.97</v>
      </c>
      <c r="S510" s="3">
        <f t="shared" si="83"/>
        <v>-2.3637557452397262E-3</v>
      </c>
      <c r="U510" s="28">
        <v>42020</v>
      </c>
      <c r="V510">
        <v>207.97</v>
      </c>
      <c r="W510" s="3">
        <f t="shared" si="89"/>
        <v>-7.3031026252983189E-3</v>
      </c>
      <c r="Y510" s="28">
        <v>43020</v>
      </c>
      <c r="Z510">
        <v>148.94</v>
      </c>
      <c r="AA510" s="3">
        <f t="shared" si="84"/>
        <v>-4.9945780442686827E-2</v>
      </c>
      <c r="AC510" s="28">
        <v>42081</v>
      </c>
      <c r="AD510">
        <v>22.4</v>
      </c>
      <c r="AE510" s="4">
        <f t="shared" si="85"/>
        <v>-2.6086956521739202E-2</v>
      </c>
      <c r="AG510" s="28">
        <v>42020</v>
      </c>
      <c r="AH510">
        <v>184.19</v>
      </c>
      <c r="AI510" s="4">
        <f t="shared" si="86"/>
        <v>2.1763969748083145E-3</v>
      </c>
      <c r="AK510" s="28">
        <v>43777</v>
      </c>
      <c r="AL510">
        <v>7.85</v>
      </c>
      <c r="AM510" s="4">
        <f t="shared" si="87"/>
        <v>7.5342465753424737E-2</v>
      </c>
      <c r="AO510" s="28">
        <v>42020</v>
      </c>
      <c r="AP510" s="29">
        <v>33786.44</v>
      </c>
      <c r="AQ510" s="3">
        <f t="shared" si="88"/>
        <v>6.16899857577069E-4</v>
      </c>
    </row>
    <row r="511" spans="1:43" ht="15.75" thickBot="1" x14ac:dyDescent="0.3">
      <c r="A511" s="28">
        <v>42034</v>
      </c>
      <c r="B511">
        <v>50.21</v>
      </c>
      <c r="C511" s="3">
        <f t="shared" si="79"/>
        <v>-1.5490196078431384E-2</v>
      </c>
      <c r="E511" s="28">
        <v>42023</v>
      </c>
      <c r="F511">
        <v>208.85</v>
      </c>
      <c r="G511" s="4">
        <f t="shared" si="80"/>
        <v>2.3323043755205886E-2</v>
      </c>
      <c r="I511" s="28">
        <v>42422</v>
      </c>
      <c r="J511">
        <v>82</v>
      </c>
      <c r="K511" s="3">
        <f t="shared" si="81"/>
        <v>0</v>
      </c>
      <c r="M511" s="28">
        <v>42794</v>
      </c>
      <c r="N511">
        <v>90.98</v>
      </c>
      <c r="O511" s="3">
        <f t="shared" si="82"/>
        <v>2.5588997858189799E-2</v>
      </c>
      <c r="Q511" s="28">
        <v>42023</v>
      </c>
      <c r="R511">
        <v>78.33</v>
      </c>
      <c r="S511" s="3">
        <f t="shared" si="83"/>
        <v>3.1064894037119872E-2</v>
      </c>
      <c r="U511" s="28">
        <v>42023</v>
      </c>
      <c r="V511">
        <v>212.73</v>
      </c>
      <c r="W511" s="3">
        <v>0.03</v>
      </c>
      <c r="Y511" s="28">
        <v>43021</v>
      </c>
      <c r="Z511">
        <v>141.5</v>
      </c>
      <c r="AA511" s="3">
        <f t="shared" si="84"/>
        <v>-4.9953001208540293E-2</v>
      </c>
      <c r="AC511" s="28">
        <v>42082</v>
      </c>
      <c r="AD511">
        <v>21.64</v>
      </c>
      <c r="AE511" s="4">
        <f t="shared" si="85"/>
        <v>-3.3928571428571308E-2</v>
      </c>
      <c r="AG511" s="28">
        <v>42023</v>
      </c>
      <c r="AH511">
        <v>184.2</v>
      </c>
      <c r="AI511" s="4">
        <f t="shared" si="86"/>
        <v>5.4291763939451343E-5</v>
      </c>
      <c r="AK511" s="28">
        <v>43780</v>
      </c>
      <c r="AL511">
        <v>7.16</v>
      </c>
      <c r="AM511" s="4">
        <f t="shared" si="87"/>
        <v>-8.7898089171974503E-2</v>
      </c>
      <c r="AO511" s="28">
        <v>42023</v>
      </c>
      <c r="AP511" s="29">
        <v>34014.26</v>
      </c>
      <c r="AQ511" s="3">
        <f t="shared" si="88"/>
        <v>6.742941842940553E-3</v>
      </c>
    </row>
    <row r="512" spans="1:43" ht="15.75" thickBot="1" x14ac:dyDescent="0.3">
      <c r="A512" s="28">
        <v>42037</v>
      </c>
      <c r="B512">
        <v>50.55</v>
      </c>
      <c r="C512" s="3">
        <f t="shared" si="79"/>
        <v>6.7715594503086063E-3</v>
      </c>
      <c r="E512" s="28">
        <v>42024</v>
      </c>
      <c r="F512">
        <v>211.94</v>
      </c>
      <c r="G512" s="4">
        <f t="shared" si="80"/>
        <v>1.4795307637060162E-2</v>
      </c>
      <c r="I512" s="28">
        <v>42423</v>
      </c>
      <c r="J512">
        <v>82</v>
      </c>
      <c r="K512" s="3">
        <f t="shared" si="81"/>
        <v>0</v>
      </c>
      <c r="M512" s="28">
        <v>42795</v>
      </c>
      <c r="N512">
        <v>94.39</v>
      </c>
      <c r="O512" s="3">
        <f t="shared" si="82"/>
        <v>3.7480765003297334E-2</v>
      </c>
      <c r="Q512" s="28">
        <v>42024</v>
      </c>
      <c r="R512">
        <v>78.16</v>
      </c>
      <c r="S512" s="3">
        <f t="shared" si="83"/>
        <v>-2.1703051193667777E-3</v>
      </c>
      <c r="U512" s="28">
        <v>42024</v>
      </c>
      <c r="V512">
        <v>213.39</v>
      </c>
      <c r="W512" s="3">
        <v>0.03</v>
      </c>
      <c r="Y512" s="28">
        <v>43024</v>
      </c>
      <c r="Z512">
        <v>141.75</v>
      </c>
      <c r="AA512" s="3">
        <f t="shared" si="84"/>
        <v>1.7667844522968323E-3</v>
      </c>
      <c r="AC512" s="28">
        <v>42083</v>
      </c>
      <c r="AD512">
        <v>22.24</v>
      </c>
      <c r="AE512" s="4">
        <f t="shared" si="85"/>
        <v>2.7726432532347411E-2</v>
      </c>
      <c r="AG512" s="28">
        <v>42024</v>
      </c>
      <c r="AH512">
        <v>181.21</v>
      </c>
      <c r="AI512" s="4">
        <f t="shared" si="86"/>
        <v>-1.6232356134636139E-2</v>
      </c>
      <c r="AK512" s="28">
        <v>43781</v>
      </c>
      <c r="AL512">
        <v>7.15</v>
      </c>
      <c r="AM512" s="4">
        <f t="shared" si="87"/>
        <v>-1.3966480446927498E-3</v>
      </c>
      <c r="AO512" s="28">
        <v>42024</v>
      </c>
      <c r="AP512" s="29">
        <v>34121.300000000003</v>
      </c>
      <c r="AQ512" s="3">
        <f t="shared" si="88"/>
        <v>3.1469154407592903E-3</v>
      </c>
    </row>
    <row r="513" spans="1:43" ht="15.75" thickBot="1" x14ac:dyDescent="0.3">
      <c r="A513" s="28">
        <v>42038</v>
      </c>
      <c r="B513">
        <v>50.75</v>
      </c>
      <c r="C513" s="3">
        <f t="shared" si="79"/>
        <v>3.9564787339267937E-3</v>
      </c>
      <c r="E513" s="28">
        <v>42025</v>
      </c>
      <c r="F513">
        <v>217.1</v>
      </c>
      <c r="G513" s="4">
        <f t="shared" si="80"/>
        <v>2.4346513164102968E-2</v>
      </c>
      <c r="I513" s="28">
        <v>42424</v>
      </c>
      <c r="J513">
        <v>83.5</v>
      </c>
      <c r="K513" s="3">
        <f t="shared" si="81"/>
        <v>1.8292682926829285E-2</v>
      </c>
      <c r="M513" s="28">
        <v>42796</v>
      </c>
      <c r="N513">
        <v>94.37</v>
      </c>
      <c r="O513" s="3">
        <f t="shared" si="82"/>
        <v>-2.1188685242079508E-4</v>
      </c>
      <c r="Q513" s="28">
        <v>42025</v>
      </c>
      <c r="R513">
        <v>77.239999999999995</v>
      </c>
      <c r="S513" s="3">
        <f t="shared" si="83"/>
        <v>-1.1770726714431912E-2</v>
      </c>
      <c r="U513" s="28">
        <v>42025</v>
      </c>
      <c r="V513">
        <v>214.2</v>
      </c>
      <c r="W513" s="3">
        <f t="shared" si="89"/>
        <v>3.795866722901664E-3</v>
      </c>
      <c r="Y513" s="28">
        <v>43025</v>
      </c>
      <c r="Z513">
        <v>141.75</v>
      </c>
      <c r="AA513" s="3">
        <f t="shared" si="84"/>
        <v>0</v>
      </c>
      <c r="AC513" s="28">
        <v>42087</v>
      </c>
      <c r="AD513">
        <v>21.84</v>
      </c>
      <c r="AE513" s="4">
        <f t="shared" si="85"/>
        <v>-1.7985611510791255E-2</v>
      </c>
      <c r="AG513" s="28">
        <v>42025</v>
      </c>
      <c r="AH513">
        <v>185.59</v>
      </c>
      <c r="AI513" s="4">
        <f t="shared" si="86"/>
        <v>2.4170851498261703E-2</v>
      </c>
      <c r="AK513" s="28">
        <v>43782</v>
      </c>
      <c r="AL513">
        <v>7.16</v>
      </c>
      <c r="AM513" s="4">
        <f t="shared" si="87"/>
        <v>1.3986013986013734E-3</v>
      </c>
      <c r="AO513" s="28">
        <v>42025</v>
      </c>
      <c r="AP513" s="29">
        <v>34329.5</v>
      </c>
      <c r="AQ513" s="3">
        <f t="shared" si="88"/>
        <v>6.1017604839204154E-3</v>
      </c>
    </row>
    <row r="514" spans="1:43" ht="15.75" thickBot="1" x14ac:dyDescent="0.3">
      <c r="A514" s="28">
        <v>42039</v>
      </c>
      <c r="B514">
        <v>51.32</v>
      </c>
      <c r="C514" s="3">
        <f t="shared" si="79"/>
        <v>1.1231527093596094E-2</v>
      </c>
      <c r="E514" s="28">
        <v>42026</v>
      </c>
      <c r="F514">
        <v>211.02</v>
      </c>
      <c r="G514" s="4">
        <f t="shared" si="80"/>
        <v>-2.8005527406724906E-2</v>
      </c>
      <c r="I514" s="28">
        <v>42425</v>
      </c>
      <c r="J514">
        <v>83</v>
      </c>
      <c r="K514" s="3">
        <f t="shared" si="81"/>
        <v>-5.9880239520958556E-3</v>
      </c>
      <c r="M514" s="28">
        <v>42797</v>
      </c>
      <c r="N514">
        <v>91.99</v>
      </c>
      <c r="O514" s="3">
        <f t="shared" si="82"/>
        <v>-2.521987919889801E-2</v>
      </c>
      <c r="Q514" s="28">
        <v>42026</v>
      </c>
      <c r="R514">
        <v>76</v>
      </c>
      <c r="S514" s="3">
        <f t="shared" si="83"/>
        <v>-1.6053858104608909E-2</v>
      </c>
      <c r="U514" s="28">
        <v>42026</v>
      </c>
      <c r="V514">
        <v>216.6</v>
      </c>
      <c r="W514" s="3">
        <v>0.03</v>
      </c>
      <c r="Y514" s="28">
        <v>43038</v>
      </c>
      <c r="Z514">
        <v>141.75</v>
      </c>
      <c r="AA514" s="3">
        <f t="shared" si="84"/>
        <v>0</v>
      </c>
      <c r="AC514" s="28">
        <v>42089</v>
      </c>
      <c r="AD514">
        <v>21.49</v>
      </c>
      <c r="AE514" s="4">
        <f t="shared" si="85"/>
        <v>-1.602564102564108E-2</v>
      </c>
      <c r="AG514" s="28">
        <v>42026</v>
      </c>
      <c r="AH514">
        <v>181.23</v>
      </c>
      <c r="AI514" s="4">
        <f t="shared" si="86"/>
        <v>-2.3492645077859864E-2</v>
      </c>
      <c r="AK514" s="28">
        <v>43783</v>
      </c>
      <c r="AL514">
        <v>7.03</v>
      </c>
      <c r="AM514" s="4">
        <f t="shared" si="87"/>
        <v>-1.8156424581005526E-2</v>
      </c>
      <c r="AO514" s="28">
        <v>42026</v>
      </c>
      <c r="AP514" s="29">
        <v>34146.97</v>
      </c>
      <c r="AQ514" s="3">
        <f t="shared" si="88"/>
        <v>-5.3170014127790211E-3</v>
      </c>
    </row>
    <row r="515" spans="1:43" ht="15.75" thickBot="1" x14ac:dyDescent="0.3">
      <c r="A515" s="28">
        <v>42041</v>
      </c>
      <c r="B515">
        <v>50.71</v>
      </c>
      <c r="C515" s="3">
        <f t="shared" si="79"/>
        <v>-1.188620420888542E-2</v>
      </c>
      <c r="E515" s="28">
        <v>42027</v>
      </c>
      <c r="F515">
        <v>210.54</v>
      </c>
      <c r="G515" s="4">
        <f t="shared" si="80"/>
        <v>-2.2746659084448284E-3</v>
      </c>
      <c r="I515" s="28">
        <v>42426</v>
      </c>
      <c r="J515">
        <v>84.27</v>
      </c>
      <c r="K515" s="3">
        <f t="shared" si="81"/>
        <v>1.5301204819277103E-2</v>
      </c>
      <c r="M515" s="28">
        <v>42800</v>
      </c>
      <c r="N515">
        <v>89.43</v>
      </c>
      <c r="O515" s="3">
        <f t="shared" si="82"/>
        <v>-2.7829111859984601E-2</v>
      </c>
      <c r="Q515" s="28">
        <v>42027</v>
      </c>
      <c r="R515">
        <v>74.75</v>
      </c>
      <c r="S515" s="3">
        <f t="shared" si="83"/>
        <v>-1.6447368421052655E-2</v>
      </c>
      <c r="U515" s="28">
        <v>42027</v>
      </c>
      <c r="V515">
        <v>217.29</v>
      </c>
      <c r="W515" s="3">
        <f t="shared" si="89"/>
        <v>3.1855955678670167E-3</v>
      </c>
      <c r="Y515" s="28">
        <v>43040</v>
      </c>
      <c r="Z515">
        <v>140</v>
      </c>
      <c r="AA515" s="3">
        <f t="shared" si="84"/>
        <v>-1.2345679012345734E-2</v>
      </c>
      <c r="AC515" s="28">
        <v>42090</v>
      </c>
      <c r="AD515">
        <v>20.5</v>
      </c>
      <c r="AE515" s="4">
        <f t="shared" si="85"/>
        <v>-4.6067938576081824E-2</v>
      </c>
      <c r="AG515" s="28">
        <v>42027</v>
      </c>
      <c r="AH515">
        <v>182.14</v>
      </c>
      <c r="AI515" s="4">
        <f t="shared" si="86"/>
        <v>5.0212437234453677E-3</v>
      </c>
      <c r="AK515" s="28">
        <v>43784</v>
      </c>
      <c r="AL515">
        <v>7.36</v>
      </c>
      <c r="AM515" s="4">
        <f t="shared" si="87"/>
        <v>4.6941678520625807E-2</v>
      </c>
      <c r="AO515" s="28">
        <v>42027</v>
      </c>
      <c r="AP515" s="29">
        <v>34026.589999999997</v>
      </c>
      <c r="AQ515" s="3">
        <f t="shared" si="88"/>
        <v>-3.5253493941045377E-3</v>
      </c>
    </row>
    <row r="516" spans="1:43" ht="15.75" thickBot="1" x14ac:dyDescent="0.3">
      <c r="A516" s="28">
        <v>42044</v>
      </c>
      <c r="B516">
        <v>50.85</v>
      </c>
      <c r="C516" s="3">
        <f t="shared" si="79"/>
        <v>2.7607966870439871E-3</v>
      </c>
      <c r="E516" s="28">
        <v>42030</v>
      </c>
      <c r="F516">
        <v>209.95</v>
      </c>
      <c r="G516" s="4">
        <f t="shared" si="80"/>
        <v>-2.8023178493398193E-3</v>
      </c>
      <c r="I516" s="28">
        <v>42429</v>
      </c>
      <c r="J516">
        <v>83</v>
      </c>
      <c r="K516" s="3">
        <f t="shared" si="81"/>
        <v>-1.507060638424107E-2</v>
      </c>
      <c r="M516" s="28">
        <v>42801</v>
      </c>
      <c r="N516">
        <v>90.33</v>
      </c>
      <c r="O516" s="3">
        <f t="shared" si="82"/>
        <v>1.0063737001006379E-2</v>
      </c>
      <c r="Q516" s="28">
        <v>42030</v>
      </c>
      <c r="R516">
        <v>76.34</v>
      </c>
      <c r="S516" s="3">
        <f t="shared" si="83"/>
        <v>2.1270903010033537E-2</v>
      </c>
      <c r="U516" s="28">
        <v>42030</v>
      </c>
      <c r="V516">
        <v>214.6</v>
      </c>
      <c r="W516" s="3">
        <v>0.03</v>
      </c>
      <c r="Y516" s="28">
        <v>43041</v>
      </c>
      <c r="Z516">
        <v>134</v>
      </c>
      <c r="AA516" s="3">
        <f t="shared" si="84"/>
        <v>-4.2857142857142816E-2</v>
      </c>
      <c r="AC516" s="28">
        <v>42093</v>
      </c>
      <c r="AD516">
        <v>19.5</v>
      </c>
      <c r="AE516" s="4">
        <f t="shared" si="85"/>
        <v>-4.8780487804878092E-2</v>
      </c>
      <c r="AG516" s="28">
        <v>42030</v>
      </c>
      <c r="AH516">
        <v>182.52</v>
      </c>
      <c r="AI516" s="4">
        <f t="shared" si="86"/>
        <v>2.0863072361920754E-3</v>
      </c>
      <c r="AK516" s="28">
        <v>43787</v>
      </c>
      <c r="AL516">
        <v>7.17</v>
      </c>
      <c r="AM516" s="4">
        <f t="shared" si="87"/>
        <v>-2.5815217391304435E-2</v>
      </c>
      <c r="AO516" s="28">
        <v>42030</v>
      </c>
      <c r="AP516" s="29">
        <v>34466.53</v>
      </c>
      <c r="AQ516" s="3">
        <f t="shared" si="88"/>
        <v>1.2929300291331103E-2</v>
      </c>
    </row>
    <row r="517" spans="1:43" ht="15.75" thickBot="1" x14ac:dyDescent="0.3">
      <c r="A517" s="28">
        <v>42045</v>
      </c>
      <c r="B517">
        <v>50.98</v>
      </c>
      <c r="C517" s="3">
        <f t="shared" si="79"/>
        <v>2.5565388397246203E-3</v>
      </c>
      <c r="E517" s="28">
        <v>42031</v>
      </c>
      <c r="F517">
        <v>217.71</v>
      </c>
      <c r="G517" s="4">
        <f t="shared" si="80"/>
        <v>3.6961181233627238E-2</v>
      </c>
      <c r="I517" s="28">
        <v>42432</v>
      </c>
      <c r="J517">
        <v>83</v>
      </c>
      <c r="K517" s="3">
        <f t="shared" si="81"/>
        <v>0</v>
      </c>
      <c r="M517" s="28">
        <v>42802</v>
      </c>
      <c r="N517">
        <v>89.71</v>
      </c>
      <c r="O517" s="3">
        <f t="shared" si="82"/>
        <v>-6.8637219085575518E-3</v>
      </c>
      <c r="Q517" s="28">
        <v>42031</v>
      </c>
      <c r="R517">
        <v>78.05</v>
      </c>
      <c r="S517" s="3">
        <f t="shared" si="83"/>
        <v>2.2399790411317788E-2</v>
      </c>
      <c r="U517" s="28">
        <v>42031</v>
      </c>
      <c r="V517">
        <v>214.63</v>
      </c>
      <c r="W517" s="3">
        <v>0.03</v>
      </c>
      <c r="Y517" s="28">
        <v>43045</v>
      </c>
      <c r="Z517">
        <v>135</v>
      </c>
      <c r="AA517" s="3">
        <f t="shared" si="84"/>
        <v>7.4626865671640896E-3</v>
      </c>
      <c r="AC517" s="28">
        <v>42094</v>
      </c>
      <c r="AD517">
        <v>20.329999999999998</v>
      </c>
      <c r="AE517" s="4">
        <f t="shared" si="85"/>
        <v>4.2564102564102368E-2</v>
      </c>
      <c r="AG517" s="28">
        <v>42031</v>
      </c>
      <c r="AH517">
        <v>184.16</v>
      </c>
      <c r="AI517" s="4">
        <f t="shared" si="86"/>
        <v>8.9853166776243665E-3</v>
      </c>
      <c r="AK517" s="28">
        <v>43789</v>
      </c>
      <c r="AL517">
        <v>7.17</v>
      </c>
      <c r="AM517" s="4">
        <f t="shared" si="87"/>
        <v>0</v>
      </c>
      <c r="AO517" s="28">
        <v>42031</v>
      </c>
      <c r="AP517" s="29">
        <v>34538.449999999997</v>
      </c>
      <c r="AQ517" s="3">
        <f t="shared" si="88"/>
        <v>2.0866620457584695E-3</v>
      </c>
    </row>
    <row r="518" spans="1:43" ht="15.75" thickBot="1" x14ac:dyDescent="0.3">
      <c r="A518" s="28">
        <v>42046</v>
      </c>
      <c r="B518">
        <v>50.5</v>
      </c>
      <c r="C518" s="3">
        <f t="shared" si="79"/>
        <v>-9.4154570419772154E-3</v>
      </c>
      <c r="E518" s="28">
        <v>42032</v>
      </c>
      <c r="F518">
        <v>206.83</v>
      </c>
      <c r="G518" s="4">
        <f t="shared" si="80"/>
        <v>-4.9974737035505923E-2</v>
      </c>
      <c r="I518" s="28">
        <v>42433</v>
      </c>
      <c r="J518">
        <v>87.15</v>
      </c>
      <c r="K518" s="3">
        <f t="shared" si="81"/>
        <v>5.0000000000000044E-2</v>
      </c>
      <c r="M518" s="28">
        <v>42803</v>
      </c>
      <c r="N518">
        <v>88.08</v>
      </c>
      <c r="O518" s="3">
        <f t="shared" si="82"/>
        <v>-1.8169657786199944E-2</v>
      </c>
      <c r="Q518" s="28">
        <v>42032</v>
      </c>
      <c r="R518">
        <v>79.06</v>
      </c>
      <c r="S518" s="3">
        <f t="shared" si="83"/>
        <v>1.2940422805893803E-2</v>
      </c>
      <c r="U518" s="28">
        <v>42032</v>
      </c>
      <c r="V518">
        <v>213.49</v>
      </c>
      <c r="W518" s="3">
        <f t="shared" si="89"/>
        <v>-5.3114662442341753E-3</v>
      </c>
      <c r="Y518" s="28">
        <v>43046</v>
      </c>
      <c r="Z518">
        <v>131.25</v>
      </c>
      <c r="AA518" s="3">
        <f t="shared" si="84"/>
        <v>-2.777777777777779E-2</v>
      </c>
      <c r="AC518" s="28">
        <v>42095</v>
      </c>
      <c r="AD518">
        <v>19.670000000000002</v>
      </c>
      <c r="AE518" s="4">
        <f t="shared" si="85"/>
        <v>-3.2464338416133609E-2</v>
      </c>
      <c r="AG518" s="28">
        <v>42032</v>
      </c>
      <c r="AH518">
        <v>185.35</v>
      </c>
      <c r="AI518" s="4">
        <f t="shared" si="86"/>
        <v>6.4617723718505271E-3</v>
      </c>
      <c r="AK518" s="28">
        <v>43790</v>
      </c>
      <c r="AL518">
        <v>7.01</v>
      </c>
      <c r="AM518" s="4">
        <f t="shared" si="87"/>
        <v>-2.2315202231520281E-2</v>
      </c>
      <c r="AO518" s="28">
        <v>42032</v>
      </c>
      <c r="AP518" s="29">
        <v>34386.86</v>
      </c>
      <c r="AQ518" s="3">
        <f t="shared" si="88"/>
        <v>-4.3890215108088881E-3</v>
      </c>
    </row>
    <row r="519" spans="1:43" ht="15.75" thickBot="1" x14ac:dyDescent="0.3">
      <c r="A519" s="28">
        <v>42047</v>
      </c>
      <c r="B519">
        <v>50</v>
      </c>
      <c r="C519" s="3">
        <f t="shared" si="79"/>
        <v>-9.9009900990099098E-3</v>
      </c>
      <c r="E519" s="28">
        <v>42033</v>
      </c>
      <c r="F519">
        <v>203.65</v>
      </c>
      <c r="G519" s="4">
        <f t="shared" si="80"/>
        <v>-1.5374945607503743E-2</v>
      </c>
      <c r="I519" s="28">
        <v>42436</v>
      </c>
      <c r="J519">
        <v>85.25</v>
      </c>
      <c r="K519" s="3">
        <f t="shared" si="81"/>
        <v>-2.1801491681009866E-2</v>
      </c>
      <c r="M519" s="28">
        <v>42804</v>
      </c>
      <c r="N519">
        <v>89.3</v>
      </c>
      <c r="O519" s="3">
        <f t="shared" si="82"/>
        <v>1.3851044504995524E-2</v>
      </c>
      <c r="Q519" s="28">
        <v>42033</v>
      </c>
      <c r="R519">
        <v>81.510000000000005</v>
      </c>
      <c r="S519" s="3">
        <f t="shared" si="83"/>
        <v>3.0989122185681728E-2</v>
      </c>
      <c r="U519" s="28">
        <v>42033</v>
      </c>
      <c r="V519">
        <v>214.12</v>
      </c>
      <c r="W519" s="3">
        <v>0.03</v>
      </c>
      <c r="Y519" s="28">
        <v>43047</v>
      </c>
      <c r="Z519">
        <v>131.25</v>
      </c>
      <c r="AA519" s="3">
        <f t="shared" si="84"/>
        <v>0</v>
      </c>
      <c r="AC519" s="28">
        <v>42096</v>
      </c>
      <c r="AD519">
        <v>20.67</v>
      </c>
      <c r="AE519" s="4">
        <f t="shared" si="85"/>
        <v>5.0838840874428026E-2</v>
      </c>
      <c r="AG519" s="28">
        <v>42033</v>
      </c>
      <c r="AH519">
        <v>186</v>
      </c>
      <c r="AI519" s="4">
        <f t="shared" si="86"/>
        <v>3.5068788777987692E-3</v>
      </c>
      <c r="AK519" s="28">
        <v>43791</v>
      </c>
      <c r="AL519">
        <v>6.91</v>
      </c>
      <c r="AM519" s="4">
        <f t="shared" si="87"/>
        <v>-1.4265335235377985E-2</v>
      </c>
      <c r="AO519" s="28">
        <v>42033</v>
      </c>
      <c r="AP519" s="29">
        <v>34408.730000000003</v>
      </c>
      <c r="AQ519" s="3">
        <f t="shared" si="88"/>
        <v>6.3599875068565126E-4</v>
      </c>
    </row>
    <row r="520" spans="1:43" ht="15.75" thickBot="1" x14ac:dyDescent="0.3">
      <c r="A520" s="28">
        <v>42048</v>
      </c>
      <c r="B520">
        <v>49.95</v>
      </c>
      <c r="C520" s="3">
        <f t="shared" ref="C520:C583" si="90">B520/B519-1</f>
        <v>-9.9999999999988987E-4</v>
      </c>
      <c r="E520" s="28">
        <v>42034</v>
      </c>
      <c r="F520">
        <v>195.89</v>
      </c>
      <c r="G520" s="4">
        <f t="shared" ref="G520:G583" si="91">F520/F519-1</f>
        <v>-3.8104591210410099E-2</v>
      </c>
      <c r="I520" s="28">
        <v>42437</v>
      </c>
      <c r="J520">
        <v>87.44</v>
      </c>
      <c r="K520" s="3">
        <f t="shared" ref="K520:K583" si="92">J520/J519-1</f>
        <v>2.5689149560117253E-2</v>
      </c>
      <c r="M520" s="28">
        <v>42807</v>
      </c>
      <c r="N520">
        <v>88.03</v>
      </c>
      <c r="O520" s="3">
        <f t="shared" ref="O520:O583" si="93">N520/N519-1</f>
        <v>-1.4221724524076107E-2</v>
      </c>
      <c r="Q520" s="28">
        <v>42034</v>
      </c>
      <c r="R520">
        <v>85.45</v>
      </c>
      <c r="S520" s="3">
        <f t="shared" ref="S520:S583" si="94">R520/R519-1</f>
        <v>4.8337627284995577E-2</v>
      </c>
      <c r="U520" s="28">
        <v>42034</v>
      </c>
      <c r="V520">
        <v>210.94</v>
      </c>
      <c r="W520" s="3">
        <v>0.03</v>
      </c>
      <c r="Y520" s="28">
        <v>43048</v>
      </c>
      <c r="Z520">
        <v>137.81</v>
      </c>
      <c r="AA520" s="3">
        <f t="shared" ref="AA520:AA583" si="95">Z520/Z519-1</f>
        <v>4.9980952380952459E-2</v>
      </c>
      <c r="AC520" s="28">
        <v>42097</v>
      </c>
      <c r="AD520">
        <v>21.51</v>
      </c>
      <c r="AE520" s="4">
        <f t="shared" ref="AE520:AE583" si="96">AD520/AD519-1</f>
        <v>4.0638606676342448E-2</v>
      </c>
      <c r="AG520" s="28">
        <v>42034</v>
      </c>
      <c r="AH520">
        <v>185.72</v>
      </c>
      <c r="AI520" s="4">
        <f t="shared" ref="AI520:AI583" si="97">AH520/AH519-1</f>
        <v>-1.5053763440859846E-3</v>
      </c>
      <c r="AK520" s="28">
        <v>43794</v>
      </c>
      <c r="AL520">
        <v>7</v>
      </c>
      <c r="AM520" s="4">
        <f t="shared" ref="AM520:AM583" si="98">AL520/AL519-1</f>
        <v>1.3024602026049159E-2</v>
      </c>
      <c r="AO520" s="28">
        <v>42034</v>
      </c>
      <c r="AP520" s="29">
        <v>34443.870000000003</v>
      </c>
      <c r="AQ520" s="3">
        <f t="shared" ref="AQ520:AQ583" si="99">AP520/AP519-1</f>
        <v>1.0212524554087388E-3</v>
      </c>
    </row>
    <row r="521" spans="1:43" ht="15.75" thickBot="1" x14ac:dyDescent="0.3">
      <c r="A521" s="28">
        <v>42051</v>
      </c>
      <c r="B521">
        <v>50.7</v>
      </c>
      <c r="C521" s="3">
        <f t="shared" si="90"/>
        <v>1.501501501501501E-2</v>
      </c>
      <c r="E521" s="28">
        <v>42037</v>
      </c>
      <c r="F521">
        <v>194.93</v>
      </c>
      <c r="G521" s="4">
        <f t="shared" si="91"/>
        <v>-4.9007095819081359E-3</v>
      </c>
      <c r="I521" s="28">
        <v>42438</v>
      </c>
      <c r="J521">
        <v>89</v>
      </c>
      <c r="K521" s="3">
        <f t="shared" si="92"/>
        <v>1.784080512351327E-2</v>
      </c>
      <c r="M521" s="28">
        <v>42808</v>
      </c>
      <c r="N521">
        <v>87.35</v>
      </c>
      <c r="O521" s="3">
        <f t="shared" si="93"/>
        <v>-7.7246393275021141E-3</v>
      </c>
      <c r="Q521" s="28">
        <v>42037</v>
      </c>
      <c r="R521">
        <v>88.33</v>
      </c>
      <c r="S521" s="3">
        <f t="shared" si="94"/>
        <v>3.3703920421298994E-2</v>
      </c>
      <c r="U521" s="28">
        <v>42037</v>
      </c>
      <c r="V521">
        <v>216.86</v>
      </c>
      <c r="W521" s="3">
        <f t="shared" si="89"/>
        <v>2.8064852564710474E-2</v>
      </c>
      <c r="Y521" s="28">
        <v>43049</v>
      </c>
      <c r="Z521">
        <v>144.69999999999999</v>
      </c>
      <c r="AA521" s="3">
        <f t="shared" si="95"/>
        <v>4.9996371816268592E-2</v>
      </c>
      <c r="AC521" s="28">
        <v>42100</v>
      </c>
      <c r="AD521">
        <v>22.58</v>
      </c>
      <c r="AE521" s="4">
        <f t="shared" si="96"/>
        <v>4.9744304974430387E-2</v>
      </c>
      <c r="AG521" s="28">
        <v>42037</v>
      </c>
      <c r="AH521">
        <v>186.93</v>
      </c>
      <c r="AI521" s="4">
        <f t="shared" si="97"/>
        <v>6.5151841481800865E-3</v>
      </c>
      <c r="AK521" s="28">
        <v>43795</v>
      </c>
      <c r="AL521">
        <v>7</v>
      </c>
      <c r="AM521" s="4">
        <f t="shared" si="98"/>
        <v>0</v>
      </c>
      <c r="AO521" s="28">
        <v>42037</v>
      </c>
      <c r="AP521" s="29">
        <v>34676</v>
      </c>
      <c r="AQ521" s="3">
        <f t="shared" si="99"/>
        <v>6.7393704598233128E-3</v>
      </c>
    </row>
    <row r="522" spans="1:43" ht="15.75" thickBot="1" x14ac:dyDescent="0.3">
      <c r="A522" s="28">
        <v>42052</v>
      </c>
      <c r="B522">
        <v>50</v>
      </c>
      <c r="C522" s="3">
        <f t="shared" si="90"/>
        <v>-1.3806706114398493E-2</v>
      </c>
      <c r="E522" s="28">
        <v>42038</v>
      </c>
      <c r="F522">
        <v>197.77</v>
      </c>
      <c r="G522" s="4">
        <f t="shared" si="91"/>
        <v>1.4569332580926408E-2</v>
      </c>
      <c r="I522" s="28">
        <v>42439</v>
      </c>
      <c r="J522">
        <v>90.25</v>
      </c>
      <c r="K522" s="3">
        <f t="shared" si="92"/>
        <v>1.4044943820224809E-2</v>
      </c>
      <c r="M522" s="28">
        <v>42809</v>
      </c>
      <c r="N522">
        <v>88.01</v>
      </c>
      <c r="O522" s="3">
        <f t="shared" si="93"/>
        <v>7.5558099599313255E-3</v>
      </c>
      <c r="Q522" s="28">
        <v>42038</v>
      </c>
      <c r="R522">
        <v>89.81</v>
      </c>
      <c r="S522" s="3">
        <f t="shared" si="94"/>
        <v>1.6755349258462671E-2</v>
      </c>
      <c r="U522" s="28">
        <v>42038</v>
      </c>
      <c r="V522">
        <v>221.93</v>
      </c>
      <c r="W522" s="3">
        <v>0.03</v>
      </c>
      <c r="Y522" s="28">
        <v>43052</v>
      </c>
      <c r="Z522">
        <v>151.91999999999999</v>
      </c>
      <c r="AA522" s="3">
        <f t="shared" si="95"/>
        <v>4.9896337249481615E-2</v>
      </c>
      <c r="AC522" s="28">
        <v>42101</v>
      </c>
      <c r="AD522">
        <v>23.58</v>
      </c>
      <c r="AE522" s="4">
        <f t="shared" si="96"/>
        <v>4.4286979627989442E-2</v>
      </c>
      <c r="AG522" s="28">
        <v>42038</v>
      </c>
      <c r="AH522">
        <v>196.27</v>
      </c>
      <c r="AI522" s="4">
        <f t="shared" si="97"/>
        <v>4.9965227625314412E-2</v>
      </c>
      <c r="AK522" s="28">
        <v>43796</v>
      </c>
      <c r="AL522">
        <v>7.01</v>
      </c>
      <c r="AM522" s="4">
        <f t="shared" si="98"/>
        <v>1.4285714285713347E-3</v>
      </c>
      <c r="AO522" s="28">
        <v>42038</v>
      </c>
      <c r="AP522" s="29">
        <v>34827</v>
      </c>
      <c r="AQ522" s="3">
        <f t="shared" si="99"/>
        <v>4.3545968393123857E-3</v>
      </c>
    </row>
    <row r="523" spans="1:43" ht="15.75" thickBot="1" x14ac:dyDescent="0.3">
      <c r="A523" s="28">
        <v>42053</v>
      </c>
      <c r="B523">
        <v>49.94</v>
      </c>
      <c r="C523" s="3">
        <f t="shared" si="90"/>
        <v>-1.2000000000000899E-3</v>
      </c>
      <c r="E523" s="28">
        <v>42039</v>
      </c>
      <c r="F523">
        <v>197.09</v>
      </c>
      <c r="G523" s="4">
        <f t="shared" si="91"/>
        <v>-3.4383374627092733E-3</v>
      </c>
      <c r="I523" s="28">
        <v>42440</v>
      </c>
      <c r="J523">
        <v>89.92</v>
      </c>
      <c r="K523" s="3">
        <f t="shared" si="92"/>
        <v>-3.6565096952908549E-3</v>
      </c>
      <c r="M523" s="28">
        <v>42810</v>
      </c>
      <c r="N523">
        <v>88.89</v>
      </c>
      <c r="O523" s="3">
        <f t="shared" si="93"/>
        <v>9.9988637654810919E-3</v>
      </c>
      <c r="Q523" s="28">
        <v>42039</v>
      </c>
      <c r="R523">
        <v>88.02</v>
      </c>
      <c r="S523" s="3">
        <f t="shared" si="94"/>
        <v>-1.9930965371339537E-2</v>
      </c>
      <c r="U523" s="28">
        <v>42039</v>
      </c>
      <c r="V523">
        <v>218.08</v>
      </c>
      <c r="W523" s="3">
        <v>0.03</v>
      </c>
      <c r="Y523" s="28">
        <v>43053</v>
      </c>
      <c r="Z523">
        <v>144.33000000000001</v>
      </c>
      <c r="AA523" s="3">
        <f t="shared" si="95"/>
        <v>-4.9960505529225707E-2</v>
      </c>
      <c r="AC523" s="28">
        <v>42102</v>
      </c>
      <c r="AD523">
        <v>23.9</v>
      </c>
      <c r="AE523" s="4">
        <f t="shared" si="96"/>
        <v>1.3570822731128196E-2</v>
      </c>
      <c r="AG523" s="28">
        <v>42039</v>
      </c>
      <c r="AH523">
        <v>198.64</v>
      </c>
      <c r="AI523" s="4">
        <f t="shared" si="97"/>
        <v>1.2075202527130902E-2</v>
      </c>
      <c r="AK523" s="28">
        <v>43797</v>
      </c>
      <c r="AL523">
        <v>7</v>
      </c>
      <c r="AM523" s="4">
        <f t="shared" si="98"/>
        <v>-1.4265335235377208E-3</v>
      </c>
      <c r="AO523" s="28">
        <v>42039</v>
      </c>
      <c r="AP523" s="29">
        <v>34672</v>
      </c>
      <c r="AQ523" s="3">
        <f t="shared" si="99"/>
        <v>-4.450569960088413E-3</v>
      </c>
    </row>
    <row r="524" spans="1:43" ht="15.75" thickBot="1" x14ac:dyDescent="0.3">
      <c r="A524" s="28">
        <v>42054</v>
      </c>
      <c r="B524">
        <v>49.48</v>
      </c>
      <c r="C524" s="3">
        <f t="shared" si="90"/>
        <v>-9.2110532639166909E-3</v>
      </c>
      <c r="E524" s="28">
        <v>42041</v>
      </c>
      <c r="F524">
        <v>196.24</v>
      </c>
      <c r="G524" s="4">
        <f t="shared" si="91"/>
        <v>-4.3127505200669658E-3</v>
      </c>
      <c r="I524" s="28">
        <v>42443</v>
      </c>
      <c r="J524">
        <v>85.43</v>
      </c>
      <c r="K524" s="3">
        <f t="shared" si="92"/>
        <v>-4.9933274021352281E-2</v>
      </c>
      <c r="M524" s="28">
        <v>42811</v>
      </c>
      <c r="N524">
        <v>92.71</v>
      </c>
      <c r="O524" s="3">
        <f t="shared" si="93"/>
        <v>4.2974462819214576E-2</v>
      </c>
      <c r="Q524" s="28">
        <v>42041</v>
      </c>
      <c r="R524">
        <v>88.43</v>
      </c>
      <c r="S524" s="3">
        <f t="shared" si="94"/>
        <v>4.6580322653944073E-3</v>
      </c>
      <c r="U524" s="28">
        <v>42041</v>
      </c>
      <c r="V524">
        <v>217.09</v>
      </c>
      <c r="W524" s="3">
        <f t="shared" si="89"/>
        <v>-4.53961848862805E-3</v>
      </c>
      <c r="Y524" s="28">
        <v>43054</v>
      </c>
      <c r="Z524">
        <v>138.82</v>
      </c>
      <c r="AA524" s="3">
        <f t="shared" si="95"/>
        <v>-3.8176401302570606E-2</v>
      </c>
      <c r="AC524" s="28">
        <v>42103</v>
      </c>
      <c r="AD524">
        <v>23.6</v>
      </c>
      <c r="AE524" s="4">
        <f t="shared" si="96"/>
        <v>-1.2552301255229992E-2</v>
      </c>
      <c r="AG524" s="28">
        <v>42041</v>
      </c>
      <c r="AH524">
        <v>204.82</v>
      </c>
      <c r="AI524" s="4">
        <f t="shared" si="97"/>
        <v>3.1111558598469591E-2</v>
      </c>
      <c r="AK524" s="28">
        <v>43798</v>
      </c>
      <c r="AL524">
        <v>7.3</v>
      </c>
      <c r="AM524" s="4">
        <f t="shared" si="98"/>
        <v>4.2857142857142927E-2</v>
      </c>
      <c r="AO524" s="28">
        <v>42041</v>
      </c>
      <c r="AP524" s="29">
        <v>34657</v>
      </c>
      <c r="AQ524" s="3">
        <f t="shared" si="99"/>
        <v>-4.3262574988467417E-4</v>
      </c>
    </row>
    <row r="525" spans="1:43" ht="15.75" thickBot="1" x14ac:dyDescent="0.3">
      <c r="A525" s="28">
        <v>42055</v>
      </c>
      <c r="B525">
        <v>49.97</v>
      </c>
      <c r="C525" s="3">
        <f t="shared" si="90"/>
        <v>9.9029911075181332E-3</v>
      </c>
      <c r="E525" s="28">
        <v>42044</v>
      </c>
      <c r="F525">
        <v>194.04</v>
      </c>
      <c r="G525" s="4">
        <f t="shared" si="91"/>
        <v>-1.1210762331838597E-2</v>
      </c>
      <c r="I525" s="28">
        <v>42447</v>
      </c>
      <c r="J525">
        <v>85</v>
      </c>
      <c r="K525" s="3">
        <f t="shared" si="92"/>
        <v>-5.0333606461431257E-3</v>
      </c>
      <c r="M525" s="28">
        <v>42814</v>
      </c>
      <c r="N525">
        <v>91.4</v>
      </c>
      <c r="O525" s="3">
        <f t="shared" si="93"/>
        <v>-1.4130083054686549E-2</v>
      </c>
      <c r="Q525" s="28">
        <v>42044</v>
      </c>
      <c r="R525">
        <v>87.13</v>
      </c>
      <c r="S525" s="3">
        <f t="shared" si="94"/>
        <v>-1.4700893361981326E-2</v>
      </c>
      <c r="U525" s="28">
        <v>42044</v>
      </c>
      <c r="V525">
        <v>214.97</v>
      </c>
      <c r="W525" s="3">
        <v>0.02</v>
      </c>
      <c r="Y525" s="28">
        <v>43055</v>
      </c>
      <c r="Z525">
        <v>145.72999999999999</v>
      </c>
      <c r="AA525" s="3">
        <f t="shared" si="95"/>
        <v>4.9776689237861937E-2</v>
      </c>
      <c r="AC525" s="28">
        <v>42104</v>
      </c>
      <c r="AD525">
        <v>24</v>
      </c>
      <c r="AE525" s="4">
        <f t="shared" si="96"/>
        <v>1.6949152542372836E-2</v>
      </c>
      <c r="AG525" s="28">
        <v>42044</v>
      </c>
      <c r="AH525">
        <v>208.36</v>
      </c>
      <c r="AI525" s="4">
        <f t="shared" si="97"/>
        <v>1.7283468411288139E-2</v>
      </c>
      <c r="AK525" s="28">
        <v>43801</v>
      </c>
      <c r="AL525">
        <v>7.51</v>
      </c>
      <c r="AM525" s="4">
        <f t="shared" si="98"/>
        <v>2.876712328767117E-2</v>
      </c>
      <c r="AO525" s="28">
        <v>42044</v>
      </c>
      <c r="AP525" s="29">
        <v>34570</v>
      </c>
      <c r="AQ525" s="3">
        <f t="shared" si="99"/>
        <v>-2.5103153764030051E-3</v>
      </c>
    </row>
    <row r="526" spans="1:43" ht="15.75" thickBot="1" x14ac:dyDescent="0.3">
      <c r="A526" s="28">
        <v>42058</v>
      </c>
      <c r="B526">
        <v>49.99</v>
      </c>
      <c r="C526" s="3">
        <f t="shared" si="90"/>
        <v>4.0024014408657216E-4</v>
      </c>
      <c r="E526" s="28">
        <v>42045</v>
      </c>
      <c r="F526">
        <v>196.13</v>
      </c>
      <c r="G526" s="4">
        <f t="shared" si="91"/>
        <v>1.0770975056689336E-2</v>
      </c>
      <c r="I526" s="28">
        <v>42451</v>
      </c>
      <c r="J526">
        <v>84</v>
      </c>
      <c r="K526" s="3">
        <f t="shared" si="92"/>
        <v>-1.1764705882352899E-2</v>
      </c>
      <c r="M526" s="28">
        <v>42815</v>
      </c>
      <c r="N526">
        <v>95.22</v>
      </c>
      <c r="O526" s="3">
        <f t="shared" si="93"/>
        <v>4.1794310722100603E-2</v>
      </c>
      <c r="Q526" s="28">
        <v>42045</v>
      </c>
      <c r="R526">
        <v>85.51</v>
      </c>
      <c r="S526" s="3">
        <f t="shared" si="94"/>
        <v>-1.8592907150235205E-2</v>
      </c>
      <c r="U526" s="28">
        <v>42045</v>
      </c>
      <c r="V526">
        <v>217.45</v>
      </c>
      <c r="W526" s="3">
        <f t="shared" si="89"/>
        <v>1.1536493464204156E-2</v>
      </c>
      <c r="Y526" s="28">
        <v>43056</v>
      </c>
      <c r="Z526">
        <v>145.84</v>
      </c>
      <c r="AA526" s="3">
        <f t="shared" si="95"/>
        <v>7.548205585672374E-4</v>
      </c>
      <c r="AC526" s="28">
        <v>42107</v>
      </c>
      <c r="AD526">
        <v>23.75</v>
      </c>
      <c r="AE526" s="4">
        <f t="shared" si="96"/>
        <v>-1.041666666666663E-2</v>
      </c>
      <c r="AG526" s="28">
        <v>42045</v>
      </c>
      <c r="AH526">
        <v>208.13</v>
      </c>
      <c r="AI526" s="4">
        <f t="shared" si="97"/>
        <v>-1.1038587060857585E-3</v>
      </c>
      <c r="AK526" s="28">
        <v>43802</v>
      </c>
      <c r="AL526">
        <v>7.76</v>
      </c>
      <c r="AM526" s="4">
        <f t="shared" si="98"/>
        <v>3.3288948069241098E-2</v>
      </c>
      <c r="AO526" s="28">
        <v>42045</v>
      </c>
      <c r="AP526" s="29">
        <v>34433</v>
      </c>
      <c r="AQ526" s="3">
        <f t="shared" si="99"/>
        <v>-3.9629736765982582E-3</v>
      </c>
    </row>
    <row r="527" spans="1:43" ht="15.75" thickBot="1" x14ac:dyDescent="0.3">
      <c r="A527" s="28">
        <v>42059</v>
      </c>
      <c r="B527">
        <v>48.7</v>
      </c>
      <c r="C527" s="3">
        <f t="shared" si="90"/>
        <v>-2.5805161032206425E-2</v>
      </c>
      <c r="E527" s="28">
        <v>42046</v>
      </c>
      <c r="F527">
        <v>194.09</v>
      </c>
      <c r="G527" s="4">
        <f t="shared" si="91"/>
        <v>-1.0401264467445048E-2</v>
      </c>
      <c r="I527" s="28">
        <v>42453</v>
      </c>
      <c r="J527">
        <v>81.180000000000007</v>
      </c>
      <c r="K527" s="3">
        <f t="shared" si="92"/>
        <v>-3.3571428571428474E-2</v>
      </c>
      <c r="M527" s="28">
        <v>42816</v>
      </c>
      <c r="N527">
        <v>96.05</v>
      </c>
      <c r="O527" s="3">
        <f t="shared" si="93"/>
        <v>8.7166561646712104E-3</v>
      </c>
      <c r="Q527" s="28">
        <v>42046</v>
      </c>
      <c r="R527">
        <v>83.21</v>
      </c>
      <c r="S527" s="3">
        <f t="shared" si="94"/>
        <v>-2.6897438896035686E-2</v>
      </c>
      <c r="U527" s="28">
        <v>42046</v>
      </c>
      <c r="V527">
        <v>213.68</v>
      </c>
      <c r="W527" s="3">
        <f t="shared" si="89"/>
        <v>-1.7337318923890455E-2</v>
      </c>
      <c r="Y527" s="28">
        <v>43059</v>
      </c>
      <c r="Z527">
        <v>147.99</v>
      </c>
      <c r="AA527" s="3">
        <f t="shared" si="95"/>
        <v>1.4742183214481619E-2</v>
      </c>
      <c r="AC527" s="28">
        <v>42108</v>
      </c>
      <c r="AD527">
        <v>23</v>
      </c>
      <c r="AE527" s="4">
        <f t="shared" si="96"/>
        <v>-3.157894736842104E-2</v>
      </c>
      <c r="AG527" s="28">
        <v>42046</v>
      </c>
      <c r="AH527">
        <v>200.32</v>
      </c>
      <c r="AI527" s="4">
        <f t="shared" si="97"/>
        <v>-3.7524624033056231E-2</v>
      </c>
      <c r="AK527" s="28">
        <v>43803</v>
      </c>
      <c r="AL527">
        <v>7.85</v>
      </c>
      <c r="AM527" s="4">
        <f t="shared" si="98"/>
        <v>1.1597938144329856E-2</v>
      </c>
      <c r="AO527" s="28">
        <v>42046</v>
      </c>
      <c r="AP527" s="29">
        <v>34204</v>
      </c>
      <c r="AQ527" s="3">
        <f t="shared" si="99"/>
        <v>-6.6505968111985059E-3</v>
      </c>
    </row>
    <row r="528" spans="1:43" ht="15.75" thickBot="1" x14ac:dyDescent="0.3">
      <c r="A528" s="28">
        <v>42060</v>
      </c>
      <c r="B528">
        <v>47.6</v>
      </c>
      <c r="C528" s="3">
        <f t="shared" si="90"/>
        <v>-2.2587268993839893E-2</v>
      </c>
      <c r="E528" s="28">
        <v>42047</v>
      </c>
      <c r="F528">
        <v>190.21</v>
      </c>
      <c r="G528" s="4">
        <f t="shared" si="91"/>
        <v>-1.9990725951878008E-2</v>
      </c>
      <c r="I528" s="28">
        <v>42454</v>
      </c>
      <c r="J528">
        <v>81.5</v>
      </c>
      <c r="K528" s="3">
        <f t="shared" si="92"/>
        <v>3.9418576003940053E-3</v>
      </c>
      <c r="M528" s="28">
        <v>42818</v>
      </c>
      <c r="N528">
        <v>95.62</v>
      </c>
      <c r="O528" s="3">
        <f t="shared" si="93"/>
        <v>-4.4768349817801978E-3</v>
      </c>
      <c r="Q528" s="28">
        <v>42047</v>
      </c>
      <c r="R528">
        <v>82.35</v>
      </c>
      <c r="S528" s="3">
        <f t="shared" si="94"/>
        <v>-1.0335296238432878E-2</v>
      </c>
      <c r="U528" s="28">
        <v>42047</v>
      </c>
      <c r="V528">
        <v>210.44</v>
      </c>
      <c r="W528" s="3">
        <f t="shared" si="89"/>
        <v>-1.5162860351928154E-2</v>
      </c>
      <c r="Y528" s="28">
        <v>43062</v>
      </c>
      <c r="Z528">
        <v>149.80000000000001</v>
      </c>
      <c r="AA528" s="3">
        <f t="shared" si="95"/>
        <v>1.2230556118656644E-2</v>
      </c>
      <c r="AC528" s="28">
        <v>42109</v>
      </c>
      <c r="AD528">
        <v>23.15</v>
      </c>
      <c r="AE528" s="4">
        <f t="shared" si="96"/>
        <v>6.5217391304346339E-3</v>
      </c>
      <c r="AG528" s="28">
        <v>42047</v>
      </c>
      <c r="AH528">
        <v>210.3</v>
      </c>
      <c r="AI528" s="4">
        <f t="shared" si="97"/>
        <v>4.9820287539936281E-2</v>
      </c>
      <c r="AK528" s="28">
        <v>43804</v>
      </c>
      <c r="AL528">
        <v>7.79</v>
      </c>
      <c r="AM528" s="4">
        <f t="shared" si="98"/>
        <v>-7.6433121019108263E-3</v>
      </c>
      <c r="AO528" s="28">
        <v>42047</v>
      </c>
      <c r="AP528" s="29">
        <v>33786</v>
      </c>
      <c r="AQ528" s="3">
        <f t="shared" si="99"/>
        <v>-1.2220792889720555E-2</v>
      </c>
    </row>
    <row r="529" spans="1:43" ht="15.75" thickBot="1" x14ac:dyDescent="0.3">
      <c r="A529" s="28">
        <v>42061</v>
      </c>
      <c r="B529">
        <v>48.18</v>
      </c>
      <c r="C529" s="3">
        <f t="shared" si="90"/>
        <v>1.2184873949579789E-2</v>
      </c>
      <c r="E529" s="28">
        <v>42048</v>
      </c>
      <c r="F529">
        <v>190.47</v>
      </c>
      <c r="G529" s="4">
        <f t="shared" si="91"/>
        <v>1.3669102570841307E-3</v>
      </c>
      <c r="I529" s="28">
        <v>42457</v>
      </c>
      <c r="J529">
        <v>80</v>
      </c>
      <c r="K529" s="3">
        <f t="shared" si="92"/>
        <v>-1.8404907975460127E-2</v>
      </c>
      <c r="M529" s="28">
        <v>42821</v>
      </c>
      <c r="N529">
        <v>92.39</v>
      </c>
      <c r="O529" s="3">
        <f t="shared" si="93"/>
        <v>-3.3779544028445962E-2</v>
      </c>
      <c r="Q529" s="28">
        <v>42048</v>
      </c>
      <c r="R529">
        <v>80.53</v>
      </c>
      <c r="S529" s="3">
        <f t="shared" si="94"/>
        <v>-2.2100789313904023E-2</v>
      </c>
      <c r="U529" s="28">
        <v>42048</v>
      </c>
      <c r="V529">
        <v>211.22</v>
      </c>
      <c r="W529" s="3">
        <f t="shared" si="89"/>
        <v>3.7065196730659E-3</v>
      </c>
      <c r="Y529" s="28">
        <v>43063</v>
      </c>
      <c r="Z529">
        <v>155.32</v>
      </c>
      <c r="AA529" s="3">
        <f t="shared" si="95"/>
        <v>3.6849132176234756E-2</v>
      </c>
      <c r="AC529" s="28">
        <v>42110</v>
      </c>
      <c r="AD529">
        <v>24.3</v>
      </c>
      <c r="AE529" s="4">
        <f t="shared" si="96"/>
        <v>4.9676025917926747E-2</v>
      </c>
      <c r="AG529" s="28">
        <v>42048</v>
      </c>
      <c r="AH529">
        <v>214.23</v>
      </c>
      <c r="AI529" s="4">
        <f t="shared" si="97"/>
        <v>1.8687589158345119E-2</v>
      </c>
      <c r="AK529" s="28">
        <v>43805</v>
      </c>
      <c r="AL529">
        <v>8</v>
      </c>
      <c r="AM529" s="4">
        <f t="shared" si="98"/>
        <v>2.695763799743256E-2</v>
      </c>
      <c r="AO529" s="28">
        <v>42048</v>
      </c>
      <c r="AP529" s="29">
        <v>33943.199999999997</v>
      </c>
      <c r="AQ529" s="3">
        <f t="shared" si="99"/>
        <v>4.6528147753506222E-3</v>
      </c>
    </row>
    <row r="530" spans="1:43" ht="15.75" thickBot="1" x14ac:dyDescent="0.3">
      <c r="A530" s="28">
        <v>42062</v>
      </c>
      <c r="B530">
        <v>48.67</v>
      </c>
      <c r="C530" s="3">
        <f t="shared" si="90"/>
        <v>1.0170195101701918E-2</v>
      </c>
      <c r="E530" s="28">
        <v>42051</v>
      </c>
      <c r="F530">
        <v>191.07</v>
      </c>
      <c r="G530" s="4">
        <f t="shared" si="91"/>
        <v>3.1501023783273574E-3</v>
      </c>
      <c r="I530" s="28">
        <v>42458</v>
      </c>
      <c r="J530">
        <v>81.010000000000005</v>
      </c>
      <c r="K530" s="3">
        <f t="shared" si="92"/>
        <v>1.2625000000000108E-2</v>
      </c>
      <c r="M530" s="28">
        <v>42822</v>
      </c>
      <c r="N530">
        <v>92.75</v>
      </c>
      <c r="O530" s="3">
        <f t="shared" si="93"/>
        <v>3.8965255980083491E-3</v>
      </c>
      <c r="Q530" s="28">
        <v>42051</v>
      </c>
      <c r="R530">
        <v>79.069999999999993</v>
      </c>
      <c r="S530" s="3">
        <f t="shared" si="94"/>
        <v>-1.8129889482180639E-2</v>
      </c>
      <c r="U530" s="28">
        <v>42051</v>
      </c>
      <c r="V530">
        <v>213.54</v>
      </c>
      <c r="W530" s="3">
        <f t="shared" si="89"/>
        <v>1.0983808351481938E-2</v>
      </c>
      <c r="Y530" s="28">
        <v>43066</v>
      </c>
      <c r="Z530">
        <v>160</v>
      </c>
      <c r="AA530" s="3">
        <f t="shared" si="95"/>
        <v>3.0131341746072682E-2</v>
      </c>
      <c r="AC530" s="28">
        <v>42111</v>
      </c>
      <c r="AD530">
        <v>24.55</v>
      </c>
      <c r="AE530" s="4">
        <f t="shared" si="96"/>
        <v>1.0288065843621297E-2</v>
      </c>
      <c r="AG530" s="28">
        <v>42051</v>
      </c>
      <c r="AH530">
        <v>209.79</v>
      </c>
      <c r="AI530" s="4">
        <f t="shared" si="97"/>
        <v>-2.0725388601036232E-2</v>
      </c>
      <c r="AK530" s="28">
        <v>43812</v>
      </c>
      <c r="AL530">
        <v>8</v>
      </c>
      <c r="AM530" s="4">
        <f t="shared" si="98"/>
        <v>0</v>
      </c>
      <c r="AO530" s="28">
        <v>42051</v>
      </c>
      <c r="AP530" s="29">
        <v>33796.44</v>
      </c>
      <c r="AQ530" s="3">
        <f t="shared" si="99"/>
        <v>-4.323693700063469E-3</v>
      </c>
    </row>
    <row r="531" spans="1:43" ht="15.75" thickBot="1" x14ac:dyDescent="0.3">
      <c r="A531" s="28">
        <v>42065</v>
      </c>
      <c r="B531">
        <v>47.85</v>
      </c>
      <c r="C531" s="3">
        <f t="shared" si="90"/>
        <v>-1.6848161084857205E-2</v>
      </c>
      <c r="E531" s="28">
        <v>42052</v>
      </c>
      <c r="F531">
        <v>190.98</v>
      </c>
      <c r="G531" s="4">
        <f t="shared" si="91"/>
        <v>-4.7103155911443206E-4</v>
      </c>
      <c r="I531" s="28">
        <v>42459</v>
      </c>
      <c r="J531">
        <v>82</v>
      </c>
      <c r="K531" s="3">
        <f t="shared" si="92"/>
        <v>1.2220713492161472E-2</v>
      </c>
      <c r="M531" s="28">
        <v>42823</v>
      </c>
      <c r="N531">
        <v>90.68</v>
      </c>
      <c r="O531" s="3">
        <f t="shared" si="93"/>
        <v>-2.2318059299191284E-2</v>
      </c>
      <c r="Q531" s="28">
        <v>42052</v>
      </c>
      <c r="R531">
        <v>79.069999999999993</v>
      </c>
      <c r="S531" s="3">
        <f t="shared" si="94"/>
        <v>0</v>
      </c>
      <c r="U531" s="28">
        <v>42052</v>
      </c>
      <c r="V531">
        <v>214.65</v>
      </c>
      <c r="W531" s="3">
        <v>0.02</v>
      </c>
      <c r="Y531" s="28">
        <v>43067</v>
      </c>
      <c r="Z531">
        <v>153.62</v>
      </c>
      <c r="AA531" s="3">
        <f t="shared" si="95"/>
        <v>-3.9874999999999994E-2</v>
      </c>
      <c r="AC531" s="28">
        <v>42114</v>
      </c>
      <c r="AD531">
        <v>24.27</v>
      </c>
      <c r="AE531" s="4">
        <f t="shared" si="96"/>
        <v>-1.1405295315682351E-2</v>
      </c>
      <c r="AG531" s="28">
        <v>42052</v>
      </c>
      <c r="AH531">
        <v>204.61</v>
      </c>
      <c r="AI531" s="4">
        <f t="shared" si="97"/>
        <v>-2.4691358024691246E-2</v>
      </c>
      <c r="AK531" s="28">
        <v>43816</v>
      </c>
      <c r="AL531">
        <v>7.75</v>
      </c>
      <c r="AM531" s="4">
        <f t="shared" si="98"/>
        <v>-3.125E-2</v>
      </c>
      <c r="AO531" s="28">
        <v>42052</v>
      </c>
      <c r="AP531" s="29">
        <v>33801.1</v>
      </c>
      <c r="AQ531" s="3">
        <f t="shared" si="99"/>
        <v>1.3788434521488924E-4</v>
      </c>
    </row>
    <row r="532" spans="1:43" ht="15.75" thickBot="1" x14ac:dyDescent="0.3">
      <c r="A532" s="28">
        <v>42066</v>
      </c>
      <c r="B532">
        <v>47.51</v>
      </c>
      <c r="C532" s="3">
        <f t="shared" si="90"/>
        <v>-7.1055381400210171E-3</v>
      </c>
      <c r="E532" s="28">
        <v>42053</v>
      </c>
      <c r="F532">
        <v>190.78</v>
      </c>
      <c r="G532" s="4">
        <f t="shared" si="91"/>
        <v>-1.0472300764476916E-3</v>
      </c>
      <c r="I532" s="28">
        <v>42460</v>
      </c>
      <c r="J532">
        <v>83</v>
      </c>
      <c r="K532" s="3">
        <f t="shared" si="92"/>
        <v>1.2195121951219523E-2</v>
      </c>
      <c r="M532" s="28">
        <v>42824</v>
      </c>
      <c r="N532">
        <v>86.15</v>
      </c>
      <c r="O532" s="3">
        <f t="shared" si="93"/>
        <v>-4.995588883987645E-2</v>
      </c>
      <c r="Q532" s="28">
        <v>42053</v>
      </c>
      <c r="R532">
        <v>77.709999999999994</v>
      </c>
      <c r="S532" s="3">
        <f t="shared" si="94"/>
        <v>-1.7199949411913495E-2</v>
      </c>
      <c r="U532" s="28">
        <v>42053</v>
      </c>
      <c r="V532">
        <v>215.49</v>
      </c>
      <c r="W532" s="3">
        <v>0.03</v>
      </c>
      <c r="Y532" s="28">
        <v>43068</v>
      </c>
      <c r="Z532">
        <v>146.01</v>
      </c>
      <c r="AA532" s="3">
        <f t="shared" si="95"/>
        <v>-4.9537820596276649E-2</v>
      </c>
      <c r="AC532" s="28">
        <v>42115</v>
      </c>
      <c r="AD532">
        <v>22.99</v>
      </c>
      <c r="AE532" s="4">
        <f t="shared" si="96"/>
        <v>-5.2740008240626302E-2</v>
      </c>
      <c r="AG532" s="28">
        <v>42053</v>
      </c>
      <c r="AH532">
        <v>200.01</v>
      </c>
      <c r="AI532" s="4">
        <f t="shared" si="97"/>
        <v>-2.2481794633693486E-2</v>
      </c>
      <c r="AK532" s="28">
        <v>43818</v>
      </c>
      <c r="AL532">
        <v>6.77</v>
      </c>
      <c r="AM532" s="4">
        <f t="shared" si="98"/>
        <v>-0.12645161290322582</v>
      </c>
      <c r="AO532" s="28">
        <v>42053</v>
      </c>
      <c r="AP532" s="29">
        <v>33718.86</v>
      </c>
      <c r="AQ532" s="3">
        <f t="shared" si="99"/>
        <v>-2.4330569123489632E-3</v>
      </c>
    </row>
    <row r="533" spans="1:43" ht="15.75" thickBot="1" x14ac:dyDescent="0.3">
      <c r="A533" s="28">
        <v>42067</v>
      </c>
      <c r="B533">
        <v>46.5</v>
      </c>
      <c r="C533" s="3">
        <f t="shared" si="90"/>
        <v>-2.1258682382656269E-2</v>
      </c>
      <c r="E533" s="28">
        <v>42054</v>
      </c>
      <c r="F533">
        <v>189.93</v>
      </c>
      <c r="G533" s="4">
        <f t="shared" si="91"/>
        <v>-4.455393647132766E-3</v>
      </c>
      <c r="I533" s="28">
        <v>42461</v>
      </c>
      <c r="J533">
        <v>87.15</v>
      </c>
      <c r="K533" s="3">
        <f t="shared" si="92"/>
        <v>5.0000000000000044E-2</v>
      </c>
      <c r="M533" s="28">
        <v>42825</v>
      </c>
      <c r="N533">
        <v>83.55</v>
      </c>
      <c r="O533" s="3">
        <f t="shared" si="93"/>
        <v>-3.0179918746372714E-2</v>
      </c>
      <c r="Q533" s="28">
        <v>42054</v>
      </c>
      <c r="R533">
        <v>79.42</v>
      </c>
      <c r="S533" s="3">
        <f t="shared" si="94"/>
        <v>2.2004889975550279E-2</v>
      </c>
      <c r="U533" s="28">
        <v>42054</v>
      </c>
      <c r="V533">
        <v>212.17</v>
      </c>
      <c r="W533" s="3">
        <v>0.03</v>
      </c>
      <c r="Y533" s="28">
        <v>43069</v>
      </c>
      <c r="Z533">
        <v>139.01</v>
      </c>
      <c r="AA533" s="3">
        <f t="shared" si="95"/>
        <v>-4.7941921786179065E-2</v>
      </c>
      <c r="AC533" s="28">
        <v>42116</v>
      </c>
      <c r="AD533">
        <v>22</v>
      </c>
      <c r="AE533" s="4">
        <f t="shared" si="96"/>
        <v>-4.3062200956937691E-2</v>
      </c>
      <c r="AG533" s="28">
        <v>42054</v>
      </c>
      <c r="AH533">
        <v>204.56</v>
      </c>
      <c r="AI533" s="4">
        <f t="shared" si="97"/>
        <v>2.274886255687214E-2</v>
      </c>
      <c r="AK533" s="28">
        <v>43819</v>
      </c>
      <c r="AL533">
        <v>6.5</v>
      </c>
      <c r="AM533" s="4">
        <f t="shared" si="98"/>
        <v>-3.9881831610044216E-2</v>
      </c>
      <c r="AO533" s="28">
        <v>42054</v>
      </c>
      <c r="AP533" s="29">
        <v>33942.269999999997</v>
      </c>
      <c r="AQ533" s="3">
        <f t="shared" si="99"/>
        <v>6.6256688393377949E-3</v>
      </c>
    </row>
    <row r="534" spans="1:43" ht="15.75" thickBot="1" x14ac:dyDescent="0.3">
      <c r="A534" s="28">
        <v>42068</v>
      </c>
      <c r="B534">
        <v>47.5</v>
      </c>
      <c r="C534" s="3">
        <f t="shared" si="90"/>
        <v>2.1505376344086002E-2</v>
      </c>
      <c r="E534" s="28">
        <v>42055</v>
      </c>
      <c r="F534">
        <v>186.06</v>
      </c>
      <c r="G534" s="4">
        <f t="shared" si="91"/>
        <v>-2.0375927973463881E-2</v>
      </c>
      <c r="I534" s="28">
        <v>42465</v>
      </c>
      <c r="J534">
        <v>87</v>
      </c>
      <c r="K534" s="3">
        <f t="shared" si="92"/>
        <v>-1.7211703958692759E-3</v>
      </c>
      <c r="M534" s="28">
        <v>42828</v>
      </c>
      <c r="N534">
        <v>83.39</v>
      </c>
      <c r="O534" s="3">
        <f t="shared" si="93"/>
        <v>-1.9150209455415235E-3</v>
      </c>
      <c r="Q534" s="28">
        <v>42055</v>
      </c>
      <c r="R534">
        <v>76.67</v>
      </c>
      <c r="S534" s="3">
        <f t="shared" si="94"/>
        <v>-3.4626038781163437E-2</v>
      </c>
      <c r="U534" s="28">
        <v>42055</v>
      </c>
      <c r="V534">
        <v>212.05</v>
      </c>
      <c r="W534" s="3">
        <v>0.03</v>
      </c>
      <c r="Y534" s="28">
        <v>43073</v>
      </c>
      <c r="Z534">
        <v>139.01</v>
      </c>
      <c r="AA534" s="3">
        <f t="shared" si="95"/>
        <v>0</v>
      </c>
      <c r="AC534" s="28">
        <v>42117</v>
      </c>
      <c r="AD534">
        <v>22</v>
      </c>
      <c r="AE534" s="4">
        <f t="shared" si="96"/>
        <v>0</v>
      </c>
      <c r="AG534" s="28">
        <v>42055</v>
      </c>
      <c r="AH534">
        <v>202.07</v>
      </c>
      <c r="AI534" s="4">
        <f t="shared" si="97"/>
        <v>-1.2172467735627746E-2</v>
      </c>
      <c r="AK534" s="28">
        <v>43822</v>
      </c>
      <c r="AL534">
        <v>6.35</v>
      </c>
      <c r="AM534" s="4">
        <f t="shared" si="98"/>
        <v>-2.3076923076923106E-2</v>
      </c>
      <c r="AO534" s="28">
        <v>42055</v>
      </c>
      <c r="AP534" s="29">
        <v>33993</v>
      </c>
      <c r="AQ534" s="3">
        <f t="shared" si="99"/>
        <v>1.4945965605719369E-3</v>
      </c>
    </row>
    <row r="535" spans="1:43" ht="15.75" thickBot="1" x14ac:dyDescent="0.3">
      <c r="A535" s="28">
        <v>42069</v>
      </c>
      <c r="B535">
        <v>47.53</v>
      </c>
      <c r="C535" s="3">
        <f t="shared" si="90"/>
        <v>6.3157894736853848E-4</v>
      </c>
      <c r="E535" s="28">
        <v>42058</v>
      </c>
      <c r="F535">
        <v>183.21</v>
      </c>
      <c r="G535" s="4">
        <v>0.02</v>
      </c>
      <c r="I535" s="28">
        <v>42466</v>
      </c>
      <c r="J535">
        <v>87.75</v>
      </c>
      <c r="K535" s="3">
        <f t="shared" si="92"/>
        <v>8.6206896551723755E-3</v>
      </c>
      <c r="M535" s="28">
        <v>42829</v>
      </c>
      <c r="N535">
        <v>82.93</v>
      </c>
      <c r="O535" s="3">
        <f t="shared" si="93"/>
        <v>-5.5162489507134538E-3</v>
      </c>
      <c r="Q535" s="28">
        <v>42058</v>
      </c>
      <c r="R535">
        <v>76.180000000000007</v>
      </c>
      <c r="S535" s="3">
        <f t="shared" si="94"/>
        <v>-6.3910264771096514E-3</v>
      </c>
      <c r="U535" s="28">
        <v>42058</v>
      </c>
      <c r="V535">
        <v>210.94</v>
      </c>
      <c r="W535" s="3">
        <v>0.03</v>
      </c>
      <c r="Y535" s="28">
        <v>43075</v>
      </c>
      <c r="Z535">
        <v>140.54</v>
      </c>
      <c r="AA535" s="3">
        <f t="shared" si="95"/>
        <v>1.1006402417092387E-2</v>
      </c>
      <c r="AC535" s="28">
        <v>42118</v>
      </c>
      <c r="AD535">
        <v>22</v>
      </c>
      <c r="AE535" s="4">
        <f t="shared" si="96"/>
        <v>0</v>
      </c>
      <c r="AG535" s="28">
        <v>42058</v>
      </c>
      <c r="AH535">
        <v>200.11</v>
      </c>
      <c r="AI535" s="4">
        <f t="shared" si="97"/>
        <v>-9.6996090463700169E-3</v>
      </c>
      <c r="AK535" s="28">
        <v>43823</v>
      </c>
      <c r="AL535">
        <v>6.32</v>
      </c>
      <c r="AM535" s="4">
        <f t="shared" si="98"/>
        <v>-4.7244094488188004E-3</v>
      </c>
      <c r="AO535" s="28">
        <v>42058</v>
      </c>
      <c r="AP535" s="29">
        <v>33926.699999999997</v>
      </c>
      <c r="AQ535" s="3">
        <f t="shared" si="99"/>
        <v>-1.9504015532610941E-3</v>
      </c>
    </row>
    <row r="536" spans="1:43" ht="15.75" thickBot="1" x14ac:dyDescent="0.3">
      <c r="A536" s="28">
        <v>42073</v>
      </c>
      <c r="B536">
        <v>46.04</v>
      </c>
      <c r="C536" s="3">
        <f t="shared" si="90"/>
        <v>-3.1348621922996034E-2</v>
      </c>
      <c r="E536" s="28">
        <v>42059</v>
      </c>
      <c r="F536">
        <v>181.83</v>
      </c>
      <c r="G536" s="4">
        <v>0.03</v>
      </c>
      <c r="I536" s="28">
        <v>42467</v>
      </c>
      <c r="J536">
        <v>87.76</v>
      </c>
      <c r="K536" s="3">
        <f t="shared" si="92"/>
        <v>1.1396011396014316E-4</v>
      </c>
      <c r="M536" s="28">
        <v>42830</v>
      </c>
      <c r="N536">
        <v>80.08</v>
      </c>
      <c r="O536" s="3">
        <f t="shared" si="93"/>
        <v>-3.4366333051971676E-2</v>
      </c>
      <c r="Q536" s="28">
        <v>42059</v>
      </c>
      <c r="R536">
        <v>75.25</v>
      </c>
      <c r="S536" s="3">
        <f t="shared" si="94"/>
        <v>-1.2207928590181272E-2</v>
      </c>
      <c r="U536" s="28">
        <v>42059</v>
      </c>
      <c r="V536">
        <v>210.05</v>
      </c>
      <c r="W536" s="3">
        <f t="shared" si="89"/>
        <v>-4.2192092538161363E-3</v>
      </c>
      <c r="Y536" s="28">
        <v>43076</v>
      </c>
      <c r="Z536">
        <v>140</v>
      </c>
      <c r="AA536" s="3">
        <f t="shared" si="95"/>
        <v>-3.8423224704710046E-3</v>
      </c>
      <c r="AC536" s="28">
        <v>42122</v>
      </c>
      <c r="AD536">
        <v>21.79</v>
      </c>
      <c r="AE536" s="4">
        <f t="shared" si="96"/>
        <v>-9.5454545454546347E-3</v>
      </c>
      <c r="AG536" s="28">
        <v>42059</v>
      </c>
      <c r="AH536">
        <v>200.01</v>
      </c>
      <c r="AI536" s="4">
        <f t="shared" si="97"/>
        <v>-4.9972515116691874E-4</v>
      </c>
      <c r="AK536" s="28">
        <v>43825</v>
      </c>
      <c r="AL536">
        <v>6.03</v>
      </c>
      <c r="AM536" s="4">
        <f t="shared" si="98"/>
        <v>-4.5886075949367111E-2</v>
      </c>
      <c r="AO536" s="28">
        <v>42059</v>
      </c>
      <c r="AP536" s="29">
        <v>33895.46</v>
      </c>
      <c r="AQ536" s="3">
        <f t="shared" si="99"/>
        <v>-9.2080868460531207E-4</v>
      </c>
    </row>
    <row r="537" spans="1:43" ht="15.75" thickBot="1" x14ac:dyDescent="0.3">
      <c r="A537" s="28">
        <v>42074</v>
      </c>
      <c r="B537">
        <v>47</v>
      </c>
      <c r="C537" s="3">
        <f t="shared" si="90"/>
        <v>2.0851433536055675E-2</v>
      </c>
      <c r="E537" s="28">
        <v>42060</v>
      </c>
      <c r="F537">
        <v>179.72</v>
      </c>
      <c r="G537" s="4">
        <v>0.03</v>
      </c>
      <c r="I537" s="28">
        <v>42468</v>
      </c>
      <c r="J537">
        <v>87</v>
      </c>
      <c r="K537" s="3">
        <f t="shared" si="92"/>
        <v>-8.6599817684595015E-3</v>
      </c>
      <c r="M537" s="28">
        <v>42831</v>
      </c>
      <c r="N537">
        <v>80.5</v>
      </c>
      <c r="O537" s="3">
        <f t="shared" si="93"/>
        <v>5.2447552447552059E-3</v>
      </c>
      <c r="Q537" s="28">
        <v>42060</v>
      </c>
      <c r="R537">
        <v>75.02</v>
      </c>
      <c r="S537" s="3">
        <f t="shared" si="94"/>
        <v>-3.0564784053156435E-3</v>
      </c>
      <c r="U537" s="28">
        <v>42060</v>
      </c>
      <c r="V537">
        <v>208.91</v>
      </c>
      <c r="W537" s="3">
        <v>0.03</v>
      </c>
      <c r="Y537" s="28">
        <v>43077</v>
      </c>
      <c r="Z537">
        <v>133.05000000000001</v>
      </c>
      <c r="AA537" s="3">
        <f t="shared" si="95"/>
        <v>-4.96428571428571E-2</v>
      </c>
      <c r="AC537" s="28">
        <v>42124</v>
      </c>
      <c r="AD537">
        <v>20.71</v>
      </c>
      <c r="AE537" s="4">
        <f t="shared" si="96"/>
        <v>-4.9564020192748859E-2</v>
      </c>
      <c r="AG537" s="28">
        <v>42060</v>
      </c>
      <c r="AH537">
        <v>198</v>
      </c>
      <c r="AI537" s="4">
        <f t="shared" si="97"/>
        <v>-1.0049497525123741E-2</v>
      </c>
      <c r="AK537" s="28">
        <v>43826</v>
      </c>
      <c r="AL537">
        <v>6.4</v>
      </c>
      <c r="AM537" s="4">
        <f t="shared" si="98"/>
        <v>6.1359867330016638E-2</v>
      </c>
      <c r="AO537" s="28">
        <v>42060</v>
      </c>
      <c r="AP537" s="29">
        <v>33845.300000000003</v>
      </c>
      <c r="AQ537" s="3">
        <f t="shared" si="99"/>
        <v>-1.4798442033239212E-3</v>
      </c>
    </row>
    <row r="538" spans="1:43" ht="15.75" thickBot="1" x14ac:dyDescent="0.3">
      <c r="A538" s="28">
        <v>42075</v>
      </c>
      <c r="B538">
        <v>47</v>
      </c>
      <c r="C538" s="3">
        <f t="shared" si="90"/>
        <v>0</v>
      </c>
      <c r="E538" s="28">
        <v>42061</v>
      </c>
      <c r="F538">
        <v>179.59</v>
      </c>
      <c r="G538" s="4">
        <v>0.03</v>
      </c>
      <c r="I538" s="28">
        <v>42474</v>
      </c>
      <c r="J538">
        <v>84</v>
      </c>
      <c r="K538" s="3">
        <f t="shared" si="92"/>
        <v>-3.4482758620689613E-2</v>
      </c>
      <c r="M538" s="28">
        <v>42832</v>
      </c>
      <c r="N538">
        <v>79.87</v>
      </c>
      <c r="O538" s="3">
        <f t="shared" si="93"/>
        <v>-7.8260869565216495E-3</v>
      </c>
      <c r="Q538" s="28">
        <v>42061</v>
      </c>
      <c r="R538">
        <v>73.81</v>
      </c>
      <c r="S538" s="3">
        <f t="shared" si="94"/>
        <v>-1.6129032258064391E-2</v>
      </c>
      <c r="U538" s="28">
        <v>42061</v>
      </c>
      <c r="V538">
        <v>209.48</v>
      </c>
      <c r="W538" s="3">
        <v>0.03</v>
      </c>
      <c r="Y538" s="28">
        <v>43080</v>
      </c>
      <c r="Z538">
        <v>133.05000000000001</v>
      </c>
      <c r="AA538" s="3">
        <f t="shared" si="95"/>
        <v>0</v>
      </c>
      <c r="AC538" s="28">
        <v>42128</v>
      </c>
      <c r="AD538">
        <v>19.68</v>
      </c>
      <c r="AE538" s="4">
        <f t="shared" si="96"/>
        <v>-4.9734427812650917E-2</v>
      </c>
      <c r="AG538" s="28">
        <v>42061</v>
      </c>
      <c r="AH538">
        <v>199.43</v>
      </c>
      <c r="AI538" s="4">
        <f t="shared" si="97"/>
        <v>7.222222222222241E-3</v>
      </c>
      <c r="AK538" s="28">
        <v>43829</v>
      </c>
      <c r="AL538">
        <v>6.05</v>
      </c>
      <c r="AM538" s="4">
        <f t="shared" si="98"/>
        <v>-5.4687500000000111E-2</v>
      </c>
      <c r="AO538" s="28">
        <v>42061</v>
      </c>
      <c r="AP538" s="29">
        <v>33762.800000000003</v>
      </c>
      <c r="AQ538" s="3">
        <f t="shared" si="99"/>
        <v>-2.4375614930285394E-3</v>
      </c>
    </row>
    <row r="539" spans="1:43" ht="15.75" thickBot="1" x14ac:dyDescent="0.3">
      <c r="A539" s="28">
        <v>42076</v>
      </c>
      <c r="B539">
        <v>46.53</v>
      </c>
      <c r="C539" s="3">
        <f t="shared" si="90"/>
        <v>-1.0000000000000009E-2</v>
      </c>
      <c r="E539" s="28">
        <v>42062</v>
      </c>
      <c r="F539">
        <v>178.55</v>
      </c>
      <c r="G539" s="4">
        <v>0.03</v>
      </c>
      <c r="I539" s="28">
        <v>42475</v>
      </c>
      <c r="J539">
        <v>84</v>
      </c>
      <c r="K539" s="3">
        <f t="shared" si="92"/>
        <v>0</v>
      </c>
      <c r="M539" s="28">
        <v>42835</v>
      </c>
      <c r="N539">
        <v>77.81</v>
      </c>
      <c r="O539" s="3">
        <f t="shared" si="93"/>
        <v>-2.5791911856767324E-2</v>
      </c>
      <c r="Q539" s="28">
        <v>42062</v>
      </c>
      <c r="R539">
        <v>73.569999999999993</v>
      </c>
      <c r="S539" s="3">
        <f t="shared" si="94"/>
        <v>-3.251591925213515E-3</v>
      </c>
      <c r="U539" s="28">
        <v>42062</v>
      </c>
      <c r="V539">
        <v>211.15</v>
      </c>
      <c r="W539" s="3">
        <f t="shared" si="89"/>
        <v>7.9721214435746202E-3</v>
      </c>
      <c r="Y539" s="28">
        <v>43081</v>
      </c>
      <c r="Z539">
        <v>133.05000000000001</v>
      </c>
      <c r="AA539" s="3">
        <f t="shared" si="95"/>
        <v>0</v>
      </c>
      <c r="AC539" s="28">
        <v>42129</v>
      </c>
      <c r="AD539">
        <v>18.72</v>
      </c>
      <c r="AE539" s="4">
        <f t="shared" si="96"/>
        <v>-4.8780487804878092E-2</v>
      </c>
      <c r="AG539" s="28">
        <v>42062</v>
      </c>
      <c r="AH539">
        <v>198.38</v>
      </c>
      <c r="AI539" s="4">
        <f t="shared" si="97"/>
        <v>-5.2650052650052848E-3</v>
      </c>
      <c r="AK539" s="28">
        <v>43830</v>
      </c>
      <c r="AL539">
        <v>6</v>
      </c>
      <c r="AM539" s="4">
        <f t="shared" si="98"/>
        <v>-8.2644628099173278E-3</v>
      </c>
      <c r="AO539" s="28">
        <v>42062</v>
      </c>
      <c r="AP539" s="29">
        <v>33632.19</v>
      </c>
      <c r="AQ539" s="3">
        <f t="shared" si="99"/>
        <v>-3.8684587771156131E-3</v>
      </c>
    </row>
    <row r="540" spans="1:43" ht="15.75" thickBot="1" x14ac:dyDescent="0.3">
      <c r="A540" s="28">
        <v>42079</v>
      </c>
      <c r="B540">
        <v>46.6</v>
      </c>
      <c r="C540" s="3">
        <f t="shared" si="90"/>
        <v>1.5044057597248806E-3</v>
      </c>
      <c r="E540" s="28">
        <v>42065</v>
      </c>
      <c r="F540">
        <v>179.26</v>
      </c>
      <c r="G540" s="4">
        <v>0.03</v>
      </c>
      <c r="I540" s="28">
        <v>42479</v>
      </c>
      <c r="J540">
        <v>84.5</v>
      </c>
      <c r="K540" s="3">
        <f t="shared" si="92"/>
        <v>5.9523809523809312E-3</v>
      </c>
      <c r="M540" s="28">
        <v>42836</v>
      </c>
      <c r="N540">
        <v>77.63</v>
      </c>
      <c r="O540" s="3">
        <f t="shared" si="93"/>
        <v>-2.3133273358181272E-3</v>
      </c>
      <c r="Q540" s="28">
        <v>42065</v>
      </c>
      <c r="R540">
        <v>71.41</v>
      </c>
      <c r="S540" s="3">
        <f t="shared" si="94"/>
        <v>-2.9359793394046485E-2</v>
      </c>
      <c r="U540" s="28">
        <v>42065</v>
      </c>
      <c r="V540">
        <v>208.89</v>
      </c>
      <c r="W540" s="3">
        <v>0.03</v>
      </c>
      <c r="Y540" s="28">
        <v>43083</v>
      </c>
      <c r="Z540">
        <v>127.01</v>
      </c>
      <c r="AA540" s="3">
        <f t="shared" si="95"/>
        <v>-4.539646749342352E-2</v>
      </c>
      <c r="AC540" s="28">
        <v>42130</v>
      </c>
      <c r="AD540">
        <v>17.899999999999999</v>
      </c>
      <c r="AE540" s="4">
        <f t="shared" si="96"/>
        <v>-4.380341880341887E-2</v>
      </c>
      <c r="AG540" s="28">
        <v>42065</v>
      </c>
      <c r="AH540">
        <v>196</v>
      </c>
      <c r="AI540" s="4">
        <f t="shared" si="97"/>
        <v>-1.1997177134791759E-2</v>
      </c>
      <c r="AK540" s="28">
        <v>43831</v>
      </c>
      <c r="AL540">
        <v>6</v>
      </c>
      <c r="AM540" s="4">
        <f t="shared" si="98"/>
        <v>0</v>
      </c>
      <c r="AO540" s="28">
        <v>42065</v>
      </c>
      <c r="AP540" s="29">
        <v>33213.58</v>
      </c>
      <c r="AQ540" s="3">
        <f t="shared" si="99"/>
        <v>-1.2446706562968424E-2</v>
      </c>
    </row>
    <row r="541" spans="1:43" ht="15.75" thickBot="1" x14ac:dyDescent="0.3">
      <c r="A541" s="28">
        <v>42080</v>
      </c>
      <c r="B541">
        <v>47</v>
      </c>
      <c r="C541" s="3">
        <f t="shared" si="90"/>
        <v>8.5836909871244149E-3</v>
      </c>
      <c r="E541" s="28">
        <v>42066</v>
      </c>
      <c r="F541">
        <v>180.67</v>
      </c>
      <c r="G541" s="4">
        <v>0.03</v>
      </c>
      <c r="I541" s="28">
        <v>42480</v>
      </c>
      <c r="J541">
        <v>84.55</v>
      </c>
      <c r="K541" s="3">
        <f t="shared" si="92"/>
        <v>5.9171597633134176E-4</v>
      </c>
      <c r="M541" s="28">
        <v>42837</v>
      </c>
      <c r="N541">
        <v>79.010000000000005</v>
      </c>
      <c r="O541" s="3">
        <f t="shared" si="93"/>
        <v>1.7776632745072796E-2</v>
      </c>
      <c r="Q541" s="28">
        <v>42066</v>
      </c>
      <c r="R541">
        <v>74.319999999999993</v>
      </c>
      <c r="S541" s="3">
        <f t="shared" si="94"/>
        <v>4.0750595154740221E-2</v>
      </c>
      <c r="U541" s="28">
        <v>42066</v>
      </c>
      <c r="V541">
        <v>206.98</v>
      </c>
      <c r="W541" s="3">
        <v>0.03</v>
      </c>
      <c r="Y541" s="28">
        <v>43090</v>
      </c>
      <c r="Z541">
        <v>132.9</v>
      </c>
      <c r="AA541" s="3">
        <f t="shared" si="95"/>
        <v>4.6374301236123072E-2</v>
      </c>
      <c r="AC541" s="28">
        <v>42131</v>
      </c>
      <c r="AD541">
        <v>18.899999999999999</v>
      </c>
      <c r="AE541" s="4">
        <f t="shared" si="96"/>
        <v>5.5865921787709549E-2</v>
      </c>
      <c r="AG541" s="28">
        <v>42066</v>
      </c>
      <c r="AH541">
        <v>196.44</v>
      </c>
      <c r="AI541" s="4">
        <f t="shared" si="97"/>
        <v>2.2448979591835894E-3</v>
      </c>
      <c r="AK541" s="28">
        <v>43832</v>
      </c>
      <c r="AL541">
        <v>6</v>
      </c>
      <c r="AM541" s="4">
        <f t="shared" si="98"/>
        <v>0</v>
      </c>
      <c r="AO541" s="28">
        <v>42066</v>
      </c>
      <c r="AP541" s="29">
        <v>33188.769999999997</v>
      </c>
      <c r="AQ541" s="3">
        <f t="shared" si="99"/>
        <v>-7.4698361332936614E-4</v>
      </c>
    </row>
    <row r="542" spans="1:43" ht="15.75" thickBot="1" x14ac:dyDescent="0.3">
      <c r="A542" s="28">
        <v>42081</v>
      </c>
      <c r="B542">
        <v>44.31</v>
      </c>
      <c r="C542" s="3">
        <f t="shared" si="90"/>
        <v>-5.7234042553191422E-2</v>
      </c>
      <c r="E542" s="28">
        <v>42067</v>
      </c>
      <c r="F542">
        <v>188.68</v>
      </c>
      <c r="G542" s="4">
        <v>0.05</v>
      </c>
      <c r="I542" s="28">
        <v>42481</v>
      </c>
      <c r="J542">
        <v>84.75</v>
      </c>
      <c r="K542" s="3">
        <f t="shared" si="92"/>
        <v>2.3654642223536193E-3</v>
      </c>
      <c r="M542" s="28">
        <v>42838</v>
      </c>
      <c r="N542">
        <v>79.099999999999994</v>
      </c>
      <c r="O542" s="3">
        <f t="shared" si="93"/>
        <v>1.1390963169217727E-3</v>
      </c>
      <c r="Q542" s="28">
        <v>42067</v>
      </c>
      <c r="R542">
        <v>77.56</v>
      </c>
      <c r="S542" s="3">
        <v>0.12</v>
      </c>
      <c r="U542" s="28">
        <v>42067</v>
      </c>
      <c r="V542">
        <v>205.32</v>
      </c>
      <c r="W542" s="3">
        <v>0.03</v>
      </c>
      <c r="Y542" s="28">
        <v>43091</v>
      </c>
      <c r="Z542">
        <v>139.47</v>
      </c>
      <c r="AA542" s="3">
        <f t="shared" si="95"/>
        <v>4.9435665914221216E-2</v>
      </c>
      <c r="AC542" s="28">
        <v>42132</v>
      </c>
      <c r="AD542">
        <v>19.21</v>
      </c>
      <c r="AE542" s="4">
        <f t="shared" si="96"/>
        <v>1.6402116402116418E-2</v>
      </c>
      <c r="AG542" s="28">
        <v>42067</v>
      </c>
      <c r="AH542">
        <v>197.25</v>
      </c>
      <c r="AI542" s="4">
        <f t="shared" si="97"/>
        <v>4.1233964569333814E-3</v>
      </c>
      <c r="AK542" s="28">
        <v>43833</v>
      </c>
      <c r="AL542">
        <v>5.99</v>
      </c>
      <c r="AM542" s="4">
        <f t="shared" si="98"/>
        <v>-1.6666666666665941E-3</v>
      </c>
      <c r="AO542" s="28">
        <v>42067</v>
      </c>
      <c r="AP542" s="29">
        <v>33242.94</v>
      </c>
      <c r="AQ542" s="3">
        <f t="shared" si="99"/>
        <v>1.6321785953503642E-3</v>
      </c>
    </row>
    <row r="543" spans="1:43" ht="15.75" thickBot="1" x14ac:dyDescent="0.3">
      <c r="A543" s="28">
        <v>42082</v>
      </c>
      <c r="B543">
        <v>46.5</v>
      </c>
      <c r="C543" s="3">
        <f t="shared" si="90"/>
        <v>4.9424509140148842E-2</v>
      </c>
      <c r="E543" s="28">
        <v>42068</v>
      </c>
      <c r="F543">
        <v>187.74</v>
      </c>
      <c r="G543" s="4">
        <v>0.04</v>
      </c>
      <c r="I543" s="28">
        <v>42482</v>
      </c>
      <c r="J543">
        <v>88.98</v>
      </c>
      <c r="K543" s="3">
        <f t="shared" si="92"/>
        <v>4.9911504424778874E-2</v>
      </c>
      <c r="M543" s="28">
        <v>42839</v>
      </c>
      <c r="N543">
        <v>79.5</v>
      </c>
      <c r="O543" s="3">
        <f t="shared" si="93"/>
        <v>5.0568900126422012E-3</v>
      </c>
      <c r="Q543" s="28">
        <v>42068</v>
      </c>
      <c r="R543">
        <v>78.03</v>
      </c>
      <c r="S543" s="3">
        <f t="shared" si="94"/>
        <v>6.0598246518823728E-3</v>
      </c>
      <c r="U543" s="28">
        <v>42068</v>
      </c>
      <c r="V543">
        <v>205.97</v>
      </c>
      <c r="W543" s="3">
        <v>0.03</v>
      </c>
      <c r="Y543" s="28">
        <v>43095</v>
      </c>
      <c r="Z543">
        <v>132.55000000000001</v>
      </c>
      <c r="AA543" s="3">
        <f t="shared" si="95"/>
        <v>-4.9616404961640437E-2</v>
      </c>
      <c r="AC543" s="28">
        <v>42139</v>
      </c>
      <c r="AD543">
        <v>19.52</v>
      </c>
      <c r="AE543" s="4">
        <f t="shared" si="96"/>
        <v>1.6137428422696498E-2</v>
      </c>
      <c r="AG543" s="28">
        <v>42068</v>
      </c>
      <c r="AH543">
        <v>198.33</v>
      </c>
      <c r="AI543" s="4">
        <f t="shared" si="97"/>
        <v>5.4752851711026285E-3</v>
      </c>
      <c r="AK543" s="28">
        <v>43836</v>
      </c>
      <c r="AL543">
        <v>5.86</v>
      </c>
      <c r="AM543" s="4">
        <f t="shared" si="98"/>
        <v>-2.1702838063439089E-2</v>
      </c>
      <c r="AO543" s="28">
        <v>42068</v>
      </c>
      <c r="AP543" s="29">
        <v>33368.83</v>
      </c>
      <c r="AQ543" s="3">
        <f t="shared" si="99"/>
        <v>3.7869695039005613E-3</v>
      </c>
    </row>
    <row r="544" spans="1:43" ht="15.75" thickBot="1" x14ac:dyDescent="0.3">
      <c r="A544" s="28">
        <v>42083</v>
      </c>
      <c r="B544">
        <v>46.54</v>
      </c>
      <c r="C544" s="3">
        <f t="shared" si="90"/>
        <v>8.6021505376332463E-4</v>
      </c>
      <c r="E544" s="28">
        <v>42069</v>
      </c>
      <c r="F544">
        <v>186.01</v>
      </c>
      <c r="G544" s="4">
        <v>0.03</v>
      </c>
      <c r="I544" s="28">
        <v>42485</v>
      </c>
      <c r="J544">
        <v>88.99</v>
      </c>
      <c r="K544" s="3">
        <f t="shared" si="92"/>
        <v>1.1238480557418384E-4</v>
      </c>
      <c r="M544" s="28">
        <v>42842</v>
      </c>
      <c r="N544">
        <v>79.290000000000006</v>
      </c>
      <c r="O544" s="3">
        <f t="shared" si="93"/>
        <v>-2.6415094339621303E-3</v>
      </c>
      <c r="Q544" s="28">
        <v>42069</v>
      </c>
      <c r="R544">
        <v>80.2</v>
      </c>
      <c r="S544" s="3">
        <f t="shared" si="94"/>
        <v>2.7809816737152326E-2</v>
      </c>
      <c r="U544" s="28">
        <v>42069</v>
      </c>
      <c r="V544">
        <v>204.14</v>
      </c>
      <c r="W544" s="3">
        <v>0.03</v>
      </c>
      <c r="Y544" s="28">
        <v>43096</v>
      </c>
      <c r="Z544">
        <v>126.47</v>
      </c>
      <c r="AA544" s="3">
        <f t="shared" si="95"/>
        <v>-4.5869483213881623E-2</v>
      </c>
      <c r="AC544" s="28">
        <v>42142</v>
      </c>
      <c r="AD544">
        <v>18.78</v>
      </c>
      <c r="AE544" s="4">
        <f t="shared" si="96"/>
        <v>-3.7909836065573743E-2</v>
      </c>
      <c r="AG544" s="28">
        <v>42069</v>
      </c>
      <c r="AH544">
        <v>197.4</v>
      </c>
      <c r="AI544" s="4">
        <f t="shared" si="97"/>
        <v>-4.6891544395704088E-3</v>
      </c>
      <c r="AK544" s="28">
        <v>43837</v>
      </c>
      <c r="AL544">
        <v>6</v>
      </c>
      <c r="AM544" s="4">
        <f t="shared" si="98"/>
        <v>2.3890784982935065E-2</v>
      </c>
      <c r="AO544" s="28">
        <v>42069</v>
      </c>
      <c r="AP544" s="29">
        <v>33263.660000000003</v>
      </c>
      <c r="AQ544" s="3">
        <f t="shared" si="99"/>
        <v>-3.1517437081252098E-3</v>
      </c>
    </row>
    <row r="545" spans="1:43" ht="15.75" thickBot="1" x14ac:dyDescent="0.3">
      <c r="A545" s="28">
        <v>42087</v>
      </c>
      <c r="B545">
        <v>46.34</v>
      </c>
      <c r="C545" s="3">
        <f t="shared" si="90"/>
        <v>-4.2973785990544355E-3</v>
      </c>
      <c r="E545" s="28">
        <v>42072</v>
      </c>
      <c r="F545">
        <v>185.23</v>
      </c>
      <c r="G545" s="4">
        <v>0.04</v>
      </c>
      <c r="I545" s="28">
        <v>42486</v>
      </c>
      <c r="J545">
        <v>84.55</v>
      </c>
      <c r="K545" s="3">
        <f t="shared" si="92"/>
        <v>-4.9893246432183402E-2</v>
      </c>
      <c r="M545" s="28">
        <v>42843</v>
      </c>
      <c r="N545">
        <v>79.010000000000005</v>
      </c>
      <c r="O545" s="3">
        <f t="shared" si="93"/>
        <v>-3.5313406482532228E-3</v>
      </c>
      <c r="Q545" s="28">
        <v>42072</v>
      </c>
      <c r="R545">
        <v>77.84</v>
      </c>
      <c r="S545" s="3">
        <f t="shared" si="94"/>
        <v>-2.9426433915211936E-2</v>
      </c>
      <c r="U545" s="28">
        <v>42072</v>
      </c>
      <c r="V545">
        <v>204.27</v>
      </c>
      <c r="W545" s="3">
        <v>0.03</v>
      </c>
      <c r="Y545" s="28">
        <v>43097</v>
      </c>
      <c r="Z545">
        <v>126.84</v>
      </c>
      <c r="AA545" s="3">
        <f t="shared" si="95"/>
        <v>2.925595002767567E-3</v>
      </c>
      <c r="AC545" s="28">
        <v>42144</v>
      </c>
      <c r="AD545">
        <v>19.38</v>
      </c>
      <c r="AE545" s="4">
        <f t="shared" si="96"/>
        <v>3.1948881789137351E-2</v>
      </c>
      <c r="AG545" s="28">
        <v>42072</v>
      </c>
      <c r="AH545">
        <v>195.08</v>
      </c>
      <c r="AI545" s="4">
        <f t="shared" si="97"/>
        <v>-1.1752786220871281E-2</v>
      </c>
      <c r="AK545" s="28">
        <v>43838</v>
      </c>
      <c r="AL545">
        <v>5.78</v>
      </c>
      <c r="AM545" s="4">
        <f t="shared" si="98"/>
        <v>-3.6666666666666625E-2</v>
      </c>
      <c r="AO545" s="28">
        <v>42072</v>
      </c>
      <c r="AP545" s="29">
        <v>32860.57</v>
      </c>
      <c r="AQ545" s="3">
        <f t="shared" si="99"/>
        <v>-1.2118029104434158E-2</v>
      </c>
    </row>
    <row r="546" spans="1:43" ht="15.75" thickBot="1" x14ac:dyDescent="0.3">
      <c r="A546" s="28">
        <v>42088</v>
      </c>
      <c r="B546">
        <v>44.94</v>
      </c>
      <c r="C546" s="3">
        <f t="shared" si="90"/>
        <v>-3.0211480362537846E-2</v>
      </c>
      <c r="E546" s="28">
        <v>42073</v>
      </c>
      <c r="F546">
        <v>185.4</v>
      </c>
      <c r="G546" s="4">
        <v>0.05</v>
      </c>
      <c r="I546" s="28">
        <v>42488</v>
      </c>
      <c r="J546">
        <v>87.98</v>
      </c>
      <c r="K546" s="3">
        <f t="shared" si="92"/>
        <v>4.0567711413364904E-2</v>
      </c>
      <c r="M546" s="28">
        <v>42844</v>
      </c>
      <c r="N546">
        <v>80.760000000000005</v>
      </c>
      <c r="O546" s="3">
        <f t="shared" si="93"/>
        <v>2.2149095051259282E-2</v>
      </c>
      <c r="Q546" s="28">
        <v>42073</v>
      </c>
      <c r="R546">
        <v>76.39</v>
      </c>
      <c r="S546" s="3">
        <f t="shared" si="94"/>
        <v>-1.8627954779034006E-2</v>
      </c>
      <c r="U546" s="28">
        <v>42073</v>
      </c>
      <c r="V546">
        <v>204.36</v>
      </c>
      <c r="W546" s="3">
        <v>0.03</v>
      </c>
      <c r="Y546" s="28">
        <v>43098</v>
      </c>
      <c r="Z546">
        <v>126.84</v>
      </c>
      <c r="AA546" s="3">
        <f t="shared" si="95"/>
        <v>0</v>
      </c>
      <c r="AC546" s="28">
        <v>42146</v>
      </c>
      <c r="AD546">
        <v>19.97</v>
      </c>
      <c r="AE546" s="4">
        <f t="shared" si="96"/>
        <v>3.0443756449948456E-2</v>
      </c>
      <c r="AG546" s="28">
        <v>42073</v>
      </c>
      <c r="AH546">
        <v>192</v>
      </c>
      <c r="AI546" s="4">
        <f t="shared" si="97"/>
        <v>-1.5788394504818615E-2</v>
      </c>
      <c r="AK546" s="28">
        <v>43839</v>
      </c>
      <c r="AL546">
        <v>5.95</v>
      </c>
      <c r="AM546" s="4">
        <f t="shared" si="98"/>
        <v>2.9411764705882248E-2</v>
      </c>
      <c r="AO546" s="28">
        <v>42073</v>
      </c>
      <c r="AP546" s="29">
        <v>32566.59</v>
      </c>
      <c r="AQ546" s="3">
        <f t="shared" si="99"/>
        <v>-8.946284254959691E-3</v>
      </c>
    </row>
    <row r="547" spans="1:43" ht="15.75" thickBot="1" x14ac:dyDescent="0.3">
      <c r="A547" s="28">
        <v>42089</v>
      </c>
      <c r="B547">
        <v>43.5</v>
      </c>
      <c r="C547" s="3">
        <f t="shared" si="90"/>
        <v>-3.2042723631508618E-2</v>
      </c>
      <c r="E547" s="28">
        <v>42074</v>
      </c>
      <c r="F547">
        <v>183.83</v>
      </c>
      <c r="G547" s="4">
        <v>0.03</v>
      </c>
      <c r="I547" s="28">
        <v>42489</v>
      </c>
      <c r="J547">
        <v>89.5</v>
      </c>
      <c r="K547" s="3">
        <f t="shared" si="92"/>
        <v>1.7276653784951135E-2</v>
      </c>
      <c r="M547" s="28">
        <v>42845</v>
      </c>
      <c r="N547">
        <v>80.91</v>
      </c>
      <c r="O547" s="3">
        <f t="shared" si="93"/>
        <v>1.857355126300142E-3</v>
      </c>
      <c r="Q547" s="28">
        <v>42074</v>
      </c>
      <c r="R547">
        <v>78.209999999999994</v>
      </c>
      <c r="S547" s="3">
        <f t="shared" si="94"/>
        <v>2.3825107998429074E-2</v>
      </c>
      <c r="U547" s="28">
        <v>42074</v>
      </c>
      <c r="V547">
        <v>203.51</v>
      </c>
      <c r="W547" s="3">
        <f t="shared" ref="W547:W604" si="100">V547/V546-1</f>
        <v>-4.1593266784107907E-3</v>
      </c>
      <c r="Y547" s="28">
        <v>43102</v>
      </c>
      <c r="Z547">
        <v>133.18</v>
      </c>
      <c r="AA547" s="3">
        <f t="shared" si="95"/>
        <v>4.9984232103437387E-2</v>
      </c>
      <c r="AC547" s="28">
        <v>42153</v>
      </c>
      <c r="AD547">
        <v>19.989999999999998</v>
      </c>
      <c r="AE547" s="4">
        <f t="shared" si="96"/>
        <v>1.0015022533800266E-3</v>
      </c>
      <c r="AG547" s="28">
        <v>42074</v>
      </c>
      <c r="AH547">
        <v>190.5</v>
      </c>
      <c r="AI547" s="4">
        <f t="shared" si="97"/>
        <v>-7.8125E-3</v>
      </c>
      <c r="AK547" s="28">
        <v>43840</v>
      </c>
      <c r="AL547">
        <v>5.74</v>
      </c>
      <c r="AM547" s="4">
        <f t="shared" si="98"/>
        <v>-3.5294117647058809E-2</v>
      </c>
      <c r="AO547" s="28">
        <v>42074</v>
      </c>
      <c r="AP547" s="29">
        <v>32539.61</v>
      </c>
      <c r="AQ547" s="3">
        <f t="shared" si="99"/>
        <v>-8.2845640271211884E-4</v>
      </c>
    </row>
    <row r="548" spans="1:43" ht="15.75" thickBot="1" x14ac:dyDescent="0.3">
      <c r="A548" s="28">
        <v>42090</v>
      </c>
      <c r="B548">
        <v>44.5</v>
      </c>
      <c r="C548" s="3">
        <f t="shared" si="90"/>
        <v>2.2988505747126409E-2</v>
      </c>
      <c r="E548" s="28">
        <v>42075</v>
      </c>
      <c r="F548">
        <v>183.69</v>
      </c>
      <c r="G548" s="4">
        <v>0.04</v>
      </c>
      <c r="I548" s="28">
        <v>42492</v>
      </c>
      <c r="J548">
        <v>85.03</v>
      </c>
      <c r="K548" s="3">
        <f t="shared" si="92"/>
        <v>-4.9944134078212299E-2</v>
      </c>
      <c r="M548" s="28">
        <v>42846</v>
      </c>
      <c r="N548">
        <v>84.95</v>
      </c>
      <c r="O548" s="3">
        <f t="shared" si="93"/>
        <v>4.9932023235694123E-2</v>
      </c>
      <c r="Q548" s="28">
        <v>42075</v>
      </c>
      <c r="R548">
        <v>78.45</v>
      </c>
      <c r="S548" s="3">
        <f t="shared" si="94"/>
        <v>3.0686612965096227E-3</v>
      </c>
      <c r="U548" s="28">
        <v>42075</v>
      </c>
      <c r="V548">
        <v>203.81</v>
      </c>
      <c r="W548" s="3">
        <v>0.03</v>
      </c>
      <c r="Y548" s="28">
        <v>43103</v>
      </c>
      <c r="Z548">
        <v>139.83000000000001</v>
      </c>
      <c r="AA548" s="3">
        <f t="shared" si="95"/>
        <v>4.9932422285628553E-2</v>
      </c>
      <c r="AC548" s="28">
        <v>42156</v>
      </c>
      <c r="AD548">
        <v>19.5</v>
      </c>
      <c r="AE548" s="4">
        <f t="shared" si="96"/>
        <v>-2.4512256128063958E-2</v>
      </c>
      <c r="AG548" s="28">
        <v>42075</v>
      </c>
      <c r="AH548">
        <v>193.25</v>
      </c>
      <c r="AI548" s="4">
        <f t="shared" si="97"/>
        <v>1.4435695538057791E-2</v>
      </c>
      <c r="AK548" s="28">
        <v>43843</v>
      </c>
      <c r="AL548">
        <v>5.7</v>
      </c>
      <c r="AM548" s="4">
        <f t="shared" si="98"/>
        <v>-6.9686411149826322E-3</v>
      </c>
      <c r="AO548" s="28">
        <v>42075</v>
      </c>
      <c r="AP548" s="29">
        <v>32582.68</v>
      </c>
      <c r="AQ548" s="3">
        <f t="shared" si="99"/>
        <v>1.3236175848450049E-3</v>
      </c>
    </row>
    <row r="549" spans="1:43" ht="15.75" thickBot="1" x14ac:dyDescent="0.3">
      <c r="A549" s="28">
        <v>42093</v>
      </c>
      <c r="B549">
        <v>42.28</v>
      </c>
      <c r="C549" s="3">
        <f t="shared" si="90"/>
        <v>-4.9887640449438164E-2</v>
      </c>
      <c r="E549" s="28">
        <v>42076</v>
      </c>
      <c r="F549">
        <v>183.98</v>
      </c>
      <c r="G549" s="4">
        <v>0.04</v>
      </c>
      <c r="I549" s="28">
        <v>42493</v>
      </c>
      <c r="J549">
        <v>83</v>
      </c>
      <c r="K549" s="3">
        <f t="shared" si="92"/>
        <v>-2.3873926849347304E-2</v>
      </c>
      <c r="M549" s="28">
        <v>42849</v>
      </c>
      <c r="N549">
        <v>84.69</v>
      </c>
      <c r="O549" s="3">
        <f t="shared" si="93"/>
        <v>-3.0606238964097088E-3</v>
      </c>
      <c r="Q549" s="28">
        <v>42076</v>
      </c>
      <c r="R549">
        <v>81.25</v>
      </c>
      <c r="S549" s="3">
        <f t="shared" si="94"/>
        <v>3.5691523263224889E-2</v>
      </c>
      <c r="U549" s="28">
        <v>42076</v>
      </c>
      <c r="V549">
        <v>204.95</v>
      </c>
      <c r="W549" s="3">
        <f t="shared" si="100"/>
        <v>5.5934448751286947E-3</v>
      </c>
      <c r="Y549" s="28">
        <v>43104</v>
      </c>
      <c r="Z549">
        <v>146.72999999999999</v>
      </c>
      <c r="AA549" s="3">
        <f t="shared" si="95"/>
        <v>4.9345633984123394E-2</v>
      </c>
      <c r="AC549" s="28">
        <v>42157</v>
      </c>
      <c r="AD549">
        <v>19</v>
      </c>
      <c r="AE549" s="4">
        <f t="shared" si="96"/>
        <v>-2.5641025641025661E-2</v>
      </c>
      <c r="AG549" s="28">
        <v>42076</v>
      </c>
      <c r="AH549">
        <v>193.92</v>
      </c>
      <c r="AI549" s="4">
        <f t="shared" si="97"/>
        <v>3.4670116429493802E-3</v>
      </c>
      <c r="AK549" s="28">
        <v>43844</v>
      </c>
      <c r="AL549">
        <v>5.7</v>
      </c>
      <c r="AM549" s="4">
        <f t="shared" si="98"/>
        <v>0</v>
      </c>
      <c r="AO549" s="28">
        <v>42076</v>
      </c>
      <c r="AP549" s="29">
        <v>32929.089999999997</v>
      </c>
      <c r="AQ549" s="3">
        <f t="shared" si="99"/>
        <v>1.0631722129671228E-2</v>
      </c>
    </row>
    <row r="550" spans="1:43" ht="15.75" thickBot="1" x14ac:dyDescent="0.3">
      <c r="A550" s="28">
        <v>42094</v>
      </c>
      <c r="B550">
        <v>44.1</v>
      </c>
      <c r="C550" s="3">
        <f t="shared" si="90"/>
        <v>4.3046357615894149E-2</v>
      </c>
      <c r="E550" s="28">
        <v>42079</v>
      </c>
      <c r="F550">
        <v>180.21</v>
      </c>
      <c r="G550" s="4">
        <v>0.05</v>
      </c>
      <c r="I550" s="28">
        <v>42494</v>
      </c>
      <c r="J550">
        <v>83</v>
      </c>
      <c r="K550" s="3">
        <f t="shared" si="92"/>
        <v>0</v>
      </c>
      <c r="M550" s="28">
        <v>42850</v>
      </c>
      <c r="N550">
        <v>85.6</v>
      </c>
      <c r="O550" s="3">
        <f t="shared" si="93"/>
        <v>1.0745070256228617E-2</v>
      </c>
      <c r="Q550" s="28">
        <v>42079</v>
      </c>
      <c r="R550">
        <v>79.239999999999995</v>
      </c>
      <c r="S550" s="3">
        <f t="shared" si="94"/>
        <v>-2.4738461538461598E-2</v>
      </c>
      <c r="U550" s="28">
        <v>42079</v>
      </c>
      <c r="V550">
        <v>197.74</v>
      </c>
      <c r="W550" s="3">
        <f t="shared" si="100"/>
        <v>-3.5179312027323606E-2</v>
      </c>
      <c r="Y550" s="28">
        <v>43105</v>
      </c>
      <c r="Z550">
        <v>143.99</v>
      </c>
      <c r="AA550" s="3">
        <f t="shared" si="95"/>
        <v>-1.8673754515095675E-2</v>
      </c>
      <c r="AC550" s="28">
        <v>42158</v>
      </c>
      <c r="AD550">
        <v>19.5</v>
      </c>
      <c r="AE550" s="4">
        <f t="shared" si="96"/>
        <v>2.6315789473684292E-2</v>
      </c>
      <c r="AG550" s="28">
        <v>42080</v>
      </c>
      <c r="AH550">
        <v>192.28</v>
      </c>
      <c r="AI550" s="4">
        <f t="shared" si="97"/>
        <v>-8.4570957095708721E-3</v>
      </c>
      <c r="AK550" s="28">
        <v>43845</v>
      </c>
      <c r="AL550">
        <v>5.67</v>
      </c>
      <c r="AM550" s="4">
        <f t="shared" si="98"/>
        <v>-5.2631578947368585E-3</v>
      </c>
      <c r="AO550" s="28">
        <v>42079</v>
      </c>
      <c r="AP550" s="29">
        <v>32454.91</v>
      </c>
      <c r="AQ550" s="3">
        <f t="shared" si="99"/>
        <v>-1.4400033526586919E-2</v>
      </c>
    </row>
    <row r="551" spans="1:43" ht="15.75" thickBot="1" x14ac:dyDescent="0.3">
      <c r="A551" s="28">
        <v>42095</v>
      </c>
      <c r="B551">
        <v>44.5</v>
      </c>
      <c r="C551" s="3">
        <f t="shared" si="90"/>
        <v>9.0702947845804349E-3</v>
      </c>
      <c r="E551" s="28">
        <v>42080</v>
      </c>
      <c r="F551">
        <v>177.75</v>
      </c>
      <c r="G551" s="4">
        <v>0.05</v>
      </c>
      <c r="I551" s="28">
        <v>42495</v>
      </c>
      <c r="J551">
        <v>83</v>
      </c>
      <c r="K551" s="3">
        <f t="shared" si="92"/>
        <v>0</v>
      </c>
      <c r="M551" s="28">
        <v>42851</v>
      </c>
      <c r="N551">
        <v>89.88</v>
      </c>
      <c r="O551" s="3">
        <v>0.23</v>
      </c>
      <c r="Q551" s="28">
        <v>42080</v>
      </c>
      <c r="R551">
        <v>78.77</v>
      </c>
      <c r="S551" s="3">
        <v>0.13</v>
      </c>
      <c r="U551" s="28">
        <v>42080</v>
      </c>
      <c r="V551">
        <v>196.39</v>
      </c>
      <c r="W551" s="3">
        <f t="shared" si="100"/>
        <v>-6.8271467583697065E-3</v>
      </c>
      <c r="Y551" s="28">
        <v>43108</v>
      </c>
      <c r="Z551">
        <v>140</v>
      </c>
      <c r="AA551" s="3">
        <f t="shared" si="95"/>
        <v>-2.7710257656781812E-2</v>
      </c>
      <c r="AC551" s="28">
        <v>42160</v>
      </c>
      <c r="AD551">
        <v>19.850000000000001</v>
      </c>
      <c r="AE551" s="4">
        <f t="shared" si="96"/>
        <v>1.7948717948718107E-2</v>
      </c>
      <c r="AG551" s="28">
        <v>42081</v>
      </c>
      <c r="AH551">
        <v>186.5</v>
      </c>
      <c r="AI551" s="4">
        <f t="shared" si="97"/>
        <v>-3.0060328687330995E-2</v>
      </c>
      <c r="AK551" s="28">
        <v>43846</v>
      </c>
      <c r="AL551">
        <v>5.7</v>
      </c>
      <c r="AM551" s="4">
        <f t="shared" si="98"/>
        <v>5.2910052910053462E-3</v>
      </c>
      <c r="AO551" s="28">
        <v>42080</v>
      </c>
      <c r="AP551" s="29">
        <v>32342.26</v>
      </c>
      <c r="AQ551" s="3">
        <f t="shared" si="99"/>
        <v>-3.4709694157217807E-3</v>
      </c>
    </row>
    <row r="552" spans="1:43" ht="15.75" thickBot="1" x14ac:dyDescent="0.3">
      <c r="A552" s="28">
        <v>42096</v>
      </c>
      <c r="B552">
        <v>45.47</v>
      </c>
      <c r="C552" s="3">
        <f t="shared" si="90"/>
        <v>2.1797752808988768E-2</v>
      </c>
      <c r="E552" s="28">
        <v>42081</v>
      </c>
      <c r="F552">
        <v>169.01</v>
      </c>
      <c r="G552" s="4">
        <v>0.04</v>
      </c>
      <c r="I552" s="28">
        <v>42496</v>
      </c>
      <c r="J552">
        <v>82</v>
      </c>
      <c r="K552" s="3">
        <f t="shared" si="92"/>
        <v>-1.2048192771084376E-2</v>
      </c>
      <c r="M552" s="28">
        <v>42852</v>
      </c>
      <c r="N552">
        <v>90.37</v>
      </c>
      <c r="O552" s="3">
        <f t="shared" si="93"/>
        <v>5.4517133956386576E-3</v>
      </c>
      <c r="Q552" s="28">
        <v>42081</v>
      </c>
      <c r="R552">
        <v>75.34</v>
      </c>
      <c r="S552" s="3">
        <f t="shared" si="94"/>
        <v>-4.3544496635774976E-2</v>
      </c>
      <c r="U552" s="28">
        <v>42081</v>
      </c>
      <c r="V552">
        <v>188.23</v>
      </c>
      <c r="W552" s="3">
        <v>0.06</v>
      </c>
      <c r="Y552" s="28">
        <v>43109</v>
      </c>
      <c r="Z552">
        <v>144.88</v>
      </c>
      <c r="AA552" s="3">
        <f t="shared" si="95"/>
        <v>3.485714285714292E-2</v>
      </c>
      <c r="AC552" s="28">
        <v>42163</v>
      </c>
      <c r="AD552">
        <v>19.100000000000001</v>
      </c>
      <c r="AE552" s="4">
        <f t="shared" si="96"/>
        <v>-3.7783375314861423E-2</v>
      </c>
      <c r="AG552" s="28">
        <v>42082</v>
      </c>
      <c r="AH552">
        <v>182.91</v>
      </c>
      <c r="AI552" s="4">
        <f t="shared" si="97"/>
        <v>-1.9249329758713185E-2</v>
      </c>
      <c r="AK552" s="28">
        <v>43847</v>
      </c>
      <c r="AL552">
        <v>5.62</v>
      </c>
      <c r="AM552" s="4">
        <f t="shared" si="98"/>
        <v>-1.4035087719298289E-2</v>
      </c>
      <c r="AO552" s="28">
        <v>42081</v>
      </c>
      <c r="AP552" s="29">
        <v>31524.98</v>
      </c>
      <c r="AQ552" s="3">
        <f t="shared" si="99"/>
        <v>-2.5269724502864022E-2</v>
      </c>
    </row>
    <row r="553" spans="1:43" ht="15.75" thickBot="1" x14ac:dyDescent="0.3">
      <c r="A553" s="28">
        <v>42097</v>
      </c>
      <c r="B553">
        <v>44.5</v>
      </c>
      <c r="C553" s="3">
        <f t="shared" si="90"/>
        <v>-2.1332746866065566E-2</v>
      </c>
      <c r="E553" s="28">
        <v>42082</v>
      </c>
      <c r="F553">
        <v>166.93</v>
      </c>
      <c r="G553" s="4">
        <v>0.06</v>
      </c>
      <c r="I553" s="28">
        <v>42501</v>
      </c>
      <c r="J553">
        <v>82</v>
      </c>
      <c r="K553" s="3">
        <f t="shared" si="92"/>
        <v>0</v>
      </c>
      <c r="M553" s="28">
        <v>42853</v>
      </c>
      <c r="N553">
        <v>90.76</v>
      </c>
      <c r="O553" s="3">
        <f t="shared" si="93"/>
        <v>4.3155914573420606E-3</v>
      </c>
      <c r="Q553" s="28">
        <v>42082</v>
      </c>
      <c r="R553">
        <v>75.64</v>
      </c>
      <c r="S553" s="3">
        <f t="shared" si="94"/>
        <v>3.9819485001326704E-3</v>
      </c>
      <c r="U553" s="28">
        <v>42082</v>
      </c>
      <c r="V553">
        <v>188.71</v>
      </c>
      <c r="W553" s="3">
        <v>0.06</v>
      </c>
      <c r="Y553" s="28">
        <v>43110</v>
      </c>
      <c r="Z553">
        <v>138.05000000000001</v>
      </c>
      <c r="AA553" s="3">
        <f t="shared" si="95"/>
        <v>-4.7142462727774559E-2</v>
      </c>
      <c r="AC553" s="28">
        <v>42165</v>
      </c>
      <c r="AD553">
        <v>19.18</v>
      </c>
      <c r="AE553" s="4">
        <f t="shared" si="96"/>
        <v>4.1884816753925413E-3</v>
      </c>
      <c r="AG553" s="28">
        <v>42083</v>
      </c>
      <c r="AH553">
        <v>188.02</v>
      </c>
      <c r="AI553" s="4">
        <f t="shared" si="97"/>
        <v>2.7937236892460859E-2</v>
      </c>
      <c r="AK553" s="28">
        <v>43850</v>
      </c>
      <c r="AL553">
        <v>5.5</v>
      </c>
      <c r="AM553" s="4">
        <f t="shared" si="98"/>
        <v>-2.1352313167259829E-2</v>
      </c>
      <c r="AO553" s="28">
        <v>42082</v>
      </c>
      <c r="AP553" s="29">
        <v>31451.62</v>
      </c>
      <c r="AQ553" s="3">
        <f t="shared" si="99"/>
        <v>-2.3270435064510764E-3</v>
      </c>
    </row>
    <row r="554" spans="1:43" ht="15.75" thickBot="1" x14ac:dyDescent="0.3">
      <c r="A554" s="28">
        <v>42100</v>
      </c>
      <c r="B554">
        <v>46.35</v>
      </c>
      <c r="C554" s="3">
        <f t="shared" si="90"/>
        <v>4.1573033707865248E-2</v>
      </c>
      <c r="E554" s="28">
        <v>42083</v>
      </c>
      <c r="F554">
        <v>170.39</v>
      </c>
      <c r="G554" s="4">
        <v>7.0000000000000007E-2</v>
      </c>
      <c r="I554" s="28">
        <v>42510</v>
      </c>
      <c r="J554">
        <v>82.51</v>
      </c>
      <c r="K554" s="3">
        <f t="shared" si="92"/>
        <v>6.2195121951220678E-3</v>
      </c>
      <c r="M554" s="28">
        <v>42857</v>
      </c>
      <c r="N554">
        <v>86.33</v>
      </c>
      <c r="O554" s="3">
        <f t="shared" si="93"/>
        <v>-4.8810048479506429E-2</v>
      </c>
      <c r="Q554" s="28">
        <v>42083</v>
      </c>
      <c r="R554">
        <v>78.16</v>
      </c>
      <c r="S554" s="3">
        <f t="shared" si="94"/>
        <v>3.3315705975674126E-2</v>
      </c>
      <c r="U554" s="28">
        <v>42083</v>
      </c>
      <c r="V554">
        <v>187.85</v>
      </c>
      <c r="W554" s="3">
        <v>0.06</v>
      </c>
      <c r="Y554" s="28">
        <v>43111</v>
      </c>
      <c r="Z554">
        <v>132.02000000000001</v>
      </c>
      <c r="AA554" s="3">
        <f t="shared" si="95"/>
        <v>-4.36798261499457E-2</v>
      </c>
      <c r="AC554" s="28">
        <v>42166</v>
      </c>
      <c r="AD554">
        <v>19.3</v>
      </c>
      <c r="AE554" s="4">
        <f t="shared" si="96"/>
        <v>6.2565172054223073E-3</v>
      </c>
      <c r="AG554" s="28">
        <v>42087</v>
      </c>
      <c r="AH554">
        <v>184.08</v>
      </c>
      <c r="AI554" s="4">
        <f t="shared" si="97"/>
        <v>-2.095521753005003E-2</v>
      </c>
      <c r="AK554" s="28">
        <v>43851</v>
      </c>
      <c r="AL554">
        <v>5.49</v>
      </c>
      <c r="AM554" s="4">
        <f t="shared" si="98"/>
        <v>-1.8181818181818299E-3</v>
      </c>
      <c r="AO554" s="28">
        <v>42083</v>
      </c>
      <c r="AP554" s="29">
        <v>31800.26</v>
      </c>
      <c r="AQ554" s="3">
        <f t="shared" si="99"/>
        <v>1.108496160134198E-2</v>
      </c>
    </row>
    <row r="555" spans="1:43" ht="15.75" thickBot="1" x14ac:dyDescent="0.3">
      <c r="A555" s="28">
        <v>42101</v>
      </c>
      <c r="B555">
        <v>45</v>
      </c>
      <c r="C555" s="3">
        <f t="shared" si="90"/>
        <v>-2.9126213592232997E-2</v>
      </c>
      <c r="E555" s="28">
        <v>42087</v>
      </c>
      <c r="F555">
        <v>165.78</v>
      </c>
      <c r="G555" s="4">
        <v>7.0000000000000007E-2</v>
      </c>
      <c r="I555" s="28">
        <v>42513</v>
      </c>
      <c r="J555">
        <v>82.6</v>
      </c>
      <c r="K555" s="3">
        <f t="shared" si="92"/>
        <v>1.0907768755301639E-3</v>
      </c>
      <c r="M555" s="28">
        <v>42858</v>
      </c>
      <c r="N555">
        <v>84.95</v>
      </c>
      <c r="O555" s="3">
        <v>0.34</v>
      </c>
      <c r="Q555" s="28">
        <v>42087</v>
      </c>
      <c r="R555">
        <v>75.44</v>
      </c>
      <c r="S555" s="3">
        <f t="shared" si="94"/>
        <v>-3.4800409416581357E-2</v>
      </c>
      <c r="U555" s="28">
        <v>42087</v>
      </c>
      <c r="V555">
        <v>186.08</v>
      </c>
      <c r="W555" s="3">
        <v>0.06</v>
      </c>
      <c r="Y555" s="28">
        <v>43112</v>
      </c>
      <c r="Z555">
        <v>136.01</v>
      </c>
      <c r="AA555" s="3">
        <f t="shared" si="95"/>
        <v>3.022269353128304E-2</v>
      </c>
      <c r="AC555" s="28">
        <v>42167</v>
      </c>
      <c r="AD555">
        <v>19.28</v>
      </c>
      <c r="AE555" s="4">
        <f t="shared" si="96"/>
        <v>-1.0362694300517505E-3</v>
      </c>
      <c r="AG555" s="28">
        <v>42088</v>
      </c>
      <c r="AH555">
        <v>180.73</v>
      </c>
      <c r="AI555" s="4">
        <f t="shared" si="97"/>
        <v>-1.8198609300304369E-2</v>
      </c>
      <c r="AK555" s="28">
        <v>43852</v>
      </c>
      <c r="AL555">
        <v>5.4</v>
      </c>
      <c r="AM555" s="4">
        <f t="shared" si="98"/>
        <v>-1.6393442622950838E-2</v>
      </c>
      <c r="AO555" s="28">
        <v>42087</v>
      </c>
      <c r="AP555" s="29">
        <v>31310.73</v>
      </c>
      <c r="AQ555" s="3">
        <f t="shared" si="99"/>
        <v>-1.5393899295162994E-2</v>
      </c>
    </row>
    <row r="556" spans="1:43" ht="15.75" thickBot="1" x14ac:dyDescent="0.3">
      <c r="A556" s="28">
        <v>42102</v>
      </c>
      <c r="B556">
        <v>45</v>
      </c>
      <c r="C556" s="3">
        <f t="shared" si="90"/>
        <v>0</v>
      </c>
      <c r="E556" s="28">
        <v>42088</v>
      </c>
      <c r="F556">
        <v>163.52000000000001</v>
      </c>
      <c r="G556" s="4">
        <v>7.0000000000000007E-2</v>
      </c>
      <c r="I556" s="28">
        <v>42520</v>
      </c>
      <c r="J556">
        <v>82.5</v>
      </c>
      <c r="K556" s="3">
        <f t="shared" si="92"/>
        <v>-1.210653753026536E-3</v>
      </c>
      <c r="M556" s="28">
        <v>42859</v>
      </c>
      <c r="N556">
        <v>84.1</v>
      </c>
      <c r="O556" s="3">
        <f t="shared" si="93"/>
        <v>-1.0005885815185467E-2</v>
      </c>
      <c r="Q556" s="28">
        <v>42088</v>
      </c>
      <c r="R556">
        <v>74.36</v>
      </c>
      <c r="S556" s="3">
        <f t="shared" si="94"/>
        <v>-1.4316012725344662E-2</v>
      </c>
      <c r="U556" s="28">
        <v>42088</v>
      </c>
      <c r="V556">
        <v>183.44</v>
      </c>
      <c r="W556" s="3">
        <f t="shared" si="100"/>
        <v>-1.4187446259673386E-2</v>
      </c>
      <c r="Y556" s="28">
        <v>43115</v>
      </c>
      <c r="Z556">
        <v>138.5</v>
      </c>
      <c r="AA556" s="3">
        <f t="shared" si="95"/>
        <v>1.8307477391368288E-2</v>
      </c>
      <c r="AC556" s="28">
        <v>42171</v>
      </c>
      <c r="AD556">
        <v>19.100000000000001</v>
      </c>
      <c r="AE556" s="4">
        <f t="shared" si="96"/>
        <v>-9.3360995850622075E-3</v>
      </c>
      <c r="AG556" s="28">
        <v>42089</v>
      </c>
      <c r="AH556">
        <v>178</v>
      </c>
      <c r="AI556" s="4">
        <f t="shared" si="97"/>
        <v>-1.5105405854036302E-2</v>
      </c>
      <c r="AK556" s="28">
        <v>43853</v>
      </c>
      <c r="AL556">
        <v>5.28</v>
      </c>
      <c r="AM556" s="4">
        <f t="shared" si="98"/>
        <v>-2.2222222222222254E-2</v>
      </c>
      <c r="AO556" s="28">
        <v>42088</v>
      </c>
      <c r="AP556" s="29">
        <v>31086.51</v>
      </c>
      <c r="AQ556" s="3">
        <f t="shared" si="99"/>
        <v>-7.1611233593085188E-3</v>
      </c>
    </row>
    <row r="557" spans="1:43" ht="15.75" thickBot="1" x14ac:dyDescent="0.3">
      <c r="A557" s="28">
        <v>42103</v>
      </c>
      <c r="B557">
        <v>45</v>
      </c>
      <c r="C557" s="3">
        <f t="shared" si="90"/>
        <v>0</v>
      </c>
      <c r="E557" s="28">
        <v>42089</v>
      </c>
      <c r="F557">
        <v>160.93</v>
      </c>
      <c r="G557" s="4">
        <v>7.0000000000000007E-2</v>
      </c>
      <c r="I557" s="28">
        <v>42521</v>
      </c>
      <c r="J557">
        <v>84.75</v>
      </c>
      <c r="K557" s="3">
        <f t="shared" si="92"/>
        <v>2.7272727272727337E-2</v>
      </c>
      <c r="M557" s="28">
        <v>42860</v>
      </c>
      <c r="N557">
        <v>85.36</v>
      </c>
      <c r="O557" s="3">
        <f t="shared" si="93"/>
        <v>1.4982164090368677E-2</v>
      </c>
      <c r="Q557" s="28">
        <v>42089</v>
      </c>
      <c r="R557">
        <v>71.83</v>
      </c>
      <c r="S557" s="3">
        <v>0.14000000000000001</v>
      </c>
      <c r="U557" s="28">
        <v>42089</v>
      </c>
      <c r="V557">
        <v>186.75</v>
      </c>
      <c r="W557" s="3">
        <v>0.06</v>
      </c>
      <c r="Y557" s="28">
        <v>43116</v>
      </c>
      <c r="Z557">
        <v>139.38999999999999</v>
      </c>
      <c r="AA557" s="3">
        <f t="shared" si="95"/>
        <v>6.425992779783396E-3</v>
      </c>
      <c r="AC557" s="28">
        <v>42172</v>
      </c>
      <c r="AD557">
        <v>19.989999999999998</v>
      </c>
      <c r="AE557" s="4">
        <f t="shared" si="96"/>
        <v>4.6596858638743299E-2</v>
      </c>
      <c r="AG557" s="28">
        <v>42090</v>
      </c>
      <c r="AH557">
        <v>169.1</v>
      </c>
      <c r="AI557" s="4">
        <f t="shared" si="97"/>
        <v>-5.0000000000000044E-2</v>
      </c>
      <c r="AK557" s="28">
        <v>43854</v>
      </c>
      <c r="AL557">
        <v>5.21</v>
      </c>
      <c r="AM557" s="4">
        <f t="shared" si="98"/>
        <v>-1.3257575757575801E-2</v>
      </c>
      <c r="AO557" s="28">
        <v>42089</v>
      </c>
      <c r="AP557" s="29">
        <v>30678.97</v>
      </c>
      <c r="AQ557" s="3">
        <f t="shared" si="99"/>
        <v>-1.3109866627035283E-2</v>
      </c>
    </row>
    <row r="558" spans="1:43" ht="15.75" thickBot="1" x14ac:dyDescent="0.3">
      <c r="A558" s="28">
        <v>42104</v>
      </c>
      <c r="B558">
        <v>46.85</v>
      </c>
      <c r="C558" s="3">
        <f t="shared" si="90"/>
        <v>4.1111111111111098E-2</v>
      </c>
      <c r="E558" s="28">
        <v>42090</v>
      </c>
      <c r="F558">
        <v>154.18</v>
      </c>
      <c r="G558" s="4">
        <v>7.0000000000000007E-2</v>
      </c>
      <c r="I558" s="28">
        <v>42522</v>
      </c>
      <c r="J558">
        <v>82.5</v>
      </c>
      <c r="K558" s="3">
        <f t="shared" si="92"/>
        <v>-2.6548672566371723E-2</v>
      </c>
      <c r="M558" s="28">
        <v>42863</v>
      </c>
      <c r="N558">
        <v>85.32</v>
      </c>
      <c r="O558" s="3">
        <f t="shared" si="93"/>
        <v>-4.6860356138711534E-4</v>
      </c>
      <c r="Q558" s="28">
        <v>42090</v>
      </c>
      <c r="R558">
        <v>68.53</v>
      </c>
      <c r="S558" s="3">
        <f t="shared" si="94"/>
        <v>-4.5941807044410421E-2</v>
      </c>
      <c r="U558" s="28">
        <v>42090</v>
      </c>
      <c r="V558">
        <v>182.14</v>
      </c>
      <c r="W558" s="3">
        <v>0.06</v>
      </c>
      <c r="Y558" s="28">
        <v>43117</v>
      </c>
      <c r="Z558">
        <v>130.07</v>
      </c>
      <c r="AA558" s="3">
        <f t="shared" si="95"/>
        <v>-6.6862759164932895E-2</v>
      </c>
      <c r="AC558" s="28">
        <v>42173</v>
      </c>
      <c r="AD558">
        <v>20.010000000000002</v>
      </c>
      <c r="AE558" s="4">
        <f t="shared" si="96"/>
        <v>1.0005002501252136E-3</v>
      </c>
      <c r="AG558" s="28">
        <v>42093</v>
      </c>
      <c r="AH558">
        <v>160.65</v>
      </c>
      <c r="AI558" s="4">
        <f t="shared" si="97"/>
        <v>-4.9970431697220485E-2</v>
      </c>
      <c r="AK558" s="28">
        <v>43857</v>
      </c>
      <c r="AL558">
        <v>5.08</v>
      </c>
      <c r="AM558" s="4">
        <f t="shared" si="98"/>
        <v>-2.4952015355086399E-2</v>
      </c>
      <c r="AO558" s="28">
        <v>42090</v>
      </c>
      <c r="AP558" s="29">
        <v>29957.83</v>
      </c>
      <c r="AQ558" s="3">
        <f t="shared" si="99"/>
        <v>-2.3506004275893222E-2</v>
      </c>
    </row>
    <row r="559" spans="1:43" ht="15.75" thickBot="1" x14ac:dyDescent="0.3">
      <c r="A559" s="28">
        <v>42107</v>
      </c>
      <c r="B559">
        <v>46</v>
      </c>
      <c r="C559" s="3">
        <f t="shared" si="90"/>
        <v>-1.8143009605122717E-2</v>
      </c>
      <c r="E559" s="28">
        <v>42093</v>
      </c>
      <c r="F559">
        <v>146.47999999999999</v>
      </c>
      <c r="G559" s="4">
        <v>7.0000000000000007E-2</v>
      </c>
      <c r="I559" s="28">
        <v>42523</v>
      </c>
      <c r="J559">
        <v>80.8</v>
      </c>
      <c r="K559" s="3">
        <f t="shared" si="92"/>
        <v>-2.0606060606060628E-2</v>
      </c>
      <c r="M559" s="28">
        <v>42864</v>
      </c>
      <c r="N559">
        <v>89.58</v>
      </c>
      <c r="O559" s="3">
        <f t="shared" si="93"/>
        <v>4.9929676511955012E-2</v>
      </c>
      <c r="Q559" s="28">
        <v>42093</v>
      </c>
      <c r="R559">
        <v>65.36</v>
      </c>
      <c r="S559" s="3">
        <f t="shared" si="94"/>
        <v>-4.6257113672844019E-2</v>
      </c>
      <c r="U559" s="28">
        <v>42093</v>
      </c>
      <c r="V559">
        <v>177.35</v>
      </c>
      <c r="W559" s="3">
        <v>0.06</v>
      </c>
      <c r="Y559" s="28">
        <v>43118</v>
      </c>
      <c r="Z559">
        <v>134.81</v>
      </c>
      <c r="AA559" s="3">
        <f t="shared" si="95"/>
        <v>3.6441915891443077E-2</v>
      </c>
      <c r="AC559" s="28">
        <v>42174</v>
      </c>
      <c r="AD559">
        <v>20.05</v>
      </c>
      <c r="AE559" s="4">
        <f t="shared" si="96"/>
        <v>1.9990004997501032E-3</v>
      </c>
      <c r="AG559" s="28">
        <v>42094</v>
      </c>
      <c r="AH559">
        <v>168.68</v>
      </c>
      <c r="AI559" s="4">
        <f t="shared" si="97"/>
        <v>4.9984438219732308E-2</v>
      </c>
      <c r="AK559" s="28">
        <v>43858</v>
      </c>
      <c r="AL559">
        <v>5</v>
      </c>
      <c r="AM559" s="4">
        <f t="shared" si="98"/>
        <v>-1.5748031496062964E-2</v>
      </c>
      <c r="AO559" s="28">
        <v>42093</v>
      </c>
      <c r="AP559" s="29">
        <v>28927.040000000001</v>
      </c>
      <c r="AQ559" s="3">
        <f t="shared" si="99"/>
        <v>-3.4408032891567908E-2</v>
      </c>
    </row>
    <row r="560" spans="1:43" ht="15.75" thickBot="1" x14ac:dyDescent="0.3">
      <c r="A560" s="28">
        <v>42108</v>
      </c>
      <c r="B560">
        <v>45</v>
      </c>
      <c r="C560" s="3">
        <f t="shared" si="90"/>
        <v>-2.1739130434782594E-2</v>
      </c>
      <c r="E560" s="28">
        <v>42094</v>
      </c>
      <c r="F560">
        <v>153.80000000000001</v>
      </c>
      <c r="G560" s="4">
        <v>0.04</v>
      </c>
      <c r="I560" s="28">
        <v>42527</v>
      </c>
      <c r="J560">
        <v>80.510000000000005</v>
      </c>
      <c r="K560" s="3">
        <f t="shared" si="92"/>
        <v>-3.5891089108910368E-3</v>
      </c>
      <c r="M560" s="28">
        <v>42865</v>
      </c>
      <c r="N560">
        <v>92.29</v>
      </c>
      <c r="O560" s="3">
        <f t="shared" si="93"/>
        <v>3.0252288457244925E-2</v>
      </c>
      <c r="Q560" s="28">
        <v>42094</v>
      </c>
      <c r="R560">
        <v>68.62</v>
      </c>
      <c r="S560" s="3">
        <f t="shared" si="94"/>
        <v>4.9877600979192138E-2</v>
      </c>
      <c r="U560" s="28">
        <v>42094</v>
      </c>
      <c r="V560">
        <v>181.53</v>
      </c>
      <c r="W560" s="3">
        <v>0.06</v>
      </c>
      <c r="Y560" s="28">
        <v>43119</v>
      </c>
      <c r="Z560">
        <v>141.55000000000001</v>
      </c>
      <c r="AA560" s="3">
        <f t="shared" si="95"/>
        <v>4.9996291076329635E-2</v>
      </c>
      <c r="AC560" s="28">
        <v>42177</v>
      </c>
      <c r="AD560">
        <v>20.05</v>
      </c>
      <c r="AE560" s="4">
        <f t="shared" si="96"/>
        <v>0</v>
      </c>
      <c r="AG560" s="28">
        <v>42095</v>
      </c>
      <c r="AH560">
        <v>167.44</v>
      </c>
      <c r="AI560" s="4">
        <f t="shared" si="97"/>
        <v>-7.3511975337918756E-3</v>
      </c>
      <c r="AK560" s="28">
        <v>43859</v>
      </c>
      <c r="AL560">
        <v>5.29</v>
      </c>
      <c r="AM560" s="4">
        <f t="shared" si="98"/>
        <v>5.8000000000000052E-2</v>
      </c>
      <c r="AO560" s="28">
        <v>42094</v>
      </c>
      <c r="AP560" s="29">
        <v>30233.87</v>
      </c>
      <c r="AQ560" s="3">
        <f t="shared" si="99"/>
        <v>4.5176761950064703E-2</v>
      </c>
    </row>
    <row r="561" spans="1:43" ht="15.75" thickBot="1" x14ac:dyDescent="0.3">
      <c r="A561" s="28">
        <v>42109</v>
      </c>
      <c r="B561">
        <v>45.99</v>
      </c>
      <c r="C561" s="3">
        <f t="shared" si="90"/>
        <v>2.200000000000002E-2</v>
      </c>
      <c r="E561" s="28">
        <v>42095</v>
      </c>
      <c r="F561">
        <v>161.18</v>
      </c>
      <c r="G561" s="4">
        <v>0.03</v>
      </c>
      <c r="I561" s="28">
        <v>42528</v>
      </c>
      <c r="J561">
        <v>80</v>
      </c>
      <c r="K561" s="3">
        <f t="shared" si="92"/>
        <v>-6.3346168177866868E-3</v>
      </c>
      <c r="M561" s="28">
        <v>42866</v>
      </c>
      <c r="N561">
        <v>93.41</v>
      </c>
      <c r="O561" s="3">
        <f t="shared" si="93"/>
        <v>1.2135659334705728E-2</v>
      </c>
      <c r="Q561" s="28">
        <v>42095</v>
      </c>
      <c r="R561">
        <v>72.05</v>
      </c>
      <c r="S561" s="3">
        <f t="shared" si="94"/>
        <v>4.9985426989215931E-2</v>
      </c>
      <c r="U561" s="28">
        <v>42095</v>
      </c>
      <c r="V561">
        <v>176.93</v>
      </c>
      <c r="W561" s="3">
        <f t="shared" si="100"/>
        <v>-2.5340164160193912E-2</v>
      </c>
      <c r="Y561" s="28">
        <v>43122</v>
      </c>
      <c r="Z561">
        <v>147.71</v>
      </c>
      <c r="AA561" s="3">
        <f t="shared" si="95"/>
        <v>4.3518191451783705E-2</v>
      </c>
      <c r="AC561" s="28">
        <v>42179</v>
      </c>
      <c r="AD561">
        <v>20.05</v>
      </c>
      <c r="AE561" s="4">
        <f t="shared" si="96"/>
        <v>0</v>
      </c>
      <c r="AG561" s="28">
        <v>42096</v>
      </c>
      <c r="AH561">
        <v>170.27</v>
      </c>
      <c r="AI561" s="4">
        <f t="shared" si="97"/>
        <v>1.6901576684185349E-2</v>
      </c>
      <c r="AK561" s="28">
        <v>43860</v>
      </c>
      <c r="AL561">
        <v>5.33</v>
      </c>
      <c r="AM561" s="4">
        <f t="shared" si="98"/>
        <v>7.5614366729679361E-3</v>
      </c>
      <c r="AO561" s="28">
        <v>42095</v>
      </c>
      <c r="AP561" s="29">
        <v>30605.05</v>
      </c>
      <c r="AQ561" s="3">
        <f t="shared" si="99"/>
        <v>1.2276959582084634E-2</v>
      </c>
    </row>
    <row r="562" spans="1:43" ht="15.75" thickBot="1" x14ac:dyDescent="0.3">
      <c r="A562" s="28">
        <v>42110</v>
      </c>
      <c r="B562">
        <v>45.45</v>
      </c>
      <c r="C562" s="3">
        <f t="shared" si="90"/>
        <v>-1.1741682974559686E-2</v>
      </c>
      <c r="E562" s="28">
        <v>42096</v>
      </c>
      <c r="F562">
        <v>165.56</v>
      </c>
      <c r="G562" s="4">
        <f t="shared" si="91"/>
        <v>2.7174587417793772E-2</v>
      </c>
      <c r="I562" s="28">
        <v>42530</v>
      </c>
      <c r="J562">
        <v>80</v>
      </c>
      <c r="K562" s="3">
        <f t="shared" si="92"/>
        <v>0</v>
      </c>
      <c r="M562" s="28">
        <v>42867</v>
      </c>
      <c r="N562">
        <v>92.01</v>
      </c>
      <c r="O562" s="3">
        <f t="shared" si="93"/>
        <v>-1.4987688684294898E-2</v>
      </c>
      <c r="Q562" s="28">
        <v>42096</v>
      </c>
      <c r="R562">
        <v>75.650000000000006</v>
      </c>
      <c r="S562" s="3">
        <f t="shared" si="94"/>
        <v>4.9965301873698964E-2</v>
      </c>
      <c r="U562" s="28">
        <v>42096</v>
      </c>
      <c r="V562">
        <v>177.58</v>
      </c>
      <c r="W562" s="3">
        <v>0.06</v>
      </c>
      <c r="Y562" s="28">
        <v>43123</v>
      </c>
      <c r="Z562">
        <v>155</v>
      </c>
      <c r="AA562" s="3">
        <f t="shared" si="95"/>
        <v>4.9353462866427389E-2</v>
      </c>
      <c r="AC562" s="28">
        <v>42180</v>
      </c>
      <c r="AD562">
        <v>20.399999999999999</v>
      </c>
      <c r="AE562" s="4">
        <f t="shared" si="96"/>
        <v>1.7456359102244301E-2</v>
      </c>
      <c r="AG562" s="28">
        <v>42097</v>
      </c>
      <c r="AH562">
        <v>177.96</v>
      </c>
      <c r="AI562" s="4">
        <f t="shared" si="97"/>
        <v>4.5163563751688507E-2</v>
      </c>
      <c r="AK562" s="28">
        <v>43861</v>
      </c>
      <c r="AL562">
        <v>5.47</v>
      </c>
      <c r="AM562" s="4">
        <f t="shared" si="98"/>
        <v>2.6266416510318802E-2</v>
      </c>
      <c r="AO562" s="28">
        <v>42096</v>
      </c>
      <c r="AP562" s="29">
        <v>31132.25</v>
      </c>
      <c r="AQ562" s="3">
        <f t="shared" si="99"/>
        <v>1.7225915330966624E-2</v>
      </c>
    </row>
    <row r="563" spans="1:43" ht="15.75" thickBot="1" x14ac:dyDescent="0.3">
      <c r="A563" s="28">
        <v>42114</v>
      </c>
      <c r="B563">
        <v>46.05</v>
      </c>
      <c r="C563" s="3">
        <f t="shared" si="90"/>
        <v>1.3201320132013139E-2</v>
      </c>
      <c r="E563" s="28">
        <v>42097</v>
      </c>
      <c r="F563">
        <v>167.76</v>
      </c>
      <c r="G563" s="4">
        <f t="shared" si="91"/>
        <v>1.3288233872916111E-2</v>
      </c>
      <c r="I563" s="28">
        <v>42531</v>
      </c>
      <c r="J563">
        <v>80</v>
      </c>
      <c r="K563" s="3">
        <f t="shared" si="92"/>
        <v>0</v>
      </c>
      <c r="M563" s="28">
        <v>42870</v>
      </c>
      <c r="N563">
        <v>90.68</v>
      </c>
      <c r="O563" s="3">
        <v>0.34</v>
      </c>
      <c r="Q563" s="28">
        <v>42097</v>
      </c>
      <c r="R563">
        <v>79.319999999999993</v>
      </c>
      <c r="S563" s="3">
        <v>0.22</v>
      </c>
      <c r="U563" s="28">
        <v>42097</v>
      </c>
      <c r="V563">
        <v>172.44</v>
      </c>
      <c r="W563" s="3">
        <v>0.06</v>
      </c>
      <c r="Y563" s="28">
        <v>43124</v>
      </c>
      <c r="Z563">
        <v>150.05000000000001</v>
      </c>
      <c r="AA563" s="3">
        <f t="shared" si="95"/>
        <v>-3.1935483870967674E-2</v>
      </c>
      <c r="AC563" s="28">
        <v>42185</v>
      </c>
      <c r="AD563">
        <v>21</v>
      </c>
      <c r="AE563" s="4">
        <f t="shared" si="96"/>
        <v>2.941176470588247E-2</v>
      </c>
      <c r="AG563" s="28">
        <v>42100</v>
      </c>
      <c r="AH563">
        <v>182.37</v>
      </c>
      <c r="AI563" s="4">
        <f t="shared" si="97"/>
        <v>2.4780849629130186E-2</v>
      </c>
      <c r="AK563" s="28">
        <v>43864</v>
      </c>
      <c r="AL563">
        <v>5.18</v>
      </c>
      <c r="AM563" s="4">
        <f t="shared" si="98"/>
        <v>-5.301645338208405E-2</v>
      </c>
      <c r="AO563" s="28">
        <v>42097</v>
      </c>
      <c r="AP563" s="29">
        <v>31413.96</v>
      </c>
      <c r="AQ563" s="3">
        <f t="shared" si="99"/>
        <v>9.0488159384560785E-3</v>
      </c>
    </row>
    <row r="564" spans="1:43" ht="15.75" thickBot="1" x14ac:dyDescent="0.3">
      <c r="A564" s="28">
        <v>42115</v>
      </c>
      <c r="B564">
        <v>45.99</v>
      </c>
      <c r="C564" s="3">
        <f t="shared" si="90"/>
        <v>-1.3029315960910726E-3</v>
      </c>
      <c r="E564" s="28">
        <v>42100</v>
      </c>
      <c r="F564">
        <v>176.14</v>
      </c>
      <c r="G564" s="4">
        <f t="shared" si="91"/>
        <v>4.9952312827849177E-2</v>
      </c>
      <c r="I564" s="28">
        <v>42534</v>
      </c>
      <c r="J564">
        <v>81.5</v>
      </c>
      <c r="K564" s="3">
        <f t="shared" si="92"/>
        <v>1.8750000000000044E-2</v>
      </c>
      <c r="M564" s="28">
        <v>42871</v>
      </c>
      <c r="N564">
        <v>89.95</v>
      </c>
      <c r="O564" s="3">
        <f t="shared" si="93"/>
        <v>-8.0502867225408226E-3</v>
      </c>
      <c r="Q564" s="28">
        <v>42100</v>
      </c>
      <c r="R564">
        <v>80.55</v>
      </c>
      <c r="S564" s="3">
        <f t="shared" si="94"/>
        <v>1.5506807866868533E-2</v>
      </c>
      <c r="U564" s="28">
        <v>42100</v>
      </c>
      <c r="V564">
        <v>173.35</v>
      </c>
      <c r="W564" s="3">
        <v>0.06</v>
      </c>
      <c r="Y564" s="28">
        <v>43125</v>
      </c>
      <c r="Z564">
        <v>151.01</v>
      </c>
      <c r="AA564" s="3">
        <f t="shared" si="95"/>
        <v>6.3978673775406669E-3</v>
      </c>
      <c r="AC564" s="28">
        <v>42186</v>
      </c>
      <c r="AD564">
        <v>22.04</v>
      </c>
      <c r="AE564" s="4">
        <f t="shared" si="96"/>
        <v>4.9523809523809526E-2</v>
      </c>
      <c r="AG564" s="28">
        <v>42101</v>
      </c>
      <c r="AH564">
        <v>180</v>
      </c>
      <c r="AI564" s="4">
        <f t="shared" si="97"/>
        <v>-1.2995558480013214E-2</v>
      </c>
      <c r="AK564" s="28">
        <v>43865</v>
      </c>
      <c r="AL564">
        <v>4.9400000000000004</v>
      </c>
      <c r="AM564" s="4">
        <f t="shared" si="98"/>
        <v>-4.6332046332046239E-2</v>
      </c>
      <c r="AO564" s="28">
        <v>42100</v>
      </c>
      <c r="AP564" s="29">
        <v>31752.17</v>
      </c>
      <c r="AQ564" s="3">
        <f t="shared" si="99"/>
        <v>1.0766232592134273E-2</v>
      </c>
    </row>
    <row r="565" spans="1:43" ht="15.75" thickBot="1" x14ac:dyDescent="0.3">
      <c r="A565" s="28">
        <v>42116</v>
      </c>
      <c r="B565">
        <v>45.66</v>
      </c>
      <c r="C565" s="3">
        <f t="shared" si="90"/>
        <v>-7.1754729288977526E-3</v>
      </c>
      <c r="E565" s="28">
        <v>42101</v>
      </c>
      <c r="F565">
        <v>180.4</v>
      </c>
      <c r="G565" s="4">
        <f t="shared" si="91"/>
        <v>2.4185307142046142E-2</v>
      </c>
      <c r="I565" s="28">
        <v>42535</v>
      </c>
      <c r="J565">
        <v>80</v>
      </c>
      <c r="K565" s="3">
        <f t="shared" si="92"/>
        <v>-1.8404907975460127E-2</v>
      </c>
      <c r="M565" s="28">
        <v>42872</v>
      </c>
      <c r="N565">
        <v>91.76</v>
      </c>
      <c r="O565" s="3">
        <f t="shared" si="93"/>
        <v>2.0122290161200596E-2</v>
      </c>
      <c r="Q565" s="28">
        <v>42101</v>
      </c>
      <c r="R565">
        <v>78.819999999999993</v>
      </c>
      <c r="S565" s="3">
        <f t="shared" si="94"/>
        <v>-2.1477343265052795E-2</v>
      </c>
      <c r="U565" s="28">
        <v>42101</v>
      </c>
      <c r="V565">
        <v>174.37</v>
      </c>
      <c r="W565" s="3">
        <f t="shared" si="100"/>
        <v>5.8840496106145057E-3</v>
      </c>
      <c r="Y565" s="28">
        <v>43126</v>
      </c>
      <c r="Z565">
        <v>157.44</v>
      </c>
      <c r="AA565" s="3">
        <f t="shared" si="95"/>
        <v>4.2579961591947546E-2</v>
      </c>
      <c r="AC565" s="28">
        <v>42187</v>
      </c>
      <c r="AD565">
        <v>22.89</v>
      </c>
      <c r="AE565" s="4">
        <f t="shared" si="96"/>
        <v>3.856624319419244E-2</v>
      </c>
      <c r="AG565" s="28">
        <v>42102</v>
      </c>
      <c r="AH565">
        <v>180</v>
      </c>
      <c r="AI565" s="4">
        <f t="shared" si="97"/>
        <v>0</v>
      </c>
      <c r="AK565" s="28">
        <v>43867</v>
      </c>
      <c r="AL565">
        <v>5.03</v>
      </c>
      <c r="AM565" s="4">
        <f t="shared" si="98"/>
        <v>1.8218623481781382E-2</v>
      </c>
      <c r="AO565" s="28">
        <v>42101</v>
      </c>
      <c r="AP565" s="29">
        <v>31600.73</v>
      </c>
      <c r="AQ565" s="3">
        <f t="shared" si="99"/>
        <v>-4.769437805353105E-3</v>
      </c>
    </row>
    <row r="566" spans="1:43" ht="15.75" thickBot="1" x14ac:dyDescent="0.3">
      <c r="A566" s="28">
        <v>42117</v>
      </c>
      <c r="B566">
        <v>45.65</v>
      </c>
      <c r="C566" s="3">
        <f t="shared" si="90"/>
        <v>-2.1901007446334386E-4</v>
      </c>
      <c r="E566" s="28">
        <v>42102</v>
      </c>
      <c r="F566">
        <v>182.1</v>
      </c>
      <c r="G566" s="4">
        <f t="shared" si="91"/>
        <v>9.4235033259422174E-3</v>
      </c>
      <c r="I566" s="28">
        <v>42543</v>
      </c>
      <c r="J566">
        <v>83.17</v>
      </c>
      <c r="K566" s="3">
        <f t="shared" si="92"/>
        <v>3.9625000000000021E-2</v>
      </c>
      <c r="M566" s="28">
        <v>42873</v>
      </c>
      <c r="N566">
        <v>91.03</v>
      </c>
      <c r="O566" s="3">
        <f t="shared" si="93"/>
        <v>-7.9555361813427039E-3</v>
      </c>
      <c r="Q566" s="28">
        <v>42102</v>
      </c>
      <c r="R566">
        <v>78.22</v>
      </c>
      <c r="S566" s="3">
        <f t="shared" si="94"/>
        <v>-7.6122811469169216E-3</v>
      </c>
      <c r="U566" s="28">
        <v>42102</v>
      </c>
      <c r="V566">
        <v>177.84</v>
      </c>
      <c r="W566" s="3">
        <v>0.06</v>
      </c>
      <c r="Y566" s="28">
        <v>43129</v>
      </c>
      <c r="Z566">
        <v>156.66999999999999</v>
      </c>
      <c r="AA566" s="3">
        <f t="shared" si="95"/>
        <v>-4.890752032520429E-3</v>
      </c>
      <c r="AC566" s="28">
        <v>42188</v>
      </c>
      <c r="AD566">
        <v>24</v>
      </c>
      <c r="AE566" s="4">
        <f t="shared" si="96"/>
        <v>4.8492791612057662E-2</v>
      </c>
      <c r="AG566" s="28">
        <v>42103</v>
      </c>
      <c r="AH566">
        <v>189</v>
      </c>
      <c r="AI566" s="4">
        <f t="shared" si="97"/>
        <v>5.0000000000000044E-2</v>
      </c>
      <c r="AK566" s="28">
        <v>43868</v>
      </c>
      <c r="AL566">
        <v>4.84</v>
      </c>
      <c r="AM566" s="4">
        <f t="shared" si="98"/>
        <v>-3.7773359840954313E-2</v>
      </c>
      <c r="AO566" s="28">
        <v>42102</v>
      </c>
      <c r="AP566" s="29">
        <v>31887.3</v>
      </c>
      <c r="AQ566" s="3">
        <f t="shared" si="99"/>
        <v>9.0684613931386604E-3</v>
      </c>
    </row>
    <row r="567" spans="1:43" ht="15.75" thickBot="1" x14ac:dyDescent="0.3">
      <c r="A567" s="28">
        <v>42118</v>
      </c>
      <c r="B567">
        <v>46</v>
      </c>
      <c r="C567" s="3">
        <f t="shared" si="90"/>
        <v>7.6670317634173202E-3</v>
      </c>
      <c r="E567" s="28">
        <v>42103</v>
      </c>
      <c r="F567">
        <v>180.6</v>
      </c>
      <c r="G567" s="4">
        <f t="shared" si="91"/>
        <v>-8.2372322899505468E-3</v>
      </c>
      <c r="I567" s="28">
        <v>42544</v>
      </c>
      <c r="J567">
        <v>83.89</v>
      </c>
      <c r="K567" s="3">
        <f t="shared" si="92"/>
        <v>8.6569676566068399E-3</v>
      </c>
      <c r="M567" s="28">
        <v>42874</v>
      </c>
      <c r="N567">
        <v>92.4</v>
      </c>
      <c r="O567" s="3">
        <f t="shared" si="93"/>
        <v>1.5049983521915999E-2</v>
      </c>
      <c r="Q567" s="28">
        <v>42103</v>
      </c>
      <c r="R567">
        <v>79.430000000000007</v>
      </c>
      <c r="S567" s="3">
        <f t="shared" si="94"/>
        <v>1.5469189465609823E-2</v>
      </c>
      <c r="U567" s="28">
        <v>42103</v>
      </c>
      <c r="V567">
        <v>177.11</v>
      </c>
      <c r="W567" s="3">
        <v>0.06</v>
      </c>
      <c r="Y567" s="28">
        <v>43130</v>
      </c>
      <c r="Z567">
        <v>151.22999999999999</v>
      </c>
      <c r="AA567" s="3">
        <f t="shared" si="95"/>
        <v>-3.4722665475202641E-2</v>
      </c>
      <c r="AC567" s="28">
        <v>42191</v>
      </c>
      <c r="AD567">
        <v>23.99</v>
      </c>
      <c r="AE567" s="4">
        <f t="shared" si="96"/>
        <v>-4.166666666667318E-4</v>
      </c>
      <c r="AG567" s="28">
        <v>42104</v>
      </c>
      <c r="AH567">
        <v>198.45</v>
      </c>
      <c r="AI567" s="4">
        <f t="shared" si="97"/>
        <v>5.0000000000000044E-2</v>
      </c>
      <c r="AK567" s="28">
        <v>43871</v>
      </c>
      <c r="AL567">
        <v>4.8</v>
      </c>
      <c r="AM567" s="4">
        <f t="shared" si="98"/>
        <v>-8.2644628099173278E-3</v>
      </c>
      <c r="AO567" s="28">
        <v>42103</v>
      </c>
      <c r="AP567" s="29">
        <v>32013.91</v>
      </c>
      <c r="AQ567" s="3">
        <f t="shared" si="99"/>
        <v>3.9705462676362657E-3</v>
      </c>
    </row>
    <row r="568" spans="1:43" ht="15.75" thickBot="1" x14ac:dyDescent="0.3">
      <c r="A568" s="28">
        <v>42121</v>
      </c>
      <c r="B568">
        <v>46.35</v>
      </c>
      <c r="C568" s="3">
        <f t="shared" si="90"/>
        <v>7.6086956521739246E-3</v>
      </c>
      <c r="E568" s="28">
        <v>42104</v>
      </c>
      <c r="F568">
        <v>181.83</v>
      </c>
      <c r="G568" s="4">
        <f t="shared" si="91"/>
        <v>6.810631229235975E-3</v>
      </c>
      <c r="I568" s="28">
        <v>42551</v>
      </c>
      <c r="J568">
        <v>85.99</v>
      </c>
      <c r="K568" s="3">
        <f t="shared" si="92"/>
        <v>2.5032781022767736E-2</v>
      </c>
      <c r="M568" s="28">
        <v>42877</v>
      </c>
      <c r="N568">
        <v>93.14</v>
      </c>
      <c r="O568" s="3">
        <f t="shared" si="93"/>
        <v>8.0086580086580206E-3</v>
      </c>
      <c r="Q568" s="28">
        <v>42104</v>
      </c>
      <c r="R568">
        <v>80.87</v>
      </c>
      <c r="S568" s="3">
        <f t="shared" si="94"/>
        <v>1.8129170338663014E-2</v>
      </c>
      <c r="U568" s="28">
        <v>42104</v>
      </c>
      <c r="V568">
        <v>175.29</v>
      </c>
      <c r="W568" s="3">
        <f t="shared" si="100"/>
        <v>-1.0276099599119348E-2</v>
      </c>
      <c r="Y568" s="28">
        <v>43131</v>
      </c>
      <c r="Z568">
        <v>156.9</v>
      </c>
      <c r="AA568" s="3">
        <f t="shared" si="95"/>
        <v>3.7492560999801805E-2</v>
      </c>
      <c r="AC568" s="28">
        <v>42192</v>
      </c>
      <c r="AD568">
        <v>23.75</v>
      </c>
      <c r="AE568" s="4">
        <f t="shared" si="96"/>
        <v>-1.0004168403501379E-2</v>
      </c>
      <c r="AG568" s="28">
        <v>42107</v>
      </c>
      <c r="AH568">
        <v>196.5</v>
      </c>
      <c r="AI568" s="4">
        <f t="shared" si="97"/>
        <v>-9.8261526832954527E-3</v>
      </c>
      <c r="AK568" s="28">
        <v>43872</v>
      </c>
      <c r="AL568">
        <v>5</v>
      </c>
      <c r="AM568" s="4">
        <f t="shared" si="98"/>
        <v>4.1666666666666741E-2</v>
      </c>
      <c r="AO568" s="28">
        <v>42104</v>
      </c>
      <c r="AP568" s="29">
        <v>32350.93</v>
      </c>
      <c r="AQ568" s="3">
        <f t="shared" si="99"/>
        <v>1.0527298914752903E-2</v>
      </c>
    </row>
    <row r="569" spans="1:43" ht="15.75" thickBot="1" x14ac:dyDescent="0.3">
      <c r="A569" s="28">
        <v>42122</v>
      </c>
      <c r="B569">
        <v>44.55</v>
      </c>
      <c r="C569" s="3">
        <f t="shared" si="90"/>
        <v>-3.8834951456310773E-2</v>
      </c>
      <c r="E569" s="28">
        <v>42107</v>
      </c>
      <c r="F569">
        <v>190.74</v>
      </c>
      <c r="G569" s="4">
        <f t="shared" si="91"/>
        <v>4.9001814882032591E-2</v>
      </c>
      <c r="I569" s="28">
        <v>42564</v>
      </c>
      <c r="J569">
        <v>81.7</v>
      </c>
      <c r="K569" s="3">
        <f t="shared" si="92"/>
        <v>-4.9889522037446121E-2</v>
      </c>
      <c r="M569" s="28">
        <v>42878</v>
      </c>
      <c r="N569">
        <v>91.83</v>
      </c>
      <c r="O569" s="3">
        <f t="shared" si="93"/>
        <v>-1.4064848614988246E-2</v>
      </c>
      <c r="Q569" s="28">
        <v>42107</v>
      </c>
      <c r="R569">
        <v>79.23</v>
      </c>
      <c r="S569" s="3">
        <f t="shared" si="94"/>
        <v>-2.0279460863113608E-2</v>
      </c>
      <c r="U569" s="28">
        <v>42107</v>
      </c>
      <c r="V569">
        <v>174.35</v>
      </c>
      <c r="W569" s="3">
        <f t="shared" si="100"/>
        <v>-5.3625420731359119E-3</v>
      </c>
      <c r="Y569" s="28">
        <v>43132</v>
      </c>
      <c r="Z569">
        <v>160.74</v>
      </c>
      <c r="AA569" s="3">
        <f t="shared" si="95"/>
        <v>2.4474187380497225E-2</v>
      </c>
      <c r="AC569" s="28">
        <v>42193</v>
      </c>
      <c r="AD569">
        <v>24.4</v>
      </c>
      <c r="AE569" s="4">
        <f t="shared" si="96"/>
        <v>2.7368421052631486E-2</v>
      </c>
      <c r="AG569" s="28">
        <v>42108</v>
      </c>
      <c r="AH569">
        <v>194.01</v>
      </c>
      <c r="AI569" s="4">
        <f t="shared" si="97"/>
        <v>-1.2671755725190859E-2</v>
      </c>
      <c r="AK569" s="28">
        <v>43873</v>
      </c>
      <c r="AL569">
        <v>4.95</v>
      </c>
      <c r="AM569" s="4">
        <f t="shared" si="98"/>
        <v>-1.0000000000000009E-2</v>
      </c>
      <c r="AO569" s="28">
        <v>42107</v>
      </c>
      <c r="AP569" s="29">
        <v>32248.45</v>
      </c>
      <c r="AQ569" s="3">
        <f t="shared" si="99"/>
        <v>-3.1677605558788624E-3</v>
      </c>
    </row>
    <row r="570" spans="1:43" ht="15.75" thickBot="1" x14ac:dyDescent="0.3">
      <c r="A570" s="28">
        <v>42123</v>
      </c>
      <c r="B570">
        <v>44.1</v>
      </c>
      <c r="C570" s="3">
        <f t="shared" si="90"/>
        <v>-1.0101010101010055E-2</v>
      </c>
      <c r="E570" s="28">
        <v>42108</v>
      </c>
      <c r="F570">
        <v>185.98</v>
      </c>
      <c r="G570" s="4">
        <f t="shared" si="91"/>
        <v>-2.4955436720142665E-2</v>
      </c>
      <c r="I570" s="28">
        <v>42566</v>
      </c>
      <c r="J570">
        <v>80.150000000000006</v>
      </c>
      <c r="K570" s="3">
        <f t="shared" si="92"/>
        <v>-1.8971848225214138E-2</v>
      </c>
      <c r="M570" s="28">
        <v>42879</v>
      </c>
      <c r="N570">
        <v>91.53</v>
      </c>
      <c r="O570" s="3">
        <v>0.05</v>
      </c>
      <c r="Q570" s="28">
        <v>42108</v>
      </c>
      <c r="R570">
        <v>77.989999999999995</v>
      </c>
      <c r="S570" s="3">
        <f t="shared" si="94"/>
        <v>-1.565063738482908E-2</v>
      </c>
      <c r="U570" s="28">
        <v>42108</v>
      </c>
      <c r="V570">
        <v>174.18</v>
      </c>
      <c r="W570" s="3">
        <f t="shared" si="100"/>
        <v>-9.7505018640653418E-4</v>
      </c>
      <c r="Y570" s="28">
        <v>43133</v>
      </c>
      <c r="Z570">
        <v>168.5</v>
      </c>
      <c r="AA570" s="3">
        <f t="shared" si="95"/>
        <v>4.8276720169217358E-2</v>
      </c>
      <c r="AC570" s="28">
        <v>42194</v>
      </c>
      <c r="AD570">
        <v>24.73</v>
      </c>
      <c r="AE570" s="4">
        <f t="shared" si="96"/>
        <v>1.352459016393448E-2</v>
      </c>
      <c r="AG570" s="28">
        <v>42109</v>
      </c>
      <c r="AH570">
        <v>194.71</v>
      </c>
      <c r="AI570" s="4">
        <f t="shared" si="97"/>
        <v>3.6080614401321487E-3</v>
      </c>
      <c r="AK570" s="28">
        <v>43874</v>
      </c>
      <c r="AL570">
        <v>4.99</v>
      </c>
      <c r="AM570" s="4">
        <f t="shared" si="98"/>
        <v>8.0808080808081328E-3</v>
      </c>
      <c r="AO570" s="28">
        <v>42108</v>
      </c>
      <c r="AP570" s="29">
        <v>32109.87</v>
      </c>
      <c r="AQ570" s="3">
        <f t="shared" si="99"/>
        <v>-4.2972607985810596E-3</v>
      </c>
    </row>
    <row r="571" spans="1:43" ht="15.75" thickBot="1" x14ac:dyDescent="0.3">
      <c r="A571" s="28">
        <v>42124</v>
      </c>
      <c r="B571">
        <v>44</v>
      </c>
      <c r="C571" s="3">
        <f t="shared" si="90"/>
        <v>-2.2675736961451642E-3</v>
      </c>
      <c r="E571" s="28">
        <v>42109</v>
      </c>
      <c r="F571">
        <v>186.17</v>
      </c>
      <c r="G571" s="4">
        <f t="shared" si="91"/>
        <v>1.0216152274438173E-3</v>
      </c>
      <c r="I571" s="28">
        <v>42569</v>
      </c>
      <c r="J571">
        <v>80</v>
      </c>
      <c r="K571" s="3">
        <f t="shared" si="92"/>
        <v>-1.8714909544604863E-3</v>
      </c>
      <c r="M571" s="28">
        <v>42880</v>
      </c>
      <c r="N571">
        <v>91.04</v>
      </c>
      <c r="O571" s="3">
        <f t="shared" si="93"/>
        <v>-5.3534360319020813E-3</v>
      </c>
      <c r="Q571" s="28">
        <v>42109</v>
      </c>
      <c r="R571">
        <v>77.510000000000005</v>
      </c>
      <c r="S571" s="3">
        <f t="shared" si="94"/>
        <v>-6.1546352096421009E-3</v>
      </c>
      <c r="U571" s="28">
        <v>42109</v>
      </c>
      <c r="V571">
        <v>176.83</v>
      </c>
      <c r="W571" s="3">
        <f t="shared" si="100"/>
        <v>1.5214146285451813E-2</v>
      </c>
      <c r="Y571" s="28">
        <v>43137</v>
      </c>
      <c r="Z571">
        <v>175.35</v>
      </c>
      <c r="AA571" s="3">
        <f t="shared" si="95"/>
        <v>4.0652818991097961E-2</v>
      </c>
      <c r="AC571" s="28">
        <v>42195</v>
      </c>
      <c r="AD571">
        <v>25.16</v>
      </c>
      <c r="AE571" s="4">
        <f t="shared" si="96"/>
        <v>1.7387788111605351E-2</v>
      </c>
      <c r="AG571" s="28">
        <v>42110</v>
      </c>
      <c r="AH571">
        <v>204.44</v>
      </c>
      <c r="AI571" s="4">
        <f t="shared" si="97"/>
        <v>4.997175286323241E-2</v>
      </c>
      <c r="AK571" s="28">
        <v>43875</v>
      </c>
      <c r="AL571">
        <v>4.9000000000000004</v>
      </c>
      <c r="AM571" s="4">
        <f t="shared" si="98"/>
        <v>-1.8036072144288595E-2</v>
      </c>
      <c r="AO571" s="28">
        <v>42109</v>
      </c>
      <c r="AP571" s="29">
        <v>32248.86</v>
      </c>
      <c r="AQ571" s="3">
        <f t="shared" si="99"/>
        <v>4.3285756061921532E-3</v>
      </c>
    </row>
    <row r="572" spans="1:43" ht="15.75" thickBot="1" x14ac:dyDescent="0.3">
      <c r="A572" s="28">
        <v>42128</v>
      </c>
      <c r="B572">
        <v>45</v>
      </c>
      <c r="C572" s="3">
        <f t="shared" si="90"/>
        <v>2.2727272727272707E-2</v>
      </c>
      <c r="E572" s="28">
        <v>42110</v>
      </c>
      <c r="F572">
        <v>191.68</v>
      </c>
      <c r="G572" s="4">
        <f t="shared" si="91"/>
        <v>2.9596605253263242E-2</v>
      </c>
      <c r="I572" s="28">
        <v>42570</v>
      </c>
      <c r="J572">
        <v>82.89</v>
      </c>
      <c r="K572" s="3">
        <f t="shared" si="92"/>
        <v>3.6124999999999963E-2</v>
      </c>
      <c r="M572" s="28">
        <v>42881</v>
      </c>
      <c r="N572">
        <v>95.13</v>
      </c>
      <c r="O572" s="3">
        <v>0.05</v>
      </c>
      <c r="Q572" s="28">
        <v>42110</v>
      </c>
      <c r="R572">
        <v>78.099999999999994</v>
      </c>
      <c r="S572" s="3">
        <f t="shared" si="94"/>
        <v>7.6119210424459016E-3</v>
      </c>
      <c r="U572" s="28">
        <v>42110</v>
      </c>
      <c r="V572">
        <v>180.67</v>
      </c>
      <c r="W572" s="3">
        <f t="shared" si="100"/>
        <v>2.1715772210597617E-2</v>
      </c>
      <c r="Y572" s="28">
        <v>43138</v>
      </c>
      <c r="Z572">
        <v>169.99</v>
      </c>
      <c r="AA572" s="3">
        <f t="shared" si="95"/>
        <v>-3.0567436555460459E-2</v>
      </c>
      <c r="AC572" s="28">
        <v>42198</v>
      </c>
      <c r="AD572">
        <v>25.6</v>
      </c>
      <c r="AE572" s="4">
        <f t="shared" si="96"/>
        <v>1.7488076311605871E-2</v>
      </c>
      <c r="AG572" s="28">
        <v>42111</v>
      </c>
      <c r="AH572">
        <v>197.93</v>
      </c>
      <c r="AI572" s="4">
        <f t="shared" si="97"/>
        <v>-3.1843083545294415E-2</v>
      </c>
      <c r="AK572" s="28">
        <v>43878</v>
      </c>
      <c r="AL572">
        <v>5.05</v>
      </c>
      <c r="AM572" s="4">
        <f t="shared" si="98"/>
        <v>3.0612244897959107E-2</v>
      </c>
      <c r="AO572" s="28">
        <v>42110</v>
      </c>
      <c r="AP572" s="29">
        <v>32736.43</v>
      </c>
      <c r="AQ572" s="3">
        <f t="shared" si="99"/>
        <v>1.5118984050909168E-2</v>
      </c>
    </row>
    <row r="573" spans="1:43" ht="15.75" thickBot="1" x14ac:dyDescent="0.3">
      <c r="A573" s="28">
        <v>42129</v>
      </c>
      <c r="B573">
        <v>43.94</v>
      </c>
      <c r="C573" s="3">
        <f t="shared" si="90"/>
        <v>-2.3555555555555552E-2</v>
      </c>
      <c r="E573" s="28">
        <v>42111</v>
      </c>
      <c r="F573">
        <v>200.9</v>
      </c>
      <c r="G573" s="4">
        <f t="shared" si="91"/>
        <v>4.8101001669448973E-2</v>
      </c>
      <c r="I573" s="28">
        <v>42573</v>
      </c>
      <c r="J573">
        <v>80.3</v>
      </c>
      <c r="K573" s="3">
        <f t="shared" si="92"/>
        <v>-3.1246229943298398E-2</v>
      </c>
      <c r="M573" s="28">
        <v>42884</v>
      </c>
      <c r="N573">
        <v>93.28</v>
      </c>
      <c r="O573" s="3">
        <f t="shared" si="93"/>
        <v>-1.9447072427204781E-2</v>
      </c>
      <c r="Q573" s="28">
        <v>42111</v>
      </c>
      <c r="R573">
        <v>79.98</v>
      </c>
      <c r="S573" s="3">
        <f t="shared" si="94"/>
        <v>2.407170294494243E-2</v>
      </c>
      <c r="U573" s="28">
        <v>42111</v>
      </c>
      <c r="V573">
        <v>185.2</v>
      </c>
      <c r="W573" s="3">
        <f t="shared" si="100"/>
        <v>2.5073338130292777E-2</v>
      </c>
      <c r="Y573" s="28">
        <v>43139</v>
      </c>
      <c r="Z573">
        <v>170</v>
      </c>
      <c r="AA573" s="3">
        <f t="shared" si="95"/>
        <v>5.8826989822957643E-5</v>
      </c>
      <c r="AC573" s="28">
        <v>42199</v>
      </c>
      <c r="AD573">
        <v>25.51</v>
      </c>
      <c r="AE573" s="4">
        <f t="shared" si="96"/>
        <v>-3.5156250000000222E-3</v>
      </c>
      <c r="AG573" s="28">
        <v>42114</v>
      </c>
      <c r="AH573">
        <v>189.34</v>
      </c>
      <c r="AI573" s="4">
        <f t="shared" si="97"/>
        <v>-4.3399181528823383E-2</v>
      </c>
      <c r="AK573" s="28">
        <v>43879</v>
      </c>
      <c r="AL573">
        <v>4.99</v>
      </c>
      <c r="AM573" s="4">
        <f t="shared" si="98"/>
        <v>-1.1881188118811781E-2</v>
      </c>
      <c r="AO573" s="28">
        <v>42111</v>
      </c>
      <c r="AP573" s="29">
        <v>33234.730000000003</v>
      </c>
      <c r="AQ573" s="3">
        <f t="shared" si="99"/>
        <v>1.5221574252293424E-2</v>
      </c>
    </row>
    <row r="574" spans="1:43" ht="15.75" thickBot="1" x14ac:dyDescent="0.3">
      <c r="A574" s="28">
        <v>42130</v>
      </c>
      <c r="B574">
        <v>44.5</v>
      </c>
      <c r="C574" s="3">
        <f t="shared" si="90"/>
        <v>1.2744651797906181E-2</v>
      </c>
      <c r="E574" s="28">
        <v>42114</v>
      </c>
      <c r="F574">
        <v>201.92</v>
      </c>
      <c r="G574" s="4">
        <f t="shared" si="91"/>
        <v>5.0771528123443321E-3</v>
      </c>
      <c r="I574" s="28">
        <v>42576</v>
      </c>
      <c r="J574">
        <v>81</v>
      </c>
      <c r="K574" s="3">
        <f t="shared" si="92"/>
        <v>8.7173100871731357E-3</v>
      </c>
      <c r="M574" s="28">
        <v>42885</v>
      </c>
      <c r="N574">
        <v>89.94</v>
      </c>
      <c r="O574" s="3">
        <f t="shared" si="93"/>
        <v>-3.5806174957118353E-2</v>
      </c>
      <c r="Q574" s="28">
        <v>42114</v>
      </c>
      <c r="R574">
        <v>77.23</v>
      </c>
      <c r="S574" s="3">
        <v>0.13</v>
      </c>
      <c r="U574" s="28">
        <v>42114</v>
      </c>
      <c r="V574">
        <v>184.77</v>
      </c>
      <c r="W574" s="3">
        <f t="shared" si="100"/>
        <v>-2.3218142548594445E-3</v>
      </c>
      <c r="Y574" s="28">
        <v>43140</v>
      </c>
      <c r="Z574">
        <v>172.1</v>
      </c>
      <c r="AA574" s="3">
        <f t="shared" si="95"/>
        <v>1.2352941176470456E-2</v>
      </c>
      <c r="AC574" s="28">
        <v>42200</v>
      </c>
      <c r="AD574">
        <v>25.44</v>
      </c>
      <c r="AE574" s="4">
        <f t="shared" si="96"/>
        <v>-2.7440219521756015E-3</v>
      </c>
      <c r="AG574" s="28">
        <v>42115</v>
      </c>
      <c r="AH574">
        <v>186.61</v>
      </c>
      <c r="AI574" s="4">
        <f t="shared" si="97"/>
        <v>-1.4418506390620034E-2</v>
      </c>
      <c r="AK574" s="28">
        <v>43880</v>
      </c>
      <c r="AL574">
        <v>4.8</v>
      </c>
      <c r="AM574" s="4">
        <f t="shared" si="98"/>
        <v>-3.8076152304609256E-2</v>
      </c>
      <c r="AO574" s="28">
        <v>42114</v>
      </c>
      <c r="AP574" s="29">
        <v>33304.639999999999</v>
      </c>
      <c r="AQ574" s="3">
        <f t="shared" si="99"/>
        <v>2.103522429699245E-3</v>
      </c>
    </row>
    <row r="575" spans="1:43" ht="15.75" thickBot="1" x14ac:dyDescent="0.3">
      <c r="A575" s="28">
        <v>42131</v>
      </c>
      <c r="B575">
        <v>43.99</v>
      </c>
      <c r="C575" s="3">
        <f t="shared" si="90"/>
        <v>-1.1460674157303341E-2</v>
      </c>
      <c r="E575" s="28">
        <v>42115</v>
      </c>
      <c r="F575">
        <v>199.3</v>
      </c>
      <c r="G575" s="4">
        <f t="shared" si="91"/>
        <v>-1.2975435816164671E-2</v>
      </c>
      <c r="I575" s="28">
        <v>42577</v>
      </c>
      <c r="J575">
        <v>83</v>
      </c>
      <c r="K575" s="3">
        <f t="shared" si="92"/>
        <v>2.4691358024691468E-2</v>
      </c>
      <c r="M575" s="28">
        <v>42886</v>
      </c>
      <c r="N575">
        <v>88.89</v>
      </c>
      <c r="O575" s="3">
        <f t="shared" si="93"/>
        <v>-1.1674449633088724E-2</v>
      </c>
      <c r="Q575" s="28">
        <v>42115</v>
      </c>
      <c r="R575">
        <v>76.2</v>
      </c>
      <c r="S575" s="3">
        <f t="shared" si="94"/>
        <v>-1.3336786222970409E-2</v>
      </c>
      <c r="U575" s="28">
        <v>42115</v>
      </c>
      <c r="V575">
        <v>181.03</v>
      </c>
      <c r="W575" s="3">
        <v>0.03</v>
      </c>
      <c r="Y575" s="28">
        <v>43143</v>
      </c>
      <c r="Z575">
        <v>169.54</v>
      </c>
      <c r="AA575" s="3">
        <f t="shared" si="95"/>
        <v>-1.4875072632190567E-2</v>
      </c>
      <c r="AC575" s="28">
        <v>42201</v>
      </c>
      <c r="AD575">
        <v>25.65</v>
      </c>
      <c r="AE575" s="4">
        <f t="shared" si="96"/>
        <v>8.2547169811320042E-3</v>
      </c>
      <c r="AG575" s="28">
        <v>42116</v>
      </c>
      <c r="AH575">
        <v>189.46</v>
      </c>
      <c r="AI575" s="4">
        <f t="shared" si="97"/>
        <v>1.5272493435507073E-2</v>
      </c>
      <c r="AK575" s="28">
        <v>43881</v>
      </c>
      <c r="AL575">
        <v>4.75</v>
      </c>
      <c r="AM575" s="4">
        <f t="shared" si="98"/>
        <v>-1.041666666666663E-2</v>
      </c>
      <c r="AO575" s="28">
        <v>42115</v>
      </c>
      <c r="AP575" s="29">
        <v>33035.769999999997</v>
      </c>
      <c r="AQ575" s="3">
        <f t="shared" si="99"/>
        <v>-8.0730492808209764E-3</v>
      </c>
    </row>
    <row r="576" spans="1:43" ht="15.75" thickBot="1" x14ac:dyDescent="0.3">
      <c r="A576" s="28">
        <v>42132</v>
      </c>
      <c r="B576">
        <v>45.99</v>
      </c>
      <c r="C576" s="3">
        <f t="shared" si="90"/>
        <v>4.5464878381450413E-2</v>
      </c>
      <c r="E576" s="28">
        <v>42116</v>
      </c>
      <c r="F576">
        <v>202.53</v>
      </c>
      <c r="G576" s="4">
        <f t="shared" si="91"/>
        <v>1.6206723532363299E-2</v>
      </c>
      <c r="I576" s="28">
        <v>42578</v>
      </c>
      <c r="J576">
        <v>82</v>
      </c>
      <c r="K576" s="3">
        <f t="shared" si="92"/>
        <v>-1.2048192771084376E-2</v>
      </c>
      <c r="M576" s="28">
        <v>42887</v>
      </c>
      <c r="N576">
        <v>85.91</v>
      </c>
      <c r="O576" s="3">
        <f t="shared" si="93"/>
        <v>-3.3524580942738247E-2</v>
      </c>
      <c r="Q576" s="28">
        <v>42116</v>
      </c>
      <c r="R576">
        <v>76.62</v>
      </c>
      <c r="S576" s="3">
        <f t="shared" si="94"/>
        <v>5.5118110236220819E-3</v>
      </c>
      <c r="U576" s="28">
        <v>42116</v>
      </c>
      <c r="V576">
        <v>180.71</v>
      </c>
      <c r="W576" s="3">
        <v>0.03</v>
      </c>
      <c r="Y576" s="28">
        <v>43144</v>
      </c>
      <c r="Z576">
        <v>171.8</v>
      </c>
      <c r="AA576" s="3">
        <f t="shared" si="95"/>
        <v>1.3330187566356066E-2</v>
      </c>
      <c r="AC576" s="28">
        <v>42207</v>
      </c>
      <c r="AD576">
        <v>25.27</v>
      </c>
      <c r="AE576" s="4">
        <f t="shared" si="96"/>
        <v>-1.4814814814814725E-2</v>
      </c>
      <c r="AG576" s="28">
        <v>42117</v>
      </c>
      <c r="AH576">
        <v>185.78</v>
      </c>
      <c r="AI576" s="4">
        <f t="shared" si="97"/>
        <v>-1.9423625039586279E-2</v>
      </c>
      <c r="AK576" s="28">
        <v>43882</v>
      </c>
      <c r="AL576">
        <v>4.62</v>
      </c>
      <c r="AM576" s="4">
        <f t="shared" si="98"/>
        <v>-2.7368421052631597E-2</v>
      </c>
      <c r="AO576" s="28">
        <v>42116</v>
      </c>
      <c r="AP576" s="29">
        <v>33490.639999999999</v>
      </c>
      <c r="AQ576" s="3">
        <f t="shared" si="99"/>
        <v>1.3769014616580755E-2</v>
      </c>
    </row>
    <row r="577" spans="1:43" ht="15.75" thickBot="1" x14ac:dyDescent="0.3">
      <c r="A577" s="28">
        <v>42135</v>
      </c>
      <c r="B577">
        <v>43.74</v>
      </c>
      <c r="C577" s="3">
        <f t="shared" si="90"/>
        <v>-4.8923679060665415E-2</v>
      </c>
      <c r="E577" s="28">
        <v>42117</v>
      </c>
      <c r="F577">
        <v>201.28</v>
      </c>
      <c r="G577" s="4">
        <f t="shared" si="91"/>
        <v>-6.1719251468917991E-3</v>
      </c>
      <c r="I577" s="28">
        <v>42584</v>
      </c>
      <c r="J577">
        <v>83.99</v>
      </c>
      <c r="K577" s="3">
        <f t="shared" si="92"/>
        <v>2.426829268292674E-2</v>
      </c>
      <c r="M577" s="28">
        <v>42888</v>
      </c>
      <c r="N577">
        <v>84.7</v>
      </c>
      <c r="O577" s="3">
        <v>0.04</v>
      </c>
      <c r="Q577" s="28">
        <v>42117</v>
      </c>
      <c r="R577">
        <v>75.790000000000006</v>
      </c>
      <c r="S577" s="3">
        <f t="shared" si="94"/>
        <v>-1.0832680762203006E-2</v>
      </c>
      <c r="U577" s="28">
        <v>42117</v>
      </c>
      <c r="V577">
        <v>179.79</v>
      </c>
      <c r="W577" s="3">
        <v>0.03</v>
      </c>
      <c r="Y577" s="28">
        <v>43145</v>
      </c>
      <c r="Z577">
        <v>174.98</v>
      </c>
      <c r="AA577" s="3">
        <f t="shared" si="95"/>
        <v>1.8509895227007966E-2</v>
      </c>
      <c r="AC577" s="28">
        <v>42208</v>
      </c>
      <c r="AD577">
        <v>24.5</v>
      </c>
      <c r="AE577" s="4">
        <f t="shared" si="96"/>
        <v>-3.0470914127423754E-2</v>
      </c>
      <c r="AG577" s="28">
        <v>42118</v>
      </c>
      <c r="AH577">
        <v>186.6</v>
      </c>
      <c r="AI577" s="4">
        <f t="shared" si="97"/>
        <v>4.4138228011625369E-3</v>
      </c>
      <c r="AK577" s="28">
        <v>43885</v>
      </c>
      <c r="AL577">
        <v>4.79</v>
      </c>
      <c r="AM577" s="4">
        <f t="shared" si="98"/>
        <v>3.6796536796536827E-2</v>
      </c>
      <c r="AO577" s="28">
        <v>42117</v>
      </c>
      <c r="AP577" s="29">
        <v>33456.74</v>
      </c>
      <c r="AQ577" s="3">
        <f t="shared" si="99"/>
        <v>-1.0122231166678208E-3</v>
      </c>
    </row>
    <row r="578" spans="1:43" ht="15.75" thickBot="1" x14ac:dyDescent="0.3">
      <c r="A578" s="28">
        <v>42136</v>
      </c>
      <c r="B578">
        <v>44</v>
      </c>
      <c r="C578" s="3">
        <f t="shared" si="90"/>
        <v>5.9442158207589912E-3</v>
      </c>
      <c r="E578" s="28">
        <v>42118</v>
      </c>
      <c r="F578">
        <v>203.58</v>
      </c>
      <c r="G578" s="4">
        <f t="shared" si="91"/>
        <v>1.1426868044515093E-2</v>
      </c>
      <c r="I578" s="28">
        <v>42585</v>
      </c>
      <c r="J578">
        <v>85</v>
      </c>
      <c r="K578" s="3">
        <f t="shared" si="92"/>
        <v>1.2025241100130923E-2</v>
      </c>
      <c r="M578" s="28">
        <v>42891</v>
      </c>
      <c r="N578">
        <v>88.93</v>
      </c>
      <c r="O578" s="3">
        <f t="shared" si="93"/>
        <v>4.9940968122786256E-2</v>
      </c>
      <c r="Q578" s="28">
        <v>42118</v>
      </c>
      <c r="R578">
        <v>74.959999999999994</v>
      </c>
      <c r="S578" s="3">
        <f t="shared" si="94"/>
        <v>-1.0951312838105465E-2</v>
      </c>
      <c r="U578" s="28">
        <v>42118</v>
      </c>
      <c r="V578">
        <v>183.93</v>
      </c>
      <c r="W578" s="3">
        <f t="shared" si="100"/>
        <v>2.3026864675454783E-2</v>
      </c>
      <c r="Y578" s="28">
        <v>43146</v>
      </c>
      <c r="Z578">
        <v>179.98</v>
      </c>
      <c r="AA578" s="3">
        <f t="shared" si="95"/>
        <v>2.8574694250771415E-2</v>
      </c>
      <c r="AC578" s="28">
        <v>42209</v>
      </c>
      <c r="AD578">
        <v>23.6</v>
      </c>
      <c r="AE578" s="4">
        <f t="shared" si="96"/>
        <v>-3.6734693877551017E-2</v>
      </c>
      <c r="AG578" s="28">
        <v>42121</v>
      </c>
      <c r="AH578">
        <v>182.61</v>
      </c>
      <c r="AI578" s="4">
        <f t="shared" si="97"/>
        <v>-2.1382636655948417E-2</v>
      </c>
      <c r="AK578" s="28">
        <v>43886</v>
      </c>
      <c r="AL578">
        <v>4.8</v>
      </c>
      <c r="AM578" s="4">
        <f t="shared" si="98"/>
        <v>2.0876826722338038E-3</v>
      </c>
      <c r="AO578" s="28">
        <v>42118</v>
      </c>
      <c r="AP578" s="29">
        <v>33775.120000000003</v>
      </c>
      <c r="AQ578" s="3">
        <f t="shared" si="99"/>
        <v>9.5161692382463858E-3</v>
      </c>
    </row>
    <row r="579" spans="1:43" ht="15.75" thickBot="1" x14ac:dyDescent="0.3">
      <c r="A579" s="28">
        <v>42137</v>
      </c>
      <c r="B579">
        <v>43.79</v>
      </c>
      <c r="C579" s="3">
        <f t="shared" si="90"/>
        <v>-4.7727272727272618E-3</v>
      </c>
      <c r="E579" s="28">
        <v>42121</v>
      </c>
      <c r="F579">
        <v>213.75</v>
      </c>
      <c r="G579" s="4">
        <f t="shared" si="91"/>
        <v>4.995579133510164E-2</v>
      </c>
      <c r="I579" s="28">
        <v>42586</v>
      </c>
      <c r="J579">
        <v>83.51</v>
      </c>
      <c r="K579" s="3">
        <f t="shared" si="92"/>
        <v>-1.7529411764705793E-2</v>
      </c>
      <c r="M579" s="28">
        <v>42892</v>
      </c>
      <c r="N579">
        <v>89.48</v>
      </c>
      <c r="O579" s="3">
        <f t="shared" si="93"/>
        <v>6.1846396041831397E-3</v>
      </c>
      <c r="Q579" s="28">
        <v>42121</v>
      </c>
      <c r="R579">
        <v>74.239999999999995</v>
      </c>
      <c r="S579" s="3">
        <v>0.12</v>
      </c>
      <c r="U579" s="28">
        <v>42121</v>
      </c>
      <c r="V579">
        <v>183.14</v>
      </c>
      <c r="W579" s="3">
        <v>0.03</v>
      </c>
      <c r="Y579" s="28">
        <v>43147</v>
      </c>
      <c r="Z579">
        <v>187.99</v>
      </c>
      <c r="AA579" s="3">
        <f t="shared" si="95"/>
        <v>4.4504944993888351E-2</v>
      </c>
      <c r="AC579" s="28">
        <v>42212</v>
      </c>
      <c r="AD579">
        <v>22.42</v>
      </c>
      <c r="AE579" s="4">
        <f t="shared" si="96"/>
        <v>-4.9999999999999933E-2</v>
      </c>
      <c r="AG579" s="28">
        <v>42122</v>
      </c>
      <c r="AH579">
        <v>180.22</v>
      </c>
      <c r="AI579" s="4">
        <f t="shared" si="97"/>
        <v>-1.3088001752368461E-2</v>
      </c>
      <c r="AK579" s="28">
        <v>43887</v>
      </c>
      <c r="AL579">
        <v>4.8499999999999996</v>
      </c>
      <c r="AM579" s="4">
        <f t="shared" si="98"/>
        <v>1.0416666666666741E-2</v>
      </c>
      <c r="AO579" s="28">
        <v>42121</v>
      </c>
      <c r="AP579" s="29">
        <v>33844.29</v>
      </c>
      <c r="AQ579" s="3">
        <f t="shared" si="99"/>
        <v>2.0479571945266617E-3</v>
      </c>
    </row>
    <row r="580" spans="1:43" ht="15.75" thickBot="1" x14ac:dyDescent="0.3">
      <c r="A580" s="28">
        <v>42138</v>
      </c>
      <c r="B580">
        <v>44.1</v>
      </c>
      <c r="C580" s="3">
        <f t="shared" si="90"/>
        <v>7.079241836035699E-3</v>
      </c>
      <c r="E580" s="28">
        <v>42122</v>
      </c>
      <c r="F580">
        <v>208.8</v>
      </c>
      <c r="G580" s="4">
        <f t="shared" si="91"/>
        <v>-2.3157894736842044E-2</v>
      </c>
      <c r="I580" s="28">
        <v>42590</v>
      </c>
      <c r="J580">
        <v>83.53</v>
      </c>
      <c r="K580" s="3">
        <f t="shared" si="92"/>
        <v>2.3949227637398707E-4</v>
      </c>
      <c r="M580" s="28">
        <v>42893</v>
      </c>
      <c r="N580">
        <v>88.72</v>
      </c>
      <c r="O580" s="3">
        <f t="shared" si="93"/>
        <v>-8.4935181046044139E-3</v>
      </c>
      <c r="Q580" s="28">
        <v>42122</v>
      </c>
      <c r="R580">
        <v>73.569999999999993</v>
      </c>
      <c r="S580" s="3">
        <f t="shared" si="94"/>
        <v>-9.0247844827586743E-3</v>
      </c>
      <c r="U580" s="28">
        <v>42122</v>
      </c>
      <c r="V580">
        <v>181.58</v>
      </c>
      <c r="W580" s="3">
        <v>0.03</v>
      </c>
      <c r="Y580" s="28">
        <v>43150</v>
      </c>
      <c r="Z580">
        <v>184.88</v>
      </c>
      <c r="AA580" s="3">
        <f t="shared" si="95"/>
        <v>-1.6543433161338439E-2</v>
      </c>
      <c r="AC580" s="28">
        <v>42213</v>
      </c>
      <c r="AD580">
        <v>23.54</v>
      </c>
      <c r="AE580" s="4">
        <f t="shared" si="96"/>
        <v>4.9955396966993693E-2</v>
      </c>
      <c r="AG580" s="28">
        <v>42123</v>
      </c>
      <c r="AH580">
        <v>176.93</v>
      </c>
      <c r="AI580" s="4">
        <f t="shared" si="97"/>
        <v>-1.8255465542115101E-2</v>
      </c>
      <c r="AK580" s="28">
        <v>43888</v>
      </c>
      <c r="AL580">
        <v>4.49</v>
      </c>
      <c r="AM580" s="4">
        <f t="shared" si="98"/>
        <v>-7.4226804123711188E-2</v>
      </c>
      <c r="AO580" s="28">
        <v>42122</v>
      </c>
      <c r="AP580" s="29">
        <v>33575.94</v>
      </c>
      <c r="AQ580" s="3">
        <f t="shared" si="99"/>
        <v>-7.9289593606484132E-3</v>
      </c>
    </row>
    <row r="581" spans="1:43" ht="15.75" thickBot="1" x14ac:dyDescent="0.3">
      <c r="A581" s="28">
        <v>42139</v>
      </c>
      <c r="B581">
        <v>43.7</v>
      </c>
      <c r="C581" s="3">
        <f t="shared" si="90"/>
        <v>-9.0702947845804349E-3</v>
      </c>
      <c r="E581" s="28">
        <v>42123</v>
      </c>
      <c r="F581">
        <v>205.47</v>
      </c>
      <c r="G581" s="4">
        <f t="shared" si="91"/>
        <v>-1.5948275862069039E-2</v>
      </c>
      <c r="I581" s="28">
        <v>42592</v>
      </c>
      <c r="J581">
        <v>84</v>
      </c>
      <c r="K581" s="3">
        <f t="shared" si="92"/>
        <v>5.6267209385849615E-3</v>
      </c>
      <c r="M581" s="28">
        <v>42894</v>
      </c>
      <c r="N581">
        <v>88.7</v>
      </c>
      <c r="O581" s="3">
        <f t="shared" si="93"/>
        <v>-2.2542831379612771E-4</v>
      </c>
      <c r="Q581" s="28">
        <v>42123</v>
      </c>
      <c r="R581">
        <v>73.28</v>
      </c>
      <c r="S581" s="3">
        <f t="shared" si="94"/>
        <v>-3.9418241130895204E-3</v>
      </c>
      <c r="U581" s="28">
        <v>42123</v>
      </c>
      <c r="V581">
        <v>181.86</v>
      </c>
      <c r="W581" s="3">
        <f t="shared" si="100"/>
        <v>1.5420200462605838E-3</v>
      </c>
      <c r="Y581" s="28">
        <v>43151</v>
      </c>
      <c r="Z581">
        <v>183.19</v>
      </c>
      <c r="AA581" s="3">
        <f t="shared" si="95"/>
        <v>-9.1410644742535574E-3</v>
      </c>
      <c r="AC581" s="28">
        <v>42214</v>
      </c>
      <c r="AD581">
        <v>23.54</v>
      </c>
      <c r="AE581" s="4">
        <f t="shared" si="96"/>
        <v>0</v>
      </c>
      <c r="AG581" s="28">
        <v>42124</v>
      </c>
      <c r="AH581">
        <v>175.82</v>
      </c>
      <c r="AI581" s="4">
        <f t="shared" si="97"/>
        <v>-6.273667552139317E-3</v>
      </c>
      <c r="AK581" s="28">
        <v>43889</v>
      </c>
      <c r="AL581">
        <v>4.5</v>
      </c>
      <c r="AM581" s="4">
        <f t="shared" si="98"/>
        <v>2.2271714922048602E-3</v>
      </c>
      <c r="AO581" s="28">
        <v>42123</v>
      </c>
      <c r="AP581" s="29">
        <v>33460.01</v>
      </c>
      <c r="AQ581" s="3">
        <f t="shared" si="99"/>
        <v>-3.452770049029219E-3</v>
      </c>
    </row>
    <row r="582" spans="1:43" ht="15.75" thickBot="1" x14ac:dyDescent="0.3">
      <c r="A582" s="28">
        <v>42143</v>
      </c>
      <c r="B582">
        <v>44.25</v>
      </c>
      <c r="C582" s="3">
        <f t="shared" si="90"/>
        <v>1.2585812356979309E-2</v>
      </c>
      <c r="E582" s="28">
        <v>42124</v>
      </c>
      <c r="F582">
        <v>205.79</v>
      </c>
      <c r="G582" s="4">
        <f t="shared" si="91"/>
        <v>1.5574049739621731E-3</v>
      </c>
      <c r="I582" s="28">
        <v>42593</v>
      </c>
      <c r="J582">
        <v>84</v>
      </c>
      <c r="K582" s="3">
        <f t="shared" si="92"/>
        <v>0</v>
      </c>
      <c r="M582" s="28">
        <v>42895</v>
      </c>
      <c r="N582">
        <v>85.14</v>
      </c>
      <c r="O582" s="3">
        <f t="shared" si="93"/>
        <v>-4.0135287485907556E-2</v>
      </c>
      <c r="Q582" s="28">
        <v>42124</v>
      </c>
      <c r="R582">
        <v>74.62</v>
      </c>
      <c r="S582" s="3">
        <f t="shared" si="94"/>
        <v>1.8286026200873495E-2</v>
      </c>
      <c r="U582" s="28">
        <v>42124</v>
      </c>
      <c r="V582">
        <v>182.84</v>
      </c>
      <c r="W582" s="3">
        <v>0.03</v>
      </c>
      <c r="Y582" s="28">
        <v>43152</v>
      </c>
      <c r="Z582">
        <v>183</v>
      </c>
      <c r="AA582" s="3">
        <f t="shared" si="95"/>
        <v>-1.037174518259687E-3</v>
      </c>
      <c r="AC582" s="28">
        <v>42215</v>
      </c>
      <c r="AD582">
        <v>24.58</v>
      </c>
      <c r="AE582" s="4">
        <f t="shared" si="96"/>
        <v>4.4180118946474112E-2</v>
      </c>
      <c r="AG582" s="28">
        <v>42128</v>
      </c>
      <c r="AH582">
        <v>184.61</v>
      </c>
      <c r="AI582" s="4">
        <f t="shared" si="97"/>
        <v>4.9994312364918692E-2</v>
      </c>
      <c r="AK582" s="28">
        <v>43892</v>
      </c>
      <c r="AL582">
        <v>4.7</v>
      </c>
      <c r="AM582" s="4">
        <f t="shared" si="98"/>
        <v>4.4444444444444509E-2</v>
      </c>
      <c r="AO582" s="28">
        <v>42124</v>
      </c>
      <c r="AP582" s="29">
        <v>33729.96</v>
      </c>
      <c r="AQ582" s="3">
        <f t="shared" si="99"/>
        <v>8.0678397884519359E-3</v>
      </c>
    </row>
    <row r="583" spans="1:43" ht="15.75" thickBot="1" x14ac:dyDescent="0.3">
      <c r="A583" s="28">
        <v>42145</v>
      </c>
      <c r="B583">
        <v>44</v>
      </c>
      <c r="C583" s="3">
        <f t="shared" si="90"/>
        <v>-5.6497175141242417E-3</v>
      </c>
      <c r="E583" s="28">
        <v>42128</v>
      </c>
      <c r="F583">
        <v>205.88</v>
      </c>
      <c r="G583" s="4">
        <f t="shared" si="91"/>
        <v>4.3733903493858861E-4</v>
      </c>
      <c r="I583" s="28">
        <v>42594</v>
      </c>
      <c r="J583">
        <v>84</v>
      </c>
      <c r="K583" s="3">
        <f t="shared" si="92"/>
        <v>0</v>
      </c>
      <c r="M583" s="28">
        <v>42898</v>
      </c>
      <c r="N583">
        <v>81.14</v>
      </c>
      <c r="O583" s="3">
        <f t="shared" si="93"/>
        <v>-4.6981442330279566E-2</v>
      </c>
      <c r="Q583" s="28">
        <v>42128</v>
      </c>
      <c r="R583">
        <v>74.510000000000005</v>
      </c>
      <c r="S583" s="3">
        <f t="shared" si="94"/>
        <v>-1.4741356204770462E-3</v>
      </c>
      <c r="U583" s="28">
        <v>42128</v>
      </c>
      <c r="V583">
        <v>182.55</v>
      </c>
      <c r="W583" s="3">
        <v>0.03</v>
      </c>
      <c r="Y583" s="28">
        <v>43153</v>
      </c>
      <c r="Z583">
        <v>188.98</v>
      </c>
      <c r="AA583" s="3">
        <f t="shared" si="95"/>
        <v>3.2677595628415324E-2</v>
      </c>
      <c r="AC583" s="28">
        <v>42216</v>
      </c>
      <c r="AD583">
        <v>23.36</v>
      </c>
      <c r="AE583" s="4">
        <f t="shared" si="96"/>
        <v>-4.9633848657445023E-2</v>
      </c>
      <c r="AG583" s="28">
        <v>42129</v>
      </c>
      <c r="AH583">
        <v>182.09</v>
      </c>
      <c r="AI583" s="4">
        <f t="shared" si="97"/>
        <v>-1.3650398136612396E-2</v>
      </c>
      <c r="AK583" s="28">
        <v>43893</v>
      </c>
      <c r="AL583">
        <v>5.0199999999999996</v>
      </c>
      <c r="AM583" s="4">
        <f t="shared" si="98"/>
        <v>6.80851063829786E-2</v>
      </c>
      <c r="AO583" s="28">
        <v>42128</v>
      </c>
      <c r="AP583" s="29">
        <v>33723.53</v>
      </c>
      <c r="AQ583" s="3">
        <f t="shared" si="99"/>
        <v>-1.9063171139244162E-4</v>
      </c>
    </row>
    <row r="584" spans="1:43" ht="15.75" thickBot="1" x14ac:dyDescent="0.3">
      <c r="A584" s="28">
        <v>42146</v>
      </c>
      <c r="B584">
        <v>43</v>
      </c>
      <c r="C584" s="3">
        <f t="shared" ref="C584:C647" si="101">B584/B583-1</f>
        <v>-2.2727272727272707E-2</v>
      </c>
      <c r="E584" s="28">
        <v>42129</v>
      </c>
      <c r="F584">
        <v>207.44</v>
      </c>
      <c r="G584" s="4">
        <f t="shared" ref="G584:G631" si="102">F584/F583-1</f>
        <v>7.5772294540508156E-3</v>
      </c>
      <c r="I584" s="28">
        <v>42597</v>
      </c>
      <c r="J584">
        <v>86.5</v>
      </c>
      <c r="K584" s="3">
        <f t="shared" ref="K584:K647" si="103">J584/J583-1</f>
        <v>2.9761904761904656E-2</v>
      </c>
      <c r="M584" s="28">
        <v>42899</v>
      </c>
      <c r="N584">
        <v>80.989999999999995</v>
      </c>
      <c r="O584" s="3">
        <f t="shared" ref="O584:O645" si="104">N584/N583-1</f>
        <v>-1.8486566428396189E-3</v>
      </c>
      <c r="Q584" s="28">
        <v>42129</v>
      </c>
      <c r="R584">
        <v>73.58</v>
      </c>
      <c r="S584" s="3">
        <v>0.01</v>
      </c>
      <c r="U584" s="28">
        <v>42129</v>
      </c>
      <c r="V584">
        <v>182.23</v>
      </c>
      <c r="W584" s="3">
        <v>0.03</v>
      </c>
      <c r="Y584" s="28">
        <v>43157</v>
      </c>
      <c r="Z584">
        <v>179.54</v>
      </c>
      <c r="AA584" s="3">
        <f t="shared" ref="AA584:AA647" si="105">Z584/Z583-1</f>
        <v>-4.9952375912795E-2</v>
      </c>
      <c r="AC584" s="28">
        <v>42220</v>
      </c>
      <c r="AD584">
        <v>24.35</v>
      </c>
      <c r="AE584" s="4">
        <f t="shared" ref="AE584:AE647" si="106">AD584/AD583-1</f>
        <v>4.2380136986301498E-2</v>
      </c>
      <c r="AG584" s="28">
        <v>42130</v>
      </c>
      <c r="AH584">
        <v>178.93</v>
      </c>
      <c r="AI584" s="4">
        <f t="shared" ref="AI584:AI647" si="107">AH584/AH583-1</f>
        <v>-1.7354055686748304E-2</v>
      </c>
      <c r="AK584" s="28">
        <v>43894</v>
      </c>
      <c r="AL584">
        <v>4.71</v>
      </c>
      <c r="AM584" s="4">
        <f t="shared" ref="AM584:AM647" si="108">AL584/AL583-1</f>
        <v>-6.175298804780871E-2</v>
      </c>
      <c r="AO584" s="28">
        <v>42129</v>
      </c>
      <c r="AP584" s="29">
        <v>33533.64</v>
      </c>
      <c r="AQ584" s="3">
        <f t="shared" ref="AQ584:AQ647" si="109">AP584/AP583-1</f>
        <v>-5.630786575426705E-3</v>
      </c>
    </row>
    <row r="585" spans="1:43" ht="15.75" thickBot="1" x14ac:dyDescent="0.3">
      <c r="A585" s="28">
        <v>42149</v>
      </c>
      <c r="B585">
        <v>41.49</v>
      </c>
      <c r="C585" s="3">
        <f t="shared" si="101"/>
        <v>-3.5116279069767442E-2</v>
      </c>
      <c r="E585" s="28">
        <v>42130</v>
      </c>
      <c r="F585">
        <v>211.11</v>
      </c>
      <c r="G585" s="4">
        <f t="shared" si="102"/>
        <v>1.7691862707288841E-2</v>
      </c>
      <c r="I585" s="28">
        <v>42599</v>
      </c>
      <c r="J585">
        <v>87.9</v>
      </c>
      <c r="K585" s="3">
        <f t="shared" si="103"/>
        <v>1.6184971098265999E-2</v>
      </c>
      <c r="M585" s="28">
        <v>42900</v>
      </c>
      <c r="N585">
        <v>79.55</v>
      </c>
      <c r="O585" s="3">
        <f t="shared" si="104"/>
        <v>-1.7779972836152624E-2</v>
      </c>
      <c r="Q585" s="28">
        <v>42130</v>
      </c>
      <c r="R585">
        <v>73.540000000000006</v>
      </c>
      <c r="S585" s="3">
        <v>0.02</v>
      </c>
      <c r="U585" s="28">
        <v>42130</v>
      </c>
      <c r="V585">
        <v>191.31</v>
      </c>
      <c r="W585" s="3">
        <v>0.03</v>
      </c>
      <c r="Y585" s="28">
        <v>43159</v>
      </c>
      <c r="Z585">
        <v>179.98</v>
      </c>
      <c r="AA585" s="3">
        <f t="shared" si="105"/>
        <v>2.4507073632615839E-3</v>
      </c>
      <c r="AC585" s="28">
        <v>42221</v>
      </c>
      <c r="AD585">
        <v>24</v>
      </c>
      <c r="AE585" s="4">
        <f t="shared" si="106"/>
        <v>-1.4373716632443578E-2</v>
      </c>
      <c r="AG585" s="28">
        <v>42131</v>
      </c>
      <c r="AH585">
        <v>177</v>
      </c>
      <c r="AI585" s="4">
        <f t="shared" si="107"/>
        <v>-1.0786341027217428E-2</v>
      </c>
      <c r="AK585" s="28">
        <v>43895</v>
      </c>
      <c r="AL585">
        <v>4.68</v>
      </c>
      <c r="AM585" s="4">
        <f t="shared" si="108"/>
        <v>-6.3694267515923553E-3</v>
      </c>
      <c r="AO585" s="28">
        <v>42130</v>
      </c>
      <c r="AP585" s="29">
        <v>33839.279999999999</v>
      </c>
      <c r="AQ585" s="3">
        <f t="shared" si="109"/>
        <v>9.1144295698288857E-3</v>
      </c>
    </row>
    <row r="586" spans="1:43" ht="15.75" thickBot="1" x14ac:dyDescent="0.3">
      <c r="A586" s="28">
        <v>42150</v>
      </c>
      <c r="B586">
        <v>41</v>
      </c>
      <c r="C586" s="3">
        <f t="shared" si="101"/>
        <v>-1.181007471679929E-2</v>
      </c>
      <c r="E586" s="28">
        <v>42131</v>
      </c>
      <c r="F586">
        <v>206.31</v>
      </c>
      <c r="G586" s="4">
        <f t="shared" si="102"/>
        <v>-2.2736961773483055E-2</v>
      </c>
      <c r="I586" s="28">
        <v>42600</v>
      </c>
      <c r="J586">
        <v>83.55</v>
      </c>
      <c r="K586" s="3">
        <f t="shared" si="103"/>
        <v>-4.9488054607508603E-2</v>
      </c>
      <c r="M586" s="28">
        <v>42901</v>
      </c>
      <c r="N586">
        <v>81.010000000000005</v>
      </c>
      <c r="O586" s="3">
        <f t="shared" si="104"/>
        <v>1.8353236957888264E-2</v>
      </c>
      <c r="Q586" s="28">
        <v>42131</v>
      </c>
      <c r="R586">
        <v>73.37</v>
      </c>
      <c r="S586" s="3">
        <f t="shared" ref="S586:S647" si="110">R586/R585-1</f>
        <v>-2.3116671199348016E-3</v>
      </c>
      <c r="U586" s="28">
        <v>42131</v>
      </c>
      <c r="V586">
        <v>194.43</v>
      </c>
      <c r="W586" s="3">
        <v>0.03</v>
      </c>
      <c r="Y586" s="28">
        <v>43160</v>
      </c>
      <c r="Z586">
        <v>186.99</v>
      </c>
      <c r="AA586" s="3">
        <f t="shared" si="105"/>
        <v>3.8948772085787509E-2</v>
      </c>
      <c r="AC586" s="28">
        <v>42222</v>
      </c>
      <c r="AD586">
        <v>23.96</v>
      </c>
      <c r="AE586" s="4">
        <f t="shared" si="106"/>
        <v>-1.6666666666665941E-3</v>
      </c>
      <c r="AG586" s="28">
        <v>42132</v>
      </c>
      <c r="AH586">
        <v>176.7</v>
      </c>
      <c r="AI586" s="4">
        <f t="shared" si="107"/>
        <v>-1.6949152542373724E-3</v>
      </c>
      <c r="AK586" s="28">
        <v>43896</v>
      </c>
      <c r="AL586">
        <v>4.75</v>
      </c>
      <c r="AM586" s="4">
        <f t="shared" si="108"/>
        <v>1.4957264957265126E-2</v>
      </c>
      <c r="AO586" s="28">
        <v>42131</v>
      </c>
      <c r="AP586" s="29">
        <v>33742.879999999997</v>
      </c>
      <c r="AQ586" s="3">
        <f t="shared" si="109"/>
        <v>-2.8487603755162905E-3</v>
      </c>
    </row>
    <row r="587" spans="1:43" ht="15.75" thickBot="1" x14ac:dyDescent="0.3">
      <c r="A587" s="28">
        <v>42151</v>
      </c>
      <c r="B587">
        <v>41.99</v>
      </c>
      <c r="C587" s="3">
        <f t="shared" si="101"/>
        <v>2.4146341463414656E-2</v>
      </c>
      <c r="E587" s="28">
        <v>42132</v>
      </c>
      <c r="F587">
        <v>207</v>
      </c>
      <c r="G587" s="4">
        <f t="shared" si="102"/>
        <v>3.3444816053511683E-3</v>
      </c>
      <c r="I587" s="28">
        <v>42608</v>
      </c>
      <c r="J587">
        <v>87.72</v>
      </c>
      <c r="K587" s="3">
        <f t="shared" si="103"/>
        <v>4.9910233393177794E-2</v>
      </c>
      <c r="M587" s="28">
        <v>42902</v>
      </c>
      <c r="N587">
        <v>79.58</v>
      </c>
      <c r="O587" s="3">
        <f t="shared" si="104"/>
        <v>-1.7652141710900016E-2</v>
      </c>
      <c r="Q587" s="28">
        <v>42132</v>
      </c>
      <c r="R587">
        <v>72.959999999999994</v>
      </c>
      <c r="S587" s="3">
        <f t="shared" si="110"/>
        <v>-5.5881150333925156E-3</v>
      </c>
      <c r="U587" s="28">
        <v>42132</v>
      </c>
      <c r="V587">
        <v>190.01</v>
      </c>
      <c r="W587" s="3">
        <v>0.03</v>
      </c>
      <c r="Y587" s="28">
        <v>43161</v>
      </c>
      <c r="Z587">
        <v>194.98</v>
      </c>
      <c r="AA587" s="3">
        <f t="shared" si="105"/>
        <v>4.2729557730359913E-2</v>
      </c>
      <c r="AC587" s="28">
        <v>42223</v>
      </c>
      <c r="AD587">
        <v>24</v>
      </c>
      <c r="AE587" s="4">
        <f t="shared" si="106"/>
        <v>1.6694490818029983E-3</v>
      </c>
      <c r="AG587" s="28">
        <v>42135</v>
      </c>
      <c r="AH587">
        <v>170.7</v>
      </c>
      <c r="AI587" s="4">
        <f t="shared" si="107"/>
        <v>-3.3955857385398969E-2</v>
      </c>
      <c r="AK587" s="28">
        <v>43899</v>
      </c>
      <c r="AL587">
        <v>5</v>
      </c>
      <c r="AM587" s="4">
        <f t="shared" si="108"/>
        <v>5.2631578947368363E-2</v>
      </c>
      <c r="AO587" s="28">
        <v>42132</v>
      </c>
      <c r="AP587" s="29">
        <v>33530.300000000003</v>
      </c>
      <c r="AQ587" s="3">
        <f t="shared" si="109"/>
        <v>-6.2999957324328948E-3</v>
      </c>
    </row>
    <row r="588" spans="1:43" ht="15.75" thickBot="1" x14ac:dyDescent="0.3">
      <c r="A588" s="28">
        <v>42153</v>
      </c>
      <c r="B588">
        <v>41.9</v>
      </c>
      <c r="C588" s="3">
        <f t="shared" si="101"/>
        <v>-2.1433674684449011E-3</v>
      </c>
      <c r="E588" s="28">
        <v>42135</v>
      </c>
      <c r="F588">
        <v>198.78</v>
      </c>
      <c r="G588" s="4">
        <v>0.04</v>
      </c>
      <c r="I588" s="28">
        <v>42611</v>
      </c>
      <c r="J588">
        <v>92.1</v>
      </c>
      <c r="K588" s="3">
        <f t="shared" si="103"/>
        <v>4.9931600547195476E-2</v>
      </c>
      <c r="M588" s="28">
        <v>42905</v>
      </c>
      <c r="N588">
        <v>80.84</v>
      </c>
      <c r="O588" s="3">
        <f t="shared" si="104"/>
        <v>1.5833123900477641E-2</v>
      </c>
      <c r="Q588" s="28">
        <v>42135</v>
      </c>
      <c r="R588">
        <v>69.930000000000007</v>
      </c>
      <c r="S588" s="3">
        <f t="shared" si="110"/>
        <v>-4.1529605263157743E-2</v>
      </c>
      <c r="U588" s="28">
        <v>42135</v>
      </c>
      <c r="V588">
        <v>187.83</v>
      </c>
      <c r="W588" s="3">
        <f t="shared" si="100"/>
        <v>-1.1473080364191257E-2</v>
      </c>
      <c r="Y588" s="28">
        <v>43164</v>
      </c>
      <c r="Z588">
        <v>185.77</v>
      </c>
      <c r="AA588" s="3">
        <f t="shared" si="105"/>
        <v>-4.723561390911879E-2</v>
      </c>
      <c r="AC588" s="28">
        <v>42227</v>
      </c>
      <c r="AD588">
        <v>24.12</v>
      </c>
      <c r="AE588" s="4">
        <f t="shared" si="106"/>
        <v>5.0000000000001155E-3</v>
      </c>
      <c r="AG588" s="28">
        <v>42136</v>
      </c>
      <c r="AH588">
        <v>174.42</v>
      </c>
      <c r="AI588" s="4">
        <f t="shared" si="107"/>
        <v>2.1792618629173921E-2</v>
      </c>
      <c r="AK588" s="28">
        <v>43900</v>
      </c>
      <c r="AL588">
        <v>4.88</v>
      </c>
      <c r="AM588" s="4">
        <f t="shared" si="108"/>
        <v>-2.4000000000000021E-2</v>
      </c>
      <c r="AO588" s="28">
        <v>42135</v>
      </c>
      <c r="AP588" s="29">
        <v>32506.36</v>
      </c>
      <c r="AQ588" s="3">
        <f t="shared" si="109"/>
        <v>-3.0537752420944697E-2</v>
      </c>
    </row>
    <row r="589" spans="1:43" ht="15.75" thickBot="1" x14ac:dyDescent="0.3">
      <c r="A589" s="28">
        <v>42156</v>
      </c>
      <c r="B589">
        <v>42</v>
      </c>
      <c r="C589" s="3">
        <f t="shared" si="101"/>
        <v>2.3866348448686736E-3</v>
      </c>
      <c r="E589" s="28">
        <v>42136</v>
      </c>
      <c r="F589">
        <v>208.71</v>
      </c>
      <c r="G589" s="4">
        <v>0.03</v>
      </c>
      <c r="I589" s="28">
        <v>42612</v>
      </c>
      <c r="J589">
        <v>96.49</v>
      </c>
      <c r="K589" s="3">
        <f t="shared" si="103"/>
        <v>4.7665580890336567E-2</v>
      </c>
      <c r="M589" s="28">
        <v>42906</v>
      </c>
      <c r="N589">
        <v>76.8</v>
      </c>
      <c r="O589" s="3">
        <f t="shared" si="104"/>
        <v>-4.9975259772390035E-2</v>
      </c>
      <c r="Q589" s="28">
        <v>42136</v>
      </c>
      <c r="R589">
        <v>73.38</v>
      </c>
      <c r="S589" s="3">
        <v>0.12</v>
      </c>
      <c r="U589" s="28">
        <v>42136</v>
      </c>
      <c r="V589">
        <v>190.03</v>
      </c>
      <c r="W589" s="3">
        <v>0.03</v>
      </c>
      <c r="Y589" s="28">
        <v>43165</v>
      </c>
      <c r="Z589">
        <v>178.02</v>
      </c>
      <c r="AA589" s="3">
        <f t="shared" si="105"/>
        <v>-4.1718253754642887E-2</v>
      </c>
      <c r="AC589" s="28">
        <v>42228</v>
      </c>
      <c r="AD589">
        <v>24.77</v>
      </c>
      <c r="AE589" s="4">
        <f t="shared" si="106"/>
        <v>2.6948590381426163E-2</v>
      </c>
      <c r="AG589" s="28">
        <v>42137</v>
      </c>
      <c r="AH589">
        <v>174.72</v>
      </c>
      <c r="AI589" s="4">
        <f t="shared" si="107"/>
        <v>1.7199862401100496E-3</v>
      </c>
      <c r="AK589" s="28">
        <v>43901</v>
      </c>
      <c r="AL589">
        <v>4.8099999999999996</v>
      </c>
      <c r="AM589" s="4">
        <f t="shared" si="108"/>
        <v>-1.4344262295082011E-2</v>
      </c>
      <c r="AO589" s="28">
        <v>42136</v>
      </c>
      <c r="AP589" s="29">
        <v>33023.800000000003</v>
      </c>
      <c r="AQ589" s="3">
        <f t="shared" si="109"/>
        <v>1.5918115716432091E-2</v>
      </c>
    </row>
    <row r="590" spans="1:43" ht="15.75" thickBot="1" x14ac:dyDescent="0.3">
      <c r="A590" s="28">
        <v>42157</v>
      </c>
      <c r="B590">
        <v>42</v>
      </c>
      <c r="C590" s="3">
        <f t="shared" si="101"/>
        <v>0</v>
      </c>
      <c r="E590" s="28">
        <v>42137</v>
      </c>
      <c r="F590">
        <v>213.31</v>
      </c>
      <c r="G590" s="4">
        <v>0.04</v>
      </c>
      <c r="I590" s="28">
        <v>42613</v>
      </c>
      <c r="J590">
        <v>101.31</v>
      </c>
      <c r="K590" s="3">
        <f t="shared" si="103"/>
        <v>4.9953363042802401E-2</v>
      </c>
      <c r="M590" s="28">
        <v>42907</v>
      </c>
      <c r="N590">
        <v>78.42</v>
      </c>
      <c r="O590" s="3">
        <f t="shared" si="104"/>
        <v>2.1093750000000133E-2</v>
      </c>
      <c r="Q590" s="28">
        <v>42137</v>
      </c>
      <c r="R590">
        <v>72.03</v>
      </c>
      <c r="S590" s="3">
        <f t="shared" si="110"/>
        <v>-1.8397383483237828E-2</v>
      </c>
      <c r="U590" s="28">
        <v>42137</v>
      </c>
      <c r="V590">
        <v>189.99</v>
      </c>
      <c r="W590" s="3">
        <v>0.03</v>
      </c>
      <c r="Y590" s="28">
        <v>43166</v>
      </c>
      <c r="Z590">
        <v>172.01</v>
      </c>
      <c r="AA590" s="3">
        <f t="shared" si="105"/>
        <v>-3.3760251657117268E-2</v>
      </c>
      <c r="AC590" s="28">
        <v>42229</v>
      </c>
      <c r="AD590">
        <v>25.37</v>
      </c>
      <c r="AE590" s="4">
        <f t="shared" si="106"/>
        <v>2.4222850222042958E-2</v>
      </c>
      <c r="AG590" s="28">
        <v>42138</v>
      </c>
      <c r="AH590">
        <v>174.21</v>
      </c>
      <c r="AI590" s="4">
        <f t="shared" si="107"/>
        <v>-2.9189560439559781E-3</v>
      </c>
      <c r="AK590" s="28">
        <v>43903</v>
      </c>
      <c r="AL590">
        <v>4.97</v>
      </c>
      <c r="AM590" s="4">
        <f t="shared" si="108"/>
        <v>3.3264033264033266E-2</v>
      </c>
      <c r="AO590" s="28">
        <v>42137</v>
      </c>
      <c r="AP590" s="29">
        <v>32915.440000000002</v>
      </c>
      <c r="AQ590" s="3">
        <f t="shared" si="109"/>
        <v>-3.2812698720317002E-3</v>
      </c>
    </row>
    <row r="591" spans="1:43" ht="15.75" thickBot="1" x14ac:dyDescent="0.3">
      <c r="A591" s="28">
        <v>42158</v>
      </c>
      <c r="B591">
        <v>41.75</v>
      </c>
      <c r="C591" s="3">
        <f t="shared" si="101"/>
        <v>-5.9523809523809312E-3</v>
      </c>
      <c r="E591" s="28">
        <v>42138</v>
      </c>
      <c r="F591">
        <v>214.28</v>
      </c>
      <c r="G591" s="4">
        <f t="shared" si="102"/>
        <v>4.5473723688529422E-3</v>
      </c>
      <c r="I591" s="28">
        <v>42614</v>
      </c>
      <c r="J591">
        <v>102.2</v>
      </c>
      <c r="K591" s="3">
        <f t="shared" si="103"/>
        <v>8.7849175797058976E-3</v>
      </c>
      <c r="M591" s="28">
        <v>42908</v>
      </c>
      <c r="N591">
        <v>80</v>
      </c>
      <c r="O591" s="3">
        <f t="shared" si="104"/>
        <v>2.0147921448609996E-2</v>
      </c>
      <c r="Q591" s="28">
        <v>42138</v>
      </c>
      <c r="R591">
        <v>72.290000000000006</v>
      </c>
      <c r="S591" s="3">
        <f t="shared" si="110"/>
        <v>3.609607108149504E-3</v>
      </c>
      <c r="U591" s="28">
        <v>42138</v>
      </c>
      <c r="V591">
        <v>189.55</v>
      </c>
      <c r="W591" s="3">
        <v>0.03</v>
      </c>
      <c r="Y591" s="28">
        <v>43167</v>
      </c>
      <c r="Z591">
        <v>179.99</v>
      </c>
      <c r="AA591" s="3">
        <f t="shared" si="105"/>
        <v>4.6392651590023926E-2</v>
      </c>
      <c r="AC591" s="28">
        <v>42233</v>
      </c>
      <c r="AD591">
        <v>25.5</v>
      </c>
      <c r="AE591" s="4">
        <f t="shared" si="106"/>
        <v>5.1241623965312399E-3</v>
      </c>
      <c r="AG591" s="28">
        <v>42139</v>
      </c>
      <c r="AH591">
        <v>170.05</v>
      </c>
      <c r="AI591" s="4">
        <f t="shared" si="107"/>
        <v>-2.3879226221227179E-2</v>
      </c>
      <c r="AK591" s="28">
        <v>43907</v>
      </c>
      <c r="AL591">
        <v>4.45</v>
      </c>
      <c r="AM591" s="4">
        <f t="shared" si="108"/>
        <v>-0.10462776659959749</v>
      </c>
      <c r="AO591" s="28">
        <v>42138</v>
      </c>
      <c r="AP591" s="29">
        <v>33103.730000000003</v>
      </c>
      <c r="AQ591" s="3">
        <f t="shared" si="109"/>
        <v>5.7204157076435891E-3</v>
      </c>
    </row>
    <row r="592" spans="1:43" ht="15.75" thickBot="1" x14ac:dyDescent="0.3">
      <c r="A592" s="28">
        <v>42159</v>
      </c>
      <c r="B592">
        <v>41.5</v>
      </c>
      <c r="C592" s="3">
        <f t="shared" si="101"/>
        <v>-5.9880239520958556E-3</v>
      </c>
      <c r="E592" s="28">
        <v>42139</v>
      </c>
      <c r="F592">
        <v>209.51</v>
      </c>
      <c r="G592" s="4">
        <v>0.02</v>
      </c>
      <c r="I592" s="28">
        <v>42615</v>
      </c>
      <c r="J592">
        <v>98.8</v>
      </c>
      <c r="K592" s="3">
        <f t="shared" si="103"/>
        <v>-3.32681017612525E-2</v>
      </c>
      <c r="M592" s="28">
        <v>42915</v>
      </c>
      <c r="N592">
        <v>77.2</v>
      </c>
      <c r="O592" s="3">
        <f t="shared" si="104"/>
        <v>-3.499999999999992E-2</v>
      </c>
      <c r="Q592" s="28">
        <v>42139</v>
      </c>
      <c r="R592">
        <v>71.849999999999994</v>
      </c>
      <c r="S592" s="3">
        <f t="shared" si="110"/>
        <v>-6.0865956563841417E-3</v>
      </c>
      <c r="U592" s="28">
        <v>42139</v>
      </c>
      <c r="V592">
        <v>187.06</v>
      </c>
      <c r="W592" s="3">
        <v>0.03</v>
      </c>
      <c r="Y592" s="28">
        <v>43168</v>
      </c>
      <c r="Z592">
        <v>188.97</v>
      </c>
      <c r="AA592" s="3">
        <f t="shared" si="105"/>
        <v>4.9891660647813696E-2</v>
      </c>
      <c r="AC592" s="28">
        <v>42234</v>
      </c>
      <c r="AD592">
        <v>26.31</v>
      </c>
      <c r="AE592" s="4">
        <f t="shared" si="106"/>
        <v>3.1764705882352917E-2</v>
      </c>
      <c r="AG592" s="28">
        <v>42142</v>
      </c>
      <c r="AH592">
        <v>169.39</v>
      </c>
      <c r="AI592" s="4">
        <f t="shared" si="107"/>
        <v>-3.8812114084094684E-3</v>
      </c>
      <c r="AK592" s="28">
        <v>43908</v>
      </c>
      <c r="AL592">
        <v>3.99</v>
      </c>
      <c r="AM592" s="4">
        <f t="shared" si="108"/>
        <v>-0.10337078651685394</v>
      </c>
      <c r="AO592" s="28">
        <v>42139</v>
      </c>
      <c r="AP592" s="29">
        <v>33039.19</v>
      </c>
      <c r="AQ592" s="3">
        <f t="shared" si="109"/>
        <v>-1.9496292411761429E-3</v>
      </c>
    </row>
    <row r="593" spans="1:43" ht="15.75" thickBot="1" x14ac:dyDescent="0.3">
      <c r="A593" s="28">
        <v>42160</v>
      </c>
      <c r="B593">
        <v>41.52</v>
      </c>
      <c r="C593" s="3">
        <f t="shared" si="101"/>
        <v>4.8192771084343278E-4</v>
      </c>
      <c r="E593" s="28">
        <v>42142</v>
      </c>
      <c r="F593">
        <v>207</v>
      </c>
      <c r="G593" s="4">
        <v>0.03</v>
      </c>
      <c r="I593" s="28">
        <v>42618</v>
      </c>
      <c r="J593">
        <v>98.99</v>
      </c>
      <c r="K593" s="3">
        <f t="shared" si="103"/>
        <v>1.9230769230769162E-3</v>
      </c>
      <c r="M593" s="28">
        <v>42916</v>
      </c>
      <c r="N593">
        <v>75.84</v>
      </c>
      <c r="O593" s="3">
        <v>0.06</v>
      </c>
      <c r="Q593" s="28">
        <v>42142</v>
      </c>
      <c r="R593">
        <v>70.790000000000006</v>
      </c>
      <c r="S593" s="3">
        <f t="shared" si="110"/>
        <v>-1.4752957550452139E-2</v>
      </c>
      <c r="U593" s="28">
        <v>42142</v>
      </c>
      <c r="V593">
        <v>186.62</v>
      </c>
      <c r="W593" s="3">
        <v>0.03</v>
      </c>
      <c r="Y593" s="28">
        <v>43171</v>
      </c>
      <c r="Z593">
        <v>191.25</v>
      </c>
      <c r="AA593" s="3">
        <f t="shared" si="105"/>
        <v>1.2065407207493273E-2</v>
      </c>
      <c r="AC593" s="28">
        <v>42235</v>
      </c>
      <c r="AD593">
        <v>25</v>
      </c>
      <c r="AE593" s="4">
        <f t="shared" si="106"/>
        <v>-4.9790954009882094E-2</v>
      </c>
      <c r="AG593" s="28">
        <v>42143</v>
      </c>
      <c r="AH593">
        <v>168.21</v>
      </c>
      <c r="AI593" s="4">
        <f t="shared" si="107"/>
        <v>-6.9661727374695781E-3</v>
      </c>
      <c r="AK593" s="28">
        <v>43909</v>
      </c>
      <c r="AL593">
        <v>4.1500000000000004</v>
      </c>
      <c r="AM593" s="4">
        <f t="shared" si="108"/>
        <v>4.0100250626566414E-2</v>
      </c>
      <c r="AO593" s="28">
        <v>42142</v>
      </c>
      <c r="AP593" s="29">
        <v>32886.06</v>
      </c>
      <c r="AQ593" s="3">
        <f t="shared" si="109"/>
        <v>-4.634798855541078E-3</v>
      </c>
    </row>
    <row r="594" spans="1:43" ht="15.75" thickBot="1" x14ac:dyDescent="0.3">
      <c r="A594" s="28">
        <v>42163</v>
      </c>
      <c r="B594">
        <v>40.96</v>
      </c>
      <c r="C594" s="3">
        <f t="shared" si="101"/>
        <v>-1.3487475915221592E-2</v>
      </c>
      <c r="E594" s="28">
        <v>42143</v>
      </c>
      <c r="F594">
        <v>205.79</v>
      </c>
      <c r="G594" s="4">
        <v>0.03</v>
      </c>
      <c r="I594" s="28">
        <v>42619</v>
      </c>
      <c r="J594">
        <v>96.25</v>
      </c>
      <c r="K594" s="3">
        <f t="shared" si="103"/>
        <v>-2.7679563592281964E-2</v>
      </c>
      <c r="M594" s="28">
        <v>42919</v>
      </c>
      <c r="N594">
        <v>72.05</v>
      </c>
      <c r="O594" s="3">
        <f t="shared" si="104"/>
        <v>-4.9973628691983185E-2</v>
      </c>
      <c r="Q594" s="28">
        <v>42143</v>
      </c>
      <c r="R594">
        <v>70.19</v>
      </c>
      <c r="S594" s="3">
        <f t="shared" si="110"/>
        <v>-8.4757734143241503E-3</v>
      </c>
      <c r="U594" s="28">
        <v>42143</v>
      </c>
      <c r="V594">
        <v>186.04</v>
      </c>
      <c r="W594" s="3">
        <v>0.03</v>
      </c>
      <c r="Y594" s="28">
        <v>43172</v>
      </c>
      <c r="Z594">
        <v>191.25</v>
      </c>
      <c r="AA594" s="3">
        <f t="shared" si="105"/>
        <v>0</v>
      </c>
      <c r="AC594" s="28">
        <v>42236</v>
      </c>
      <c r="AD594">
        <v>26.25</v>
      </c>
      <c r="AE594" s="4">
        <f t="shared" si="106"/>
        <v>5.0000000000000044E-2</v>
      </c>
      <c r="AG594" s="28">
        <v>42144</v>
      </c>
      <c r="AH594">
        <v>165.27</v>
      </c>
      <c r="AI594" s="4">
        <f t="shared" si="107"/>
        <v>-1.7478152309612915E-2</v>
      </c>
      <c r="AK594" s="28">
        <v>43910</v>
      </c>
      <c r="AL594">
        <v>4.28</v>
      </c>
      <c r="AM594" s="4">
        <f t="shared" si="108"/>
        <v>3.1325301204819356E-2</v>
      </c>
      <c r="AO594" s="28">
        <v>42143</v>
      </c>
      <c r="AP594" s="29">
        <v>32729.55</v>
      </c>
      <c r="AQ594" s="3">
        <f t="shared" si="109"/>
        <v>-4.759159352017206E-3</v>
      </c>
    </row>
    <row r="595" spans="1:43" ht="15.75" thickBot="1" x14ac:dyDescent="0.3">
      <c r="A595" s="28">
        <v>42164</v>
      </c>
      <c r="B595">
        <v>40.57</v>
      </c>
      <c r="C595" s="3">
        <f t="shared" si="101"/>
        <v>-9.521484375E-3</v>
      </c>
      <c r="E595" s="28">
        <v>42144</v>
      </c>
      <c r="F595">
        <v>205.19</v>
      </c>
      <c r="G595" s="4">
        <f t="shared" si="102"/>
        <v>-2.9155935662568133E-3</v>
      </c>
      <c r="I595" s="28">
        <v>42620</v>
      </c>
      <c r="J595">
        <v>93.28</v>
      </c>
      <c r="K595" s="3">
        <f t="shared" si="103"/>
        <v>-3.0857142857142805E-2</v>
      </c>
      <c r="M595" s="28">
        <v>42920</v>
      </c>
      <c r="N595">
        <v>72.31</v>
      </c>
      <c r="O595" s="3">
        <f t="shared" si="104"/>
        <v>3.6086051353227955E-3</v>
      </c>
      <c r="Q595" s="28">
        <v>42144</v>
      </c>
      <c r="R595">
        <v>70.56</v>
      </c>
      <c r="S595" s="3">
        <v>0.12</v>
      </c>
      <c r="U595" s="28">
        <v>42144</v>
      </c>
      <c r="V595">
        <v>186.04</v>
      </c>
      <c r="W595" s="3">
        <v>0.03</v>
      </c>
      <c r="Y595" s="28">
        <v>43173</v>
      </c>
      <c r="Z595">
        <v>189.89</v>
      </c>
      <c r="AA595" s="3">
        <f t="shared" si="105"/>
        <v>-7.1111111111111791E-3</v>
      </c>
      <c r="AC595" s="28">
        <v>42237</v>
      </c>
      <c r="AD595">
        <v>25.9</v>
      </c>
      <c r="AE595" s="4">
        <f t="shared" si="106"/>
        <v>-1.3333333333333419E-2</v>
      </c>
      <c r="AG595" s="28">
        <v>42145</v>
      </c>
      <c r="AH595">
        <v>169.85</v>
      </c>
      <c r="AI595" s="4">
        <f t="shared" si="107"/>
        <v>2.7712228474617184E-2</v>
      </c>
      <c r="AK595" s="28">
        <v>43914</v>
      </c>
      <c r="AL595">
        <v>3.5</v>
      </c>
      <c r="AM595" s="4">
        <f t="shared" si="108"/>
        <v>-0.18224299065420568</v>
      </c>
      <c r="AO595" s="28">
        <v>42144</v>
      </c>
      <c r="AP595" s="29">
        <v>32599</v>
      </c>
      <c r="AQ595" s="3">
        <f t="shared" si="109"/>
        <v>-3.9887502272411002E-3</v>
      </c>
    </row>
    <row r="596" spans="1:43" ht="15.75" thickBot="1" x14ac:dyDescent="0.3">
      <c r="A596" s="28">
        <v>42165</v>
      </c>
      <c r="B596">
        <v>40.5</v>
      </c>
      <c r="C596" s="3">
        <f t="shared" si="101"/>
        <v>-1.7254128666502888E-3</v>
      </c>
      <c r="E596" s="28">
        <v>42145</v>
      </c>
      <c r="F596">
        <v>205.93</v>
      </c>
      <c r="G596" s="4">
        <v>0.03</v>
      </c>
      <c r="I596" s="28">
        <v>42621</v>
      </c>
      <c r="J596">
        <v>92.4</v>
      </c>
      <c r="K596" s="3">
        <f t="shared" si="103"/>
        <v>-9.4339622641509413E-3</v>
      </c>
      <c r="M596" s="28">
        <v>42921</v>
      </c>
      <c r="N596">
        <v>73.349999999999994</v>
      </c>
      <c r="O596" s="3">
        <f t="shared" si="104"/>
        <v>1.4382519706817698E-2</v>
      </c>
      <c r="Q596" s="28">
        <v>42145</v>
      </c>
      <c r="R596">
        <v>71.81</v>
      </c>
      <c r="S596" s="3">
        <f t="shared" si="110"/>
        <v>1.7715419501133756E-2</v>
      </c>
      <c r="U596" s="28">
        <v>42145</v>
      </c>
      <c r="V596">
        <v>184.15</v>
      </c>
      <c r="W596" s="3">
        <v>0.03</v>
      </c>
      <c r="Y596" s="28">
        <v>43175</v>
      </c>
      <c r="Z596">
        <v>188.97</v>
      </c>
      <c r="AA596" s="3">
        <f t="shared" si="105"/>
        <v>-4.8449102111748354E-3</v>
      </c>
      <c r="AC596" s="28">
        <v>42240</v>
      </c>
      <c r="AD596">
        <v>24.61</v>
      </c>
      <c r="AE596" s="4">
        <f t="shared" si="106"/>
        <v>-4.9806949806949774E-2</v>
      </c>
      <c r="AG596" s="28">
        <v>42146</v>
      </c>
      <c r="AH596">
        <v>168.43</v>
      </c>
      <c r="AI596" s="4">
        <f t="shared" si="107"/>
        <v>-8.3603179275830719E-3</v>
      </c>
      <c r="AK596" s="28">
        <v>43915</v>
      </c>
      <c r="AL596">
        <v>3.91</v>
      </c>
      <c r="AM596" s="4">
        <f t="shared" si="108"/>
        <v>0.11714285714285722</v>
      </c>
      <c r="AO596" s="28">
        <v>42145</v>
      </c>
      <c r="AP596" s="29">
        <v>32617.74</v>
      </c>
      <c r="AQ596" s="3">
        <f t="shared" si="109"/>
        <v>5.7486425963992893E-4</v>
      </c>
    </row>
    <row r="597" spans="1:43" ht="15.75" thickBot="1" x14ac:dyDescent="0.3">
      <c r="A597" s="28">
        <v>42166</v>
      </c>
      <c r="B597">
        <v>40.229999999999997</v>
      </c>
      <c r="C597" s="3">
        <f t="shared" si="101"/>
        <v>-6.6666666666667096E-3</v>
      </c>
      <c r="E597" s="28">
        <v>42146</v>
      </c>
      <c r="F597">
        <v>207.32</v>
      </c>
      <c r="G597" s="4">
        <f t="shared" si="102"/>
        <v>6.7498664594765057E-3</v>
      </c>
      <c r="I597" s="28">
        <v>42622</v>
      </c>
      <c r="J597">
        <v>91.46</v>
      </c>
      <c r="K597" s="3">
        <f t="shared" si="103"/>
        <v>-1.0173160173160278E-2</v>
      </c>
      <c r="M597" s="28">
        <v>42922</v>
      </c>
      <c r="N597">
        <v>71.02</v>
      </c>
      <c r="O597" s="3">
        <f t="shared" si="104"/>
        <v>-3.176550783912746E-2</v>
      </c>
      <c r="Q597" s="28">
        <v>42146</v>
      </c>
      <c r="R597">
        <v>71.89</v>
      </c>
      <c r="S597" s="3">
        <f t="shared" si="110"/>
        <v>1.1140509678317922E-3</v>
      </c>
      <c r="U597" s="28">
        <v>42146</v>
      </c>
      <c r="V597">
        <v>185.82</v>
      </c>
      <c r="W597" s="3">
        <f t="shared" si="100"/>
        <v>9.0686939994568672E-3</v>
      </c>
      <c r="Y597" s="28">
        <v>43178</v>
      </c>
      <c r="Z597">
        <v>191.99</v>
      </c>
      <c r="AA597" s="3">
        <f t="shared" si="105"/>
        <v>1.5981372704662267E-2</v>
      </c>
      <c r="AC597" s="28">
        <v>42241</v>
      </c>
      <c r="AD597">
        <v>24.58</v>
      </c>
      <c r="AE597" s="4">
        <f t="shared" si="106"/>
        <v>-1.2190166598944341E-3</v>
      </c>
      <c r="AG597" s="28">
        <v>42149</v>
      </c>
      <c r="AH597">
        <v>172</v>
      </c>
      <c r="AI597" s="4">
        <f t="shared" si="107"/>
        <v>2.1195748975835649E-2</v>
      </c>
      <c r="AK597" s="28">
        <v>43916</v>
      </c>
      <c r="AL597">
        <v>4.1100000000000003</v>
      </c>
      <c r="AM597" s="4">
        <f t="shared" si="108"/>
        <v>5.1150895140664954E-2</v>
      </c>
      <c r="AO597" s="28">
        <v>42146</v>
      </c>
      <c r="AP597" s="29">
        <v>32605.62</v>
      </c>
      <c r="AQ597" s="3">
        <f t="shared" si="109"/>
        <v>-3.7157693942013736E-4</v>
      </c>
    </row>
    <row r="598" spans="1:43" ht="15.75" thickBot="1" x14ac:dyDescent="0.3">
      <c r="A598" s="28">
        <v>42167</v>
      </c>
      <c r="B598">
        <v>40.01</v>
      </c>
      <c r="C598" s="3">
        <f t="shared" si="101"/>
        <v>-5.4685558041261961E-3</v>
      </c>
      <c r="E598" s="28">
        <v>42149</v>
      </c>
      <c r="F598">
        <v>203.21</v>
      </c>
      <c r="G598" s="4">
        <v>0.03</v>
      </c>
      <c r="I598" s="28">
        <v>42628</v>
      </c>
      <c r="J598">
        <v>93</v>
      </c>
      <c r="K598" s="3">
        <f t="shared" si="103"/>
        <v>1.6837961950579627E-2</v>
      </c>
      <c r="M598" s="28">
        <v>42923</v>
      </c>
      <c r="N598">
        <v>73.930000000000007</v>
      </c>
      <c r="O598" s="3">
        <f t="shared" si="104"/>
        <v>4.0974373415939347E-2</v>
      </c>
      <c r="Q598" s="28">
        <v>42149</v>
      </c>
      <c r="R598">
        <v>75.27</v>
      </c>
      <c r="S598" s="3">
        <f t="shared" si="110"/>
        <v>4.7016274864376095E-2</v>
      </c>
      <c r="U598" s="28">
        <v>42149</v>
      </c>
      <c r="V598">
        <v>191.92</v>
      </c>
      <c r="W598" s="3">
        <f t="shared" si="100"/>
        <v>3.2827467441610025E-2</v>
      </c>
      <c r="Y598" s="28">
        <v>43179</v>
      </c>
      <c r="Z598">
        <v>193.56</v>
      </c>
      <c r="AA598" s="3">
        <f t="shared" si="105"/>
        <v>8.1775092452731624E-3</v>
      </c>
      <c r="AC598" s="28">
        <v>42242</v>
      </c>
      <c r="AD598">
        <v>24.05</v>
      </c>
      <c r="AE598" s="4">
        <f t="shared" si="106"/>
        <v>-2.1562245728234286E-2</v>
      </c>
      <c r="AG598" s="28">
        <v>42150</v>
      </c>
      <c r="AH598">
        <v>174.24</v>
      </c>
      <c r="AI598" s="4">
        <f t="shared" si="107"/>
        <v>1.3023255813953583E-2</v>
      </c>
      <c r="AK598" s="28">
        <v>43917</v>
      </c>
      <c r="AL598">
        <v>3.97</v>
      </c>
      <c r="AM598" s="4">
        <f t="shared" si="108"/>
        <v>-3.4063260340632673E-2</v>
      </c>
      <c r="AO598" s="28">
        <v>42149</v>
      </c>
      <c r="AP598" s="29">
        <v>32707.22</v>
      </c>
      <c r="AQ598" s="3">
        <f t="shared" si="109"/>
        <v>3.1160272370223119E-3</v>
      </c>
    </row>
    <row r="599" spans="1:43" ht="15.75" thickBot="1" x14ac:dyDescent="0.3">
      <c r="A599" s="28">
        <v>42170</v>
      </c>
      <c r="B599">
        <v>40.020000000000003</v>
      </c>
      <c r="C599" s="3">
        <f t="shared" si="101"/>
        <v>2.4993751562130129E-4</v>
      </c>
      <c r="E599" s="28">
        <v>42150</v>
      </c>
      <c r="F599">
        <v>203.69</v>
      </c>
      <c r="G599" s="4">
        <v>0.03</v>
      </c>
      <c r="I599" s="28">
        <v>42629</v>
      </c>
      <c r="J599">
        <v>90.24</v>
      </c>
      <c r="K599" s="3">
        <f t="shared" si="103"/>
        <v>-2.9677419354838808E-2</v>
      </c>
      <c r="M599" s="28">
        <v>42926</v>
      </c>
      <c r="N599">
        <v>75.37</v>
      </c>
      <c r="O599" s="3">
        <f t="shared" si="104"/>
        <v>1.9477884485323838E-2</v>
      </c>
      <c r="Q599" s="28">
        <v>42150</v>
      </c>
      <c r="R599">
        <v>74.03</v>
      </c>
      <c r="S599" s="3">
        <f t="shared" si="110"/>
        <v>-1.6474026836721056E-2</v>
      </c>
      <c r="U599" s="28">
        <v>42150</v>
      </c>
      <c r="V599">
        <v>189.99</v>
      </c>
      <c r="W599" s="3">
        <f t="shared" si="100"/>
        <v>-1.0056273447269559E-2</v>
      </c>
      <c r="Y599" s="28">
        <v>43180</v>
      </c>
      <c r="Z599">
        <v>190</v>
      </c>
      <c r="AA599" s="3">
        <f t="shared" si="105"/>
        <v>-1.8392229799545357E-2</v>
      </c>
      <c r="AC599" s="28">
        <v>42243</v>
      </c>
      <c r="AD599">
        <v>24.39</v>
      </c>
      <c r="AE599" s="4">
        <f t="shared" si="106"/>
        <v>1.4137214137214027E-2</v>
      </c>
      <c r="AG599" s="28">
        <v>42151</v>
      </c>
      <c r="AH599">
        <v>175</v>
      </c>
      <c r="AI599" s="4">
        <f t="shared" si="107"/>
        <v>4.3617998163452132E-3</v>
      </c>
      <c r="AK599" s="28">
        <v>43920</v>
      </c>
      <c r="AL599">
        <v>4.13</v>
      </c>
      <c r="AM599" s="4">
        <f t="shared" si="108"/>
        <v>4.0302267002518821E-2</v>
      </c>
      <c r="AO599" s="28">
        <v>42150</v>
      </c>
      <c r="AP599" s="29">
        <v>32510.35</v>
      </c>
      <c r="AQ599" s="3">
        <f t="shared" si="109"/>
        <v>-6.0191602954944301E-3</v>
      </c>
    </row>
    <row r="600" spans="1:43" ht="15.75" thickBot="1" x14ac:dyDescent="0.3">
      <c r="A600" s="28">
        <v>42171</v>
      </c>
      <c r="B600">
        <v>39.799999999999997</v>
      </c>
      <c r="C600" s="3">
        <f t="shared" si="101"/>
        <v>-5.4972513743130058E-3</v>
      </c>
      <c r="E600" s="28">
        <v>42151</v>
      </c>
      <c r="F600">
        <v>205.32</v>
      </c>
      <c r="G600" s="4">
        <f t="shared" si="102"/>
        <v>8.0023565221660764E-3</v>
      </c>
      <c r="I600" s="28">
        <v>42632</v>
      </c>
      <c r="J600">
        <v>88</v>
      </c>
      <c r="K600" s="3">
        <f t="shared" si="103"/>
        <v>-2.4822695035460973E-2</v>
      </c>
      <c r="M600" s="28">
        <v>42927</v>
      </c>
      <c r="N600">
        <v>71.61</v>
      </c>
      <c r="O600" s="3">
        <f t="shared" si="104"/>
        <v>-4.9887223033037054E-2</v>
      </c>
      <c r="Q600" s="28">
        <v>42151</v>
      </c>
      <c r="R600">
        <v>77.709999999999994</v>
      </c>
      <c r="S600" s="3">
        <f t="shared" si="110"/>
        <v>4.9709577198433053E-2</v>
      </c>
      <c r="U600" s="28">
        <v>42151</v>
      </c>
      <c r="V600">
        <v>189.29</v>
      </c>
      <c r="W600" s="3">
        <f t="shared" si="100"/>
        <v>-3.6844044423391953E-3</v>
      </c>
      <c r="Y600" s="28">
        <v>43181</v>
      </c>
      <c r="Z600">
        <v>183.01</v>
      </c>
      <c r="AA600" s="3">
        <f t="shared" si="105"/>
        <v>-3.6789473684210594E-2</v>
      </c>
      <c r="AC600" s="28">
        <v>42244</v>
      </c>
      <c r="AD600">
        <v>24.31</v>
      </c>
      <c r="AE600" s="4">
        <f t="shared" si="106"/>
        <v>-3.2800328003280699E-3</v>
      </c>
      <c r="AG600" s="28">
        <v>42152</v>
      </c>
      <c r="AH600">
        <v>174.67</v>
      </c>
      <c r="AI600" s="4">
        <f t="shared" si="107"/>
        <v>-1.8857142857143794E-3</v>
      </c>
      <c r="AK600" s="28">
        <v>43921</v>
      </c>
      <c r="AL600">
        <v>4.47</v>
      </c>
      <c r="AM600" s="4">
        <f t="shared" si="108"/>
        <v>8.2324455205811109E-2</v>
      </c>
      <c r="AO600" s="28">
        <v>42151</v>
      </c>
      <c r="AP600" s="29">
        <v>32842.589999999997</v>
      </c>
      <c r="AQ600" s="3">
        <f t="shared" si="109"/>
        <v>1.0219514708392774E-2</v>
      </c>
    </row>
    <row r="601" spans="1:43" ht="15.75" thickBot="1" x14ac:dyDescent="0.3">
      <c r="A601" s="28">
        <v>42172</v>
      </c>
      <c r="B601">
        <v>40.4</v>
      </c>
      <c r="C601" s="3">
        <f t="shared" si="101"/>
        <v>1.5075376884422065E-2</v>
      </c>
      <c r="E601" s="28">
        <v>42152</v>
      </c>
      <c r="F601">
        <v>208.53</v>
      </c>
      <c r="G601" s="4">
        <v>0.03</v>
      </c>
      <c r="I601" s="28">
        <v>42634</v>
      </c>
      <c r="J601">
        <v>84.1</v>
      </c>
      <c r="K601" s="3">
        <f t="shared" si="103"/>
        <v>-4.4318181818181923E-2</v>
      </c>
      <c r="M601" s="28">
        <v>42928</v>
      </c>
      <c r="N601">
        <v>70.33</v>
      </c>
      <c r="O601" s="3">
        <f t="shared" si="104"/>
        <v>-1.787459851975981E-2</v>
      </c>
      <c r="Q601" s="28">
        <v>42152</v>
      </c>
      <c r="R601">
        <v>77.33</v>
      </c>
      <c r="S601" s="3">
        <f t="shared" si="110"/>
        <v>-4.8899755501221609E-3</v>
      </c>
      <c r="U601" s="28">
        <v>42152</v>
      </c>
      <c r="V601">
        <v>185.98</v>
      </c>
      <c r="W601" s="3">
        <f t="shared" si="100"/>
        <v>-1.7486396534418081E-2</v>
      </c>
      <c r="Y601" s="28">
        <v>43185</v>
      </c>
      <c r="Z601">
        <v>177.67</v>
      </c>
      <c r="AA601" s="3">
        <f t="shared" si="105"/>
        <v>-2.9178733402546286E-2</v>
      </c>
      <c r="AC601" s="28">
        <v>42247</v>
      </c>
      <c r="AD601">
        <v>24.21</v>
      </c>
      <c r="AE601" s="4">
        <f t="shared" si="106"/>
        <v>-4.1135335252981964E-3</v>
      </c>
      <c r="AG601" s="28">
        <v>42153</v>
      </c>
      <c r="AH601">
        <v>174</v>
      </c>
      <c r="AI601" s="4">
        <f t="shared" si="107"/>
        <v>-3.8358046602163798E-3</v>
      </c>
      <c r="AK601" s="28">
        <v>43922</v>
      </c>
      <c r="AL601">
        <v>4.51</v>
      </c>
      <c r="AM601" s="4">
        <f t="shared" si="108"/>
        <v>8.9485458612974522E-3</v>
      </c>
      <c r="AO601" s="28">
        <v>42152</v>
      </c>
      <c r="AP601" s="29">
        <v>32763.48</v>
      </c>
      <c r="AQ601" s="3">
        <f t="shared" si="109"/>
        <v>-2.4087625245146072E-3</v>
      </c>
    </row>
    <row r="602" spans="1:43" ht="15.75" thickBot="1" x14ac:dyDescent="0.3">
      <c r="A602" s="28">
        <v>42173</v>
      </c>
      <c r="B602">
        <v>40.25</v>
      </c>
      <c r="C602" s="3">
        <f t="shared" si="101"/>
        <v>-3.7128712871287162E-3</v>
      </c>
      <c r="E602" s="28">
        <v>42153</v>
      </c>
      <c r="F602">
        <v>208.17</v>
      </c>
      <c r="G602" s="4">
        <v>0.03</v>
      </c>
      <c r="I602" s="28">
        <v>42635</v>
      </c>
      <c r="J602">
        <v>87.75</v>
      </c>
      <c r="K602" s="3">
        <f t="shared" si="103"/>
        <v>4.3400713436385407E-2</v>
      </c>
      <c r="M602" s="28">
        <v>42929</v>
      </c>
      <c r="N602">
        <v>69.63</v>
      </c>
      <c r="O602" s="3">
        <v>0.05</v>
      </c>
      <c r="Q602" s="28">
        <v>42153</v>
      </c>
      <c r="R602">
        <v>76.760000000000005</v>
      </c>
      <c r="S602" s="3">
        <v>0.12</v>
      </c>
      <c r="U602" s="28">
        <v>42153</v>
      </c>
      <c r="V602">
        <v>184.73</v>
      </c>
      <c r="W602" s="3">
        <f t="shared" si="100"/>
        <v>-6.721152812130371E-3</v>
      </c>
      <c r="Y602" s="28">
        <v>43186</v>
      </c>
      <c r="Z602">
        <v>169.06</v>
      </c>
      <c r="AA602" s="3">
        <f t="shared" si="105"/>
        <v>-4.8460629256486643E-2</v>
      </c>
      <c r="AC602" s="28">
        <v>42248</v>
      </c>
      <c r="AD602">
        <v>23.5</v>
      </c>
      <c r="AE602" s="4">
        <f t="shared" si="106"/>
        <v>-2.9326724494010747E-2</v>
      </c>
      <c r="AG602" s="28">
        <v>42156</v>
      </c>
      <c r="AH602">
        <v>175.52</v>
      </c>
      <c r="AI602" s="4">
        <f t="shared" si="107"/>
        <v>8.7356321839080486E-3</v>
      </c>
      <c r="AK602" s="28">
        <v>43923</v>
      </c>
      <c r="AL602">
        <v>4.79</v>
      </c>
      <c r="AM602" s="4">
        <f t="shared" si="108"/>
        <v>6.2084257206208582E-2</v>
      </c>
      <c r="AO602" s="28">
        <v>42153</v>
      </c>
      <c r="AP602" s="29">
        <v>33056.79</v>
      </c>
      <c r="AQ602" s="3">
        <f t="shared" si="109"/>
        <v>8.952345721516819E-3</v>
      </c>
    </row>
    <row r="603" spans="1:43" ht="15.75" thickBot="1" x14ac:dyDescent="0.3">
      <c r="A603" s="28">
        <v>42174</v>
      </c>
      <c r="B603">
        <v>40.01</v>
      </c>
      <c r="C603" s="3">
        <f t="shared" si="101"/>
        <v>-5.962732919254754E-3</v>
      </c>
      <c r="E603" s="28">
        <v>42156</v>
      </c>
      <c r="F603">
        <v>208.95</v>
      </c>
      <c r="G603" s="4">
        <v>0.03</v>
      </c>
      <c r="I603" s="28">
        <v>42640</v>
      </c>
      <c r="J603">
        <v>84.02</v>
      </c>
      <c r="K603" s="3">
        <f t="shared" si="103"/>
        <v>-4.2507122507122519E-2</v>
      </c>
      <c r="M603" s="28">
        <v>42930</v>
      </c>
      <c r="N603">
        <v>72</v>
      </c>
      <c r="O603" s="3">
        <v>0.05</v>
      </c>
      <c r="Q603" s="28">
        <v>42156</v>
      </c>
      <c r="R603">
        <v>76.77</v>
      </c>
      <c r="S603" s="3">
        <f t="shared" si="110"/>
        <v>1.3027618551308962E-4</v>
      </c>
      <c r="U603" s="28">
        <v>42156</v>
      </c>
      <c r="V603">
        <v>185.65</v>
      </c>
      <c r="W603" s="3">
        <f t="shared" si="100"/>
        <v>4.9802414334434442E-3</v>
      </c>
      <c r="Y603" s="28">
        <v>43187</v>
      </c>
      <c r="Z603">
        <v>177.51</v>
      </c>
      <c r="AA603" s="3">
        <f t="shared" si="105"/>
        <v>4.9982254820773564E-2</v>
      </c>
      <c r="AC603" s="28">
        <v>42249</v>
      </c>
      <c r="AD603">
        <v>23.6</v>
      </c>
      <c r="AE603" s="4">
        <f t="shared" si="106"/>
        <v>4.2553191489362874E-3</v>
      </c>
      <c r="AG603" s="28">
        <v>42157</v>
      </c>
      <c r="AH603">
        <v>174.78</v>
      </c>
      <c r="AI603" s="4">
        <f t="shared" si="107"/>
        <v>-4.2160437556973962E-3</v>
      </c>
      <c r="AK603" s="28">
        <v>43924</v>
      </c>
      <c r="AL603">
        <v>4.66</v>
      </c>
      <c r="AM603" s="4">
        <f t="shared" si="108"/>
        <v>-2.7139874739039671E-2</v>
      </c>
      <c r="AO603" s="28">
        <v>42156</v>
      </c>
      <c r="AP603" s="29">
        <v>33563.379999999997</v>
      </c>
      <c r="AQ603" s="3">
        <f t="shared" si="109"/>
        <v>1.5324839465658879E-2</v>
      </c>
    </row>
    <row r="604" spans="1:43" ht="15.75" thickBot="1" x14ac:dyDescent="0.3">
      <c r="A604" s="28">
        <v>42177</v>
      </c>
      <c r="B604">
        <v>39.78</v>
      </c>
      <c r="C604" s="3">
        <f t="shared" si="101"/>
        <v>-5.7485628592851556E-3</v>
      </c>
      <c r="E604" s="28">
        <v>42157</v>
      </c>
      <c r="F604">
        <v>211.24</v>
      </c>
      <c r="G604" s="4">
        <v>0.04</v>
      </c>
      <c r="I604" s="28">
        <v>42642</v>
      </c>
      <c r="J604">
        <v>79.849999999999994</v>
      </c>
      <c r="K604" s="3">
        <f t="shared" si="103"/>
        <v>-4.9631040228517054E-2</v>
      </c>
      <c r="M604" s="28">
        <v>42933</v>
      </c>
      <c r="N604">
        <v>74</v>
      </c>
      <c r="O604" s="3">
        <v>0.05</v>
      </c>
      <c r="Q604" s="28">
        <v>42157</v>
      </c>
      <c r="R604">
        <v>76.900000000000006</v>
      </c>
      <c r="S604" s="3">
        <f t="shared" si="110"/>
        <v>1.6933698059138358E-3</v>
      </c>
      <c r="U604" s="28">
        <v>42157</v>
      </c>
      <c r="V604">
        <v>189.71</v>
      </c>
      <c r="W604" s="3">
        <f t="shared" si="100"/>
        <v>2.1869108537570625E-2</v>
      </c>
      <c r="Y604" s="28">
        <v>43188</v>
      </c>
      <c r="Z604">
        <v>185.99</v>
      </c>
      <c r="AA604" s="3">
        <f t="shared" si="105"/>
        <v>4.7771956509492508E-2</v>
      </c>
      <c r="AC604" s="28">
        <v>42250</v>
      </c>
      <c r="AD604">
        <v>23.75</v>
      </c>
      <c r="AE604" s="4">
        <f t="shared" si="106"/>
        <v>6.3559322033897026E-3</v>
      </c>
      <c r="AG604" s="28">
        <v>42158</v>
      </c>
      <c r="AH604">
        <v>173.03</v>
      </c>
      <c r="AI604" s="4">
        <f t="shared" si="107"/>
        <v>-1.0012587252546057E-2</v>
      </c>
      <c r="AK604" s="28">
        <v>43927</v>
      </c>
      <c r="AL604">
        <v>4.25</v>
      </c>
      <c r="AM604" s="4">
        <f t="shared" si="108"/>
        <v>-8.7982832618025753E-2</v>
      </c>
      <c r="AO604" s="28">
        <v>42157</v>
      </c>
      <c r="AP604" s="29">
        <v>33895.339999999997</v>
      </c>
      <c r="AQ604" s="3">
        <f t="shared" si="109"/>
        <v>9.8905414174614847E-3</v>
      </c>
    </row>
    <row r="605" spans="1:43" ht="15.75" thickBot="1" x14ac:dyDescent="0.3">
      <c r="A605" s="28">
        <v>42178</v>
      </c>
      <c r="B605">
        <v>39.380000000000003</v>
      </c>
      <c r="C605" s="3">
        <f t="shared" si="101"/>
        <v>-1.0055304172951196E-2</v>
      </c>
      <c r="E605" s="28">
        <v>42158</v>
      </c>
      <c r="F605">
        <v>210.77</v>
      </c>
      <c r="G605" s="4">
        <v>0.03</v>
      </c>
      <c r="I605" s="28">
        <v>42643</v>
      </c>
      <c r="J605">
        <v>80</v>
      </c>
      <c r="K605" s="3">
        <f t="shared" si="103"/>
        <v>1.8785222291797243E-3</v>
      </c>
      <c r="M605" s="28">
        <v>42934</v>
      </c>
      <c r="N605">
        <v>74.150000000000006</v>
      </c>
      <c r="O605" s="3">
        <v>0.05</v>
      </c>
      <c r="Q605" s="28">
        <v>42158</v>
      </c>
      <c r="R605">
        <v>77.45</v>
      </c>
      <c r="S605" s="3">
        <f t="shared" si="110"/>
        <v>7.152145643693153E-3</v>
      </c>
      <c r="U605" s="28">
        <v>42158</v>
      </c>
      <c r="V605">
        <v>189.07</v>
      </c>
      <c r="W605" s="3">
        <v>0.05</v>
      </c>
      <c r="Y605" s="28">
        <v>43192</v>
      </c>
      <c r="Z605">
        <v>180.01</v>
      </c>
      <c r="AA605" s="3">
        <f t="shared" si="105"/>
        <v>-3.2152266250873751E-2</v>
      </c>
      <c r="AC605" s="28">
        <v>42251</v>
      </c>
      <c r="AD605">
        <v>23.25</v>
      </c>
      <c r="AE605" s="4">
        <f t="shared" si="106"/>
        <v>-2.1052631578947323E-2</v>
      </c>
      <c r="AG605" s="28">
        <v>42159</v>
      </c>
      <c r="AH605">
        <v>175.46</v>
      </c>
      <c r="AI605" s="4">
        <f t="shared" si="107"/>
        <v>1.4043807432237321E-2</v>
      </c>
      <c r="AK605" s="28">
        <v>43928</v>
      </c>
      <c r="AL605">
        <v>4</v>
      </c>
      <c r="AM605" s="4">
        <f t="shared" si="108"/>
        <v>-5.8823529411764719E-2</v>
      </c>
      <c r="AO605" s="28">
        <v>42158</v>
      </c>
      <c r="AP605" s="29">
        <v>33908.620000000003</v>
      </c>
      <c r="AQ605" s="3">
        <f t="shared" si="109"/>
        <v>3.917942702449384E-4</v>
      </c>
    </row>
    <row r="606" spans="1:43" ht="15.75" thickBot="1" x14ac:dyDescent="0.3">
      <c r="A606" s="28">
        <v>42179</v>
      </c>
      <c r="B606">
        <v>39.159999999999997</v>
      </c>
      <c r="C606" s="3">
        <f t="shared" si="101"/>
        <v>-5.5865921787711104E-3</v>
      </c>
      <c r="E606" s="28">
        <v>42159</v>
      </c>
      <c r="F606">
        <v>211.18</v>
      </c>
      <c r="G606" s="4">
        <v>0.03</v>
      </c>
      <c r="I606" s="28">
        <v>42646</v>
      </c>
      <c r="J606">
        <v>79</v>
      </c>
      <c r="K606" s="3">
        <f t="shared" si="103"/>
        <v>-1.2499999999999956E-2</v>
      </c>
      <c r="M606" s="28">
        <v>42935</v>
      </c>
      <c r="N606">
        <v>74.430000000000007</v>
      </c>
      <c r="O606" s="3">
        <v>0.05</v>
      </c>
      <c r="Q606" s="28">
        <v>42159</v>
      </c>
      <c r="R606">
        <v>79.59</v>
      </c>
      <c r="S606" s="3">
        <f t="shared" si="110"/>
        <v>2.7630729502905016E-2</v>
      </c>
      <c r="U606" s="28">
        <v>42159</v>
      </c>
      <c r="V606">
        <v>189.51</v>
      </c>
      <c r="W606" s="3">
        <v>0.05</v>
      </c>
      <c r="Y606" s="28">
        <v>43193</v>
      </c>
      <c r="Z606">
        <v>175.01</v>
      </c>
      <c r="AA606" s="3">
        <f t="shared" si="105"/>
        <v>-2.7776234653630327E-2</v>
      </c>
      <c r="AC606" s="28">
        <v>42254</v>
      </c>
      <c r="AD606">
        <v>22.63</v>
      </c>
      <c r="AE606" s="4">
        <f t="shared" si="106"/>
        <v>-2.6666666666666727E-2</v>
      </c>
      <c r="AG606" s="28">
        <v>42160</v>
      </c>
      <c r="AH606">
        <v>174.45</v>
      </c>
      <c r="AI606" s="4">
        <f t="shared" si="107"/>
        <v>-5.7562977316768515E-3</v>
      </c>
      <c r="AK606" s="28">
        <v>43929</v>
      </c>
      <c r="AL606">
        <v>3.81</v>
      </c>
      <c r="AM606" s="4">
        <f t="shared" si="108"/>
        <v>-4.7499999999999987E-2</v>
      </c>
      <c r="AO606" s="28">
        <v>42159</v>
      </c>
      <c r="AP606" s="29">
        <v>34085.74</v>
      </c>
      <c r="AQ606" s="3">
        <f t="shared" si="109"/>
        <v>5.2234505562300804E-3</v>
      </c>
    </row>
    <row r="607" spans="1:43" ht="15.75" thickBot="1" x14ac:dyDescent="0.3">
      <c r="A607" s="28">
        <v>42180</v>
      </c>
      <c r="B607">
        <v>40.83</v>
      </c>
      <c r="C607" s="3">
        <f t="shared" si="101"/>
        <v>4.264555669050063E-2</v>
      </c>
      <c r="E607" s="28">
        <v>42160</v>
      </c>
      <c r="F607">
        <v>210.4</v>
      </c>
      <c r="G607" s="4">
        <f t="shared" si="102"/>
        <v>-3.6935315844303096E-3</v>
      </c>
      <c r="I607" s="28">
        <v>42647</v>
      </c>
      <c r="J607">
        <v>82.73</v>
      </c>
      <c r="K607" s="3">
        <f t="shared" si="103"/>
        <v>4.7215189873417662E-2</v>
      </c>
      <c r="M607" s="28">
        <v>42936</v>
      </c>
      <c r="N607">
        <v>74.510000000000005</v>
      </c>
      <c r="O607" s="3">
        <v>0.05</v>
      </c>
      <c r="Q607" s="28">
        <v>42160</v>
      </c>
      <c r="R607">
        <v>80.39</v>
      </c>
      <c r="S607" s="3">
        <f t="shared" si="110"/>
        <v>1.0051514009297602E-2</v>
      </c>
      <c r="U607" s="28">
        <v>42160</v>
      </c>
      <c r="V607">
        <v>187.52</v>
      </c>
      <c r="W607" s="3">
        <v>0.05</v>
      </c>
      <c r="Y607" s="28">
        <v>43194</v>
      </c>
      <c r="Z607">
        <v>175.49</v>
      </c>
      <c r="AA607" s="3">
        <f t="shared" si="105"/>
        <v>2.7427004171192149E-3</v>
      </c>
      <c r="AC607" s="28">
        <v>42255</v>
      </c>
      <c r="AD607">
        <v>23.07</v>
      </c>
      <c r="AE607" s="4">
        <f t="shared" si="106"/>
        <v>1.9443216968625832E-2</v>
      </c>
      <c r="AG607" s="28">
        <v>42163</v>
      </c>
      <c r="AH607">
        <v>182.25</v>
      </c>
      <c r="AI607" s="4">
        <f t="shared" si="107"/>
        <v>4.4711951848667386E-2</v>
      </c>
      <c r="AK607" s="28">
        <v>43930</v>
      </c>
      <c r="AL607">
        <v>4.55</v>
      </c>
      <c r="AM607" s="4">
        <f t="shared" si="108"/>
        <v>0.19422572178477693</v>
      </c>
      <c r="AO607" s="28">
        <v>42160</v>
      </c>
      <c r="AP607" s="29">
        <v>34012.49</v>
      </c>
      <c r="AQ607" s="3">
        <f t="shared" si="109"/>
        <v>-2.1489925112377906E-3</v>
      </c>
    </row>
    <row r="608" spans="1:43" ht="15.75" thickBot="1" x14ac:dyDescent="0.3">
      <c r="A608" s="28">
        <v>42181</v>
      </c>
      <c r="B608">
        <v>39.9</v>
      </c>
      <c r="C608" s="3">
        <f t="shared" si="101"/>
        <v>-2.2777369581190254E-2</v>
      </c>
      <c r="E608" s="28">
        <v>42163</v>
      </c>
      <c r="F608">
        <v>217.7</v>
      </c>
      <c r="G608" s="4">
        <v>0.03</v>
      </c>
      <c r="I608" s="28">
        <v>42648</v>
      </c>
      <c r="J608">
        <v>80.83</v>
      </c>
      <c r="K608" s="3">
        <f t="shared" si="103"/>
        <v>-2.2966275837060346E-2</v>
      </c>
      <c r="M608" s="28">
        <v>42937</v>
      </c>
      <c r="N608">
        <v>74.989999999999995</v>
      </c>
      <c r="O608" s="3">
        <v>0.05</v>
      </c>
      <c r="Q608" s="28">
        <v>42163</v>
      </c>
      <c r="R608">
        <v>84.4</v>
      </c>
      <c r="S608" s="3">
        <f t="shared" si="110"/>
        <v>4.9881826097773363E-2</v>
      </c>
      <c r="U608" s="28">
        <v>42163</v>
      </c>
      <c r="V608">
        <v>187.21</v>
      </c>
      <c r="W608" s="3">
        <v>0.05</v>
      </c>
      <c r="Y608" s="28">
        <v>43195</v>
      </c>
      <c r="Z608">
        <v>176.86</v>
      </c>
      <c r="AA608" s="3">
        <f t="shared" si="105"/>
        <v>7.8067126331984316E-3</v>
      </c>
      <c r="AC608" s="28">
        <v>42256</v>
      </c>
      <c r="AD608">
        <v>23.59</v>
      </c>
      <c r="AE608" s="4">
        <f t="shared" si="106"/>
        <v>2.2540095361941903E-2</v>
      </c>
      <c r="AG608" s="28">
        <v>42164</v>
      </c>
      <c r="AH608">
        <v>187.91</v>
      </c>
      <c r="AI608" s="4">
        <f t="shared" si="107"/>
        <v>3.1056241426611786E-2</v>
      </c>
      <c r="AK608" s="28">
        <v>43931</v>
      </c>
      <c r="AL608">
        <v>4.25</v>
      </c>
      <c r="AM608" s="4">
        <f t="shared" si="108"/>
        <v>-6.5934065934065922E-2</v>
      </c>
      <c r="AO608" s="28">
        <v>42163</v>
      </c>
      <c r="AP608" s="29">
        <v>34151.11</v>
      </c>
      <c r="AQ608" s="3">
        <f t="shared" si="109"/>
        <v>4.0755616539689399E-3</v>
      </c>
    </row>
    <row r="609" spans="1:43" ht="15.75" thickBot="1" x14ac:dyDescent="0.3">
      <c r="A609" s="28">
        <v>42184</v>
      </c>
      <c r="B609">
        <v>40.49</v>
      </c>
      <c r="C609" s="3">
        <f t="shared" si="101"/>
        <v>1.4786967418546348E-2</v>
      </c>
      <c r="E609" s="28">
        <v>42164</v>
      </c>
      <c r="F609">
        <v>222.38</v>
      </c>
      <c r="G609" s="4">
        <f t="shared" si="102"/>
        <v>2.1497473587505755E-2</v>
      </c>
      <c r="I609" s="28">
        <v>42649</v>
      </c>
      <c r="J609">
        <v>80.22</v>
      </c>
      <c r="K609" s="3">
        <f t="shared" si="103"/>
        <v>-7.5467029568229149E-3</v>
      </c>
      <c r="M609" s="28">
        <v>42940</v>
      </c>
      <c r="N609">
        <v>75.13</v>
      </c>
      <c r="O609" s="3">
        <v>0.05</v>
      </c>
      <c r="Q609" s="28">
        <v>42164</v>
      </c>
      <c r="R609">
        <v>88.62</v>
      </c>
      <c r="S609" s="3">
        <v>0.13</v>
      </c>
      <c r="U609" s="28">
        <v>42164</v>
      </c>
      <c r="V609">
        <v>187.58</v>
      </c>
      <c r="W609" s="3">
        <v>0.05</v>
      </c>
      <c r="Y609" s="28">
        <v>43196</v>
      </c>
      <c r="Z609">
        <v>182.13</v>
      </c>
      <c r="AA609" s="3">
        <f t="shared" si="105"/>
        <v>2.9797580006784896E-2</v>
      </c>
      <c r="AC609" s="28">
        <v>42257</v>
      </c>
      <c r="AD609">
        <v>22.93</v>
      </c>
      <c r="AE609" s="4">
        <f t="shared" si="106"/>
        <v>-2.7977956761339517E-2</v>
      </c>
      <c r="AG609" s="28">
        <v>42165</v>
      </c>
      <c r="AH609">
        <v>193.35</v>
      </c>
      <c r="AI609" s="4">
        <f t="shared" si="107"/>
        <v>2.895002926933099E-2</v>
      </c>
      <c r="AK609" s="28">
        <v>43934</v>
      </c>
      <c r="AL609">
        <v>4.12</v>
      </c>
      <c r="AM609" s="4">
        <f t="shared" si="108"/>
        <v>-3.0588235294117583E-2</v>
      </c>
      <c r="AO609" s="28">
        <v>42164</v>
      </c>
      <c r="AP609" s="29">
        <v>34270.28</v>
      </c>
      <c r="AQ609" s="3">
        <f t="shared" si="109"/>
        <v>3.4894912639735765E-3</v>
      </c>
    </row>
    <row r="610" spans="1:43" ht="15.75" thickBot="1" x14ac:dyDescent="0.3">
      <c r="A610" s="28">
        <v>42185</v>
      </c>
      <c r="B610">
        <v>41</v>
      </c>
      <c r="C610" s="3">
        <f t="shared" si="101"/>
        <v>1.2595702642627771E-2</v>
      </c>
      <c r="E610" s="28">
        <v>42165</v>
      </c>
      <c r="F610">
        <v>228.91</v>
      </c>
      <c r="G610" s="4">
        <f t="shared" si="102"/>
        <v>2.9364151452468734E-2</v>
      </c>
      <c r="I610" s="28">
        <v>42650</v>
      </c>
      <c r="J610">
        <v>79.900000000000006</v>
      </c>
      <c r="K610" s="3">
        <f t="shared" si="103"/>
        <v>-3.9890301670405526E-3</v>
      </c>
      <c r="M610" s="28">
        <v>42941</v>
      </c>
      <c r="N610">
        <v>76.09</v>
      </c>
      <c r="O610" s="3">
        <v>0.05</v>
      </c>
      <c r="Q610" s="28">
        <v>42165</v>
      </c>
      <c r="R610">
        <v>89</v>
      </c>
      <c r="S610" s="3">
        <f t="shared" si="110"/>
        <v>4.2879711126155851E-3</v>
      </c>
      <c r="U610" s="28">
        <v>42165</v>
      </c>
      <c r="V610">
        <v>189.24</v>
      </c>
      <c r="W610" s="3">
        <v>0.05</v>
      </c>
      <c r="Y610" s="28">
        <v>43199</v>
      </c>
      <c r="Z610">
        <v>185.99</v>
      </c>
      <c r="AA610" s="3">
        <f t="shared" si="105"/>
        <v>2.1193652885301839E-2</v>
      </c>
      <c r="AC610" s="28">
        <v>42261</v>
      </c>
      <c r="AD610">
        <v>23.24</v>
      </c>
      <c r="AE610" s="4">
        <f t="shared" si="106"/>
        <v>1.3519406890536434E-2</v>
      </c>
      <c r="AG610" s="28">
        <v>42166</v>
      </c>
      <c r="AH610">
        <v>195.07</v>
      </c>
      <c r="AI610" s="4">
        <f t="shared" si="107"/>
        <v>8.8957848461339584E-3</v>
      </c>
      <c r="AK610" s="28">
        <v>43935</v>
      </c>
      <c r="AL610">
        <v>4.09</v>
      </c>
      <c r="AM610" s="4">
        <f t="shared" si="108"/>
        <v>-7.2815533980583602E-3</v>
      </c>
      <c r="AO610" s="28">
        <v>42165</v>
      </c>
      <c r="AP610" s="29">
        <v>34323.839999999997</v>
      </c>
      <c r="AQ610" s="3">
        <f t="shared" si="109"/>
        <v>1.5628702187433507E-3</v>
      </c>
    </row>
    <row r="611" spans="1:43" ht="15.75" thickBot="1" x14ac:dyDescent="0.3">
      <c r="A611" s="28">
        <v>42186</v>
      </c>
      <c r="B611">
        <v>41.67</v>
      </c>
      <c r="C611" s="3">
        <f t="shared" si="101"/>
        <v>1.6341463414634161E-2</v>
      </c>
      <c r="E611" s="28">
        <v>42166</v>
      </c>
      <c r="F611">
        <v>227.39</v>
      </c>
      <c r="G611" s="4">
        <f t="shared" si="102"/>
        <v>-6.6401642566947805E-3</v>
      </c>
      <c r="I611" s="28">
        <v>42653</v>
      </c>
      <c r="J611">
        <v>79.61</v>
      </c>
      <c r="K611" s="3">
        <f t="shared" si="103"/>
        <v>-3.6295369211515327E-3</v>
      </c>
      <c r="M611" s="28">
        <v>42942</v>
      </c>
      <c r="N611">
        <v>75.5</v>
      </c>
      <c r="O611" s="3">
        <v>0.05</v>
      </c>
      <c r="Q611" s="28">
        <v>42166</v>
      </c>
      <c r="R611">
        <v>86.43</v>
      </c>
      <c r="S611" s="3">
        <f t="shared" si="110"/>
        <v>-2.8876404494381891E-2</v>
      </c>
      <c r="U611" s="28">
        <v>42166</v>
      </c>
      <c r="V611">
        <v>195.87</v>
      </c>
      <c r="W611" s="3">
        <f t="shared" ref="W611:W667" si="111">V611/V610-1</f>
        <v>3.5034876347495247E-2</v>
      </c>
      <c r="Y611" s="28">
        <v>43200</v>
      </c>
      <c r="Z611">
        <v>188.99</v>
      </c>
      <c r="AA611" s="3">
        <f t="shared" si="105"/>
        <v>1.6129899456960084E-2</v>
      </c>
      <c r="AC611" s="28">
        <v>42263</v>
      </c>
      <c r="AD611">
        <v>22.4</v>
      </c>
      <c r="AE611" s="4">
        <f t="shared" si="106"/>
        <v>-3.6144578313253017E-2</v>
      </c>
      <c r="AG611" s="28">
        <v>42167</v>
      </c>
      <c r="AH611">
        <v>193.16</v>
      </c>
      <c r="AI611" s="4">
        <f t="shared" si="107"/>
        <v>-9.7913569487876329E-3</v>
      </c>
      <c r="AK611" s="28">
        <v>43936</v>
      </c>
      <c r="AL611">
        <v>4.32</v>
      </c>
      <c r="AM611" s="4">
        <f t="shared" si="108"/>
        <v>5.6234718826406072E-2</v>
      </c>
      <c r="AO611" s="28">
        <v>42166</v>
      </c>
      <c r="AP611" s="29">
        <v>34594.699999999997</v>
      </c>
      <c r="AQ611" s="3">
        <f t="shared" si="109"/>
        <v>7.8913081986164979E-3</v>
      </c>
    </row>
    <row r="612" spans="1:43" ht="15.75" thickBot="1" x14ac:dyDescent="0.3">
      <c r="A612" s="28">
        <v>42187</v>
      </c>
      <c r="B612">
        <v>42</v>
      </c>
      <c r="C612" s="3">
        <f t="shared" si="101"/>
        <v>7.9193664506838068E-3</v>
      </c>
      <c r="E612" s="28">
        <v>42167</v>
      </c>
      <c r="F612">
        <v>225.71</v>
      </c>
      <c r="G612" s="4">
        <f t="shared" si="102"/>
        <v>-7.388187695149262E-3</v>
      </c>
      <c r="I612" s="28">
        <v>42656</v>
      </c>
      <c r="J612">
        <v>80.45</v>
      </c>
      <c r="K612" s="3">
        <f t="shared" si="103"/>
        <v>1.0551438261525048E-2</v>
      </c>
      <c r="M612" s="28">
        <v>42943</v>
      </c>
      <c r="N612">
        <v>76.819999999999993</v>
      </c>
      <c r="O612" s="3">
        <v>0.05</v>
      </c>
      <c r="Q612" s="28">
        <v>42167</v>
      </c>
      <c r="R612">
        <v>87.04</v>
      </c>
      <c r="S612" s="3">
        <f t="shared" si="110"/>
        <v>7.0577345828994886E-3</v>
      </c>
      <c r="U612" s="28">
        <v>42167</v>
      </c>
      <c r="V612">
        <v>194.83</v>
      </c>
      <c r="W612" s="3">
        <v>0.05</v>
      </c>
      <c r="Y612" s="28">
        <v>43201</v>
      </c>
      <c r="Z612">
        <v>187.67</v>
      </c>
      <c r="AA612" s="3">
        <f t="shared" si="105"/>
        <v>-6.9844965342082954E-3</v>
      </c>
      <c r="AC612" s="28">
        <v>42264</v>
      </c>
      <c r="AD612">
        <v>22.8</v>
      </c>
      <c r="AE612" s="4">
        <f t="shared" si="106"/>
        <v>1.7857142857143016E-2</v>
      </c>
      <c r="AG612" s="28">
        <v>42170</v>
      </c>
      <c r="AH612">
        <v>191.93</v>
      </c>
      <c r="AI612" s="4">
        <f t="shared" si="107"/>
        <v>-6.3677780078690294E-3</v>
      </c>
      <c r="AK612" s="28">
        <v>43937</v>
      </c>
      <c r="AL612">
        <v>4.28</v>
      </c>
      <c r="AM612" s="4">
        <f t="shared" si="108"/>
        <v>-9.2592592592593004E-3</v>
      </c>
      <c r="AO612" s="28">
        <v>42167</v>
      </c>
      <c r="AP612" s="29">
        <v>34651.29</v>
      </c>
      <c r="AQ612" s="3">
        <f t="shared" si="109"/>
        <v>1.6357997034228688E-3</v>
      </c>
    </row>
    <row r="613" spans="1:43" ht="15.75" thickBot="1" x14ac:dyDescent="0.3">
      <c r="A613" s="28">
        <v>42188</v>
      </c>
      <c r="B613">
        <v>42.94</v>
      </c>
      <c r="C613" s="3">
        <f t="shared" si="101"/>
        <v>2.238095238095239E-2</v>
      </c>
      <c r="E613" s="28">
        <v>42170</v>
      </c>
      <c r="F613">
        <v>224.2</v>
      </c>
      <c r="G613" s="4">
        <v>0.02</v>
      </c>
      <c r="I613" s="28">
        <v>42657</v>
      </c>
      <c r="J613">
        <v>82.33</v>
      </c>
      <c r="K613" s="3">
        <f t="shared" si="103"/>
        <v>2.3368551895587286E-2</v>
      </c>
      <c r="M613" s="28">
        <v>42944</v>
      </c>
      <c r="N613">
        <v>80.56</v>
      </c>
      <c r="O613" s="3">
        <v>0.06</v>
      </c>
      <c r="Q613" s="28">
        <v>42170</v>
      </c>
      <c r="R613">
        <v>85.69</v>
      </c>
      <c r="S613" s="3">
        <f t="shared" si="110"/>
        <v>-1.5510110294117752E-2</v>
      </c>
      <c r="U613" s="28">
        <v>42170</v>
      </c>
      <c r="V613">
        <v>193.55</v>
      </c>
      <c r="W613" s="3">
        <v>0.05</v>
      </c>
      <c r="Y613" s="28">
        <v>43202</v>
      </c>
      <c r="Z613">
        <v>197.04</v>
      </c>
      <c r="AA613" s="3">
        <f t="shared" si="105"/>
        <v>4.9928065220866458E-2</v>
      </c>
      <c r="AC613" s="28">
        <v>42265</v>
      </c>
      <c r="AD613">
        <v>22.05</v>
      </c>
      <c r="AE613" s="4">
        <f t="shared" si="106"/>
        <v>-3.289473684210531E-2</v>
      </c>
      <c r="AG613" s="28">
        <v>42171</v>
      </c>
      <c r="AH613">
        <v>190.01</v>
      </c>
      <c r="AI613" s="4">
        <f t="shared" si="107"/>
        <v>-1.0003647163028262E-2</v>
      </c>
      <c r="AK613" s="28">
        <v>43938</v>
      </c>
      <c r="AL613">
        <v>4.7</v>
      </c>
      <c r="AM613" s="4">
        <f t="shared" si="108"/>
        <v>9.8130841121495394E-2</v>
      </c>
      <c r="AO613" s="28">
        <v>42170</v>
      </c>
      <c r="AP613" s="29">
        <v>34710.29</v>
      </c>
      <c r="AQ613" s="3">
        <f t="shared" si="109"/>
        <v>1.7026783129863166E-3</v>
      </c>
    </row>
    <row r="614" spans="1:43" ht="15.75" thickBot="1" x14ac:dyDescent="0.3">
      <c r="A614" s="28">
        <v>42191</v>
      </c>
      <c r="B614">
        <v>43</v>
      </c>
      <c r="C614" s="3">
        <f t="shared" si="101"/>
        <v>1.3972985561248041E-3</v>
      </c>
      <c r="E614" s="28">
        <v>42171</v>
      </c>
      <c r="F614">
        <v>224.35</v>
      </c>
      <c r="G614" s="4">
        <v>0.02</v>
      </c>
      <c r="I614" s="28">
        <v>42660</v>
      </c>
      <c r="J614">
        <v>80.010000000000005</v>
      </c>
      <c r="K614" s="3">
        <f t="shared" si="103"/>
        <v>-2.8179278513300043E-2</v>
      </c>
      <c r="M614" s="28">
        <v>42947</v>
      </c>
      <c r="N614">
        <v>83.83</v>
      </c>
      <c r="O614" s="3">
        <v>0.06</v>
      </c>
      <c r="Q614" s="28">
        <v>42171</v>
      </c>
      <c r="R614">
        <v>85.99</v>
      </c>
      <c r="S614" s="3">
        <f t="shared" si="110"/>
        <v>3.5009919477184681E-3</v>
      </c>
      <c r="U614" s="28">
        <v>42171</v>
      </c>
      <c r="V614">
        <v>191.33</v>
      </c>
      <c r="W614" s="3">
        <v>0.05</v>
      </c>
      <c r="Y614" s="28">
        <v>43213</v>
      </c>
      <c r="Z614">
        <v>192.01</v>
      </c>
      <c r="AA614" s="3">
        <f t="shared" si="105"/>
        <v>-2.5527811611855467E-2</v>
      </c>
      <c r="AC614" s="28">
        <v>42270</v>
      </c>
      <c r="AD614">
        <v>22.82</v>
      </c>
      <c r="AE614" s="4">
        <f t="shared" si="106"/>
        <v>3.4920634920634797E-2</v>
      </c>
      <c r="AG614" s="28">
        <v>42172</v>
      </c>
      <c r="AH614">
        <v>188</v>
      </c>
      <c r="AI614" s="4">
        <f t="shared" si="107"/>
        <v>-1.0578390611020394E-2</v>
      </c>
      <c r="AK614" s="28">
        <v>43941</v>
      </c>
      <c r="AL614">
        <v>4.6500000000000004</v>
      </c>
      <c r="AM614" s="4">
        <f t="shared" si="108"/>
        <v>-1.0638297872340385E-2</v>
      </c>
      <c r="AO614" s="28">
        <v>42171</v>
      </c>
      <c r="AP614" s="29">
        <v>34516.300000000003</v>
      </c>
      <c r="AQ614" s="3">
        <f t="shared" si="109"/>
        <v>-5.5888325911421788E-3</v>
      </c>
    </row>
    <row r="615" spans="1:43" ht="15.75" thickBot="1" x14ac:dyDescent="0.3">
      <c r="A615" s="28">
        <v>42192</v>
      </c>
      <c r="B615">
        <v>42.61</v>
      </c>
      <c r="C615" s="3">
        <f t="shared" si="101"/>
        <v>-9.069767441860499E-3</v>
      </c>
      <c r="E615" s="28">
        <v>42172</v>
      </c>
      <c r="F615">
        <v>219.8</v>
      </c>
      <c r="G615" s="4">
        <f t="shared" si="102"/>
        <v>-2.0280811232449181E-2</v>
      </c>
      <c r="I615" s="28">
        <v>42661</v>
      </c>
      <c r="J615">
        <v>80.010000000000005</v>
      </c>
      <c r="K615" s="3">
        <f t="shared" si="103"/>
        <v>0</v>
      </c>
      <c r="M615" s="28">
        <v>42948</v>
      </c>
      <c r="N615">
        <v>84.42</v>
      </c>
      <c r="O615" s="3">
        <v>0.06</v>
      </c>
      <c r="Q615" s="28">
        <v>42172</v>
      </c>
      <c r="R615">
        <v>84.88</v>
      </c>
      <c r="S615" s="3">
        <f t="shared" si="110"/>
        <v>-1.2908477729968615E-2</v>
      </c>
      <c r="U615" s="28">
        <v>42172</v>
      </c>
      <c r="V615">
        <v>190.7</v>
      </c>
      <c r="W615" s="3">
        <f t="shared" si="111"/>
        <v>-3.2927402916428372E-3</v>
      </c>
      <c r="Y615" s="28">
        <v>43214</v>
      </c>
      <c r="Z615">
        <v>187.51</v>
      </c>
      <c r="AA615" s="3">
        <f t="shared" si="105"/>
        <v>-2.3436279360450007E-2</v>
      </c>
      <c r="AC615" s="28">
        <v>42275</v>
      </c>
      <c r="AD615">
        <v>22.16</v>
      </c>
      <c r="AE615" s="4">
        <f t="shared" si="106"/>
        <v>-2.8921998247151581E-2</v>
      </c>
      <c r="AG615" s="28">
        <v>42173</v>
      </c>
      <c r="AH615">
        <v>190.71</v>
      </c>
      <c r="AI615" s="4">
        <f t="shared" si="107"/>
        <v>1.4414893617021418E-2</v>
      </c>
      <c r="AK615" s="28">
        <v>43942</v>
      </c>
      <c r="AL615">
        <v>4.5</v>
      </c>
      <c r="AM615" s="4">
        <f t="shared" si="108"/>
        <v>-3.2258064516129115E-2</v>
      </c>
      <c r="AO615" s="28">
        <v>42172</v>
      </c>
      <c r="AP615" s="29">
        <v>34482</v>
      </c>
      <c r="AQ615" s="3">
        <f t="shared" si="109"/>
        <v>-9.9373339552621953E-4</v>
      </c>
    </row>
    <row r="616" spans="1:43" ht="15.75" thickBot="1" x14ac:dyDescent="0.3">
      <c r="A616" s="28">
        <v>42193</v>
      </c>
      <c r="B616">
        <v>42.06</v>
      </c>
      <c r="C616" s="3">
        <f t="shared" si="101"/>
        <v>-1.290776812954697E-2</v>
      </c>
      <c r="E616" s="28">
        <v>42173</v>
      </c>
      <c r="F616">
        <v>229.47</v>
      </c>
      <c r="G616" s="4">
        <v>0.02</v>
      </c>
      <c r="I616" s="28">
        <v>42662</v>
      </c>
      <c r="J616">
        <v>79.5</v>
      </c>
      <c r="K616" s="3">
        <f t="shared" si="103"/>
        <v>-6.3742032245970304E-3</v>
      </c>
      <c r="M616" s="28">
        <v>42949</v>
      </c>
      <c r="N616">
        <v>83.12</v>
      </c>
      <c r="O616" s="3">
        <v>0.06</v>
      </c>
      <c r="Q616" s="28">
        <v>42173</v>
      </c>
      <c r="R616">
        <v>85.04</v>
      </c>
      <c r="S616" s="3">
        <f t="shared" si="110"/>
        <v>1.8850141376061114E-3</v>
      </c>
      <c r="U616" s="28">
        <v>42173</v>
      </c>
      <c r="V616">
        <v>193.45</v>
      </c>
      <c r="W616" s="3">
        <v>0.05</v>
      </c>
      <c r="Y616" s="28">
        <v>43215</v>
      </c>
      <c r="Z616">
        <v>188.62</v>
      </c>
      <c r="AA616" s="3">
        <f t="shared" si="105"/>
        <v>5.9196842835049779E-3</v>
      </c>
      <c r="AC616" s="28">
        <v>42276</v>
      </c>
      <c r="AD616">
        <v>22.15</v>
      </c>
      <c r="AE616" s="4">
        <f t="shared" si="106"/>
        <v>-4.5126353790625462E-4</v>
      </c>
      <c r="AG616" s="28">
        <v>42174</v>
      </c>
      <c r="AH616">
        <v>191.65</v>
      </c>
      <c r="AI616" s="4">
        <f t="shared" si="107"/>
        <v>4.9289497142257499E-3</v>
      </c>
      <c r="AK616" s="28">
        <v>43943</v>
      </c>
      <c r="AL616">
        <v>4.5</v>
      </c>
      <c r="AM616" s="4">
        <f t="shared" si="108"/>
        <v>0</v>
      </c>
      <c r="AO616" s="28">
        <v>42173</v>
      </c>
      <c r="AP616" s="29">
        <v>34674.61</v>
      </c>
      <c r="AQ616" s="3">
        <f t="shared" si="109"/>
        <v>5.5858128878836233E-3</v>
      </c>
    </row>
    <row r="617" spans="1:43" ht="15.75" thickBot="1" x14ac:dyDescent="0.3">
      <c r="A617" s="28">
        <v>42194</v>
      </c>
      <c r="B617">
        <v>41.75</v>
      </c>
      <c r="C617" s="3">
        <f t="shared" si="101"/>
        <v>-7.3704232049454088E-3</v>
      </c>
      <c r="E617" s="28">
        <v>42174</v>
      </c>
      <c r="F617">
        <v>227.14</v>
      </c>
      <c r="G617" s="4">
        <v>0.04</v>
      </c>
      <c r="I617" s="28">
        <v>42663</v>
      </c>
      <c r="J617">
        <v>79.599999999999994</v>
      </c>
      <c r="K617" s="3">
        <f t="shared" si="103"/>
        <v>1.2578616352201255E-3</v>
      </c>
      <c r="M617" s="28">
        <v>42950</v>
      </c>
      <c r="N617">
        <v>83.81</v>
      </c>
      <c r="O617" s="3">
        <v>0.06</v>
      </c>
      <c r="Q617" s="28">
        <v>42174</v>
      </c>
      <c r="R617">
        <v>84.24</v>
      </c>
      <c r="S617" s="3">
        <v>0.14000000000000001</v>
      </c>
      <c r="U617" s="28">
        <v>42174</v>
      </c>
      <c r="V617">
        <v>193.84</v>
      </c>
      <c r="W617" s="3">
        <v>0.05</v>
      </c>
      <c r="Y617" s="28">
        <v>43216</v>
      </c>
      <c r="Z617">
        <v>180</v>
      </c>
      <c r="AA617" s="3">
        <f t="shared" si="105"/>
        <v>-4.5700349909871707E-2</v>
      </c>
      <c r="AC617" s="28">
        <v>42277</v>
      </c>
      <c r="AD617">
        <v>22.05</v>
      </c>
      <c r="AE617" s="4">
        <f t="shared" si="106"/>
        <v>-4.5146726862301811E-3</v>
      </c>
      <c r="AG617" s="28">
        <v>42177</v>
      </c>
      <c r="AH617">
        <v>188.17</v>
      </c>
      <c r="AI617" s="4">
        <f t="shared" si="107"/>
        <v>-1.8158100704409152E-2</v>
      </c>
      <c r="AK617" s="28">
        <v>43944</v>
      </c>
      <c r="AL617">
        <v>4.5</v>
      </c>
      <c r="AM617" s="4">
        <f t="shared" si="108"/>
        <v>0</v>
      </c>
      <c r="AO617" s="28">
        <v>42174</v>
      </c>
      <c r="AP617" s="29">
        <v>34526.699999999997</v>
      </c>
      <c r="AQ617" s="3">
        <f t="shared" si="109"/>
        <v>-4.2656572056615216E-3</v>
      </c>
    </row>
    <row r="618" spans="1:43" ht="15.75" thickBot="1" x14ac:dyDescent="0.3">
      <c r="A618" s="28">
        <v>42195</v>
      </c>
      <c r="B618">
        <v>42</v>
      </c>
      <c r="C618" s="3">
        <f t="shared" si="101"/>
        <v>5.9880239520957446E-3</v>
      </c>
      <c r="E618" s="28">
        <v>42177</v>
      </c>
      <c r="F618">
        <v>226.38</v>
      </c>
      <c r="G618" s="4">
        <v>0.03</v>
      </c>
      <c r="I618" s="28">
        <v>42664</v>
      </c>
      <c r="J618">
        <v>81</v>
      </c>
      <c r="K618" s="3">
        <f t="shared" si="103"/>
        <v>1.7587939698492594E-2</v>
      </c>
      <c r="M618" s="28">
        <v>42951</v>
      </c>
      <c r="N618">
        <v>83.77</v>
      </c>
      <c r="O618" s="3">
        <v>0.06</v>
      </c>
      <c r="Q618" s="28">
        <v>42177</v>
      </c>
      <c r="R618">
        <v>83.18</v>
      </c>
      <c r="S618" s="3">
        <f t="shared" si="110"/>
        <v>-1.2583095916429143E-2</v>
      </c>
      <c r="U618" s="28">
        <v>42177</v>
      </c>
      <c r="V618">
        <v>191.85</v>
      </c>
      <c r="W618" s="3">
        <v>0.05</v>
      </c>
      <c r="Y618" s="28">
        <v>43217</v>
      </c>
      <c r="Z618">
        <v>189</v>
      </c>
      <c r="AA618" s="3">
        <f t="shared" si="105"/>
        <v>5.0000000000000044E-2</v>
      </c>
      <c r="AC618" s="28">
        <v>42278</v>
      </c>
      <c r="AD618">
        <v>22.88</v>
      </c>
      <c r="AE618" s="4">
        <f t="shared" si="106"/>
        <v>3.7641723356008905E-2</v>
      </c>
      <c r="AG618" s="28">
        <v>42178</v>
      </c>
      <c r="AH618">
        <v>186.71</v>
      </c>
      <c r="AI618" s="4">
        <f t="shared" si="107"/>
        <v>-7.758941382792095E-3</v>
      </c>
      <c r="AK618" s="28">
        <v>43945</v>
      </c>
      <c r="AL618">
        <v>4.6399999999999997</v>
      </c>
      <c r="AM618" s="4">
        <f t="shared" si="108"/>
        <v>3.1111111111111089E-2</v>
      </c>
      <c r="AO618" s="28">
        <v>42177</v>
      </c>
      <c r="AP618" s="29">
        <v>34278.42</v>
      </c>
      <c r="AQ618" s="3">
        <f t="shared" si="109"/>
        <v>-7.1909565640504436E-3</v>
      </c>
    </row>
    <row r="619" spans="1:43" ht="15.75" thickBot="1" x14ac:dyDescent="0.3">
      <c r="A619" s="28">
        <v>42198</v>
      </c>
      <c r="B619">
        <v>41.5</v>
      </c>
      <c r="C619" s="3">
        <f t="shared" si="101"/>
        <v>-1.1904761904761862E-2</v>
      </c>
      <c r="E619" s="28">
        <v>42178</v>
      </c>
      <c r="F619">
        <v>228.06</v>
      </c>
      <c r="G619" s="4">
        <v>0.03</v>
      </c>
      <c r="I619" s="28">
        <v>42667</v>
      </c>
      <c r="J619">
        <v>78.510000000000005</v>
      </c>
      <c r="K619" s="3">
        <f t="shared" si="103"/>
        <v>-3.0740740740740624E-2</v>
      </c>
      <c r="M619" s="28">
        <v>42954</v>
      </c>
      <c r="N619">
        <v>83.38</v>
      </c>
      <c r="O619" s="3">
        <v>0.06</v>
      </c>
      <c r="Q619" s="28">
        <v>42178</v>
      </c>
      <c r="R619">
        <v>83.25</v>
      </c>
      <c r="S619" s="3">
        <f t="shared" si="110"/>
        <v>8.4154844914641203E-4</v>
      </c>
      <c r="U619" s="28">
        <v>42178</v>
      </c>
      <c r="V619">
        <v>188.51</v>
      </c>
      <c r="W619" s="3">
        <v>0.05</v>
      </c>
      <c r="Y619" s="28">
        <v>43220</v>
      </c>
      <c r="Z619">
        <v>189</v>
      </c>
      <c r="AA619" s="3">
        <f t="shared" si="105"/>
        <v>0</v>
      </c>
      <c r="AC619" s="28">
        <v>42279</v>
      </c>
      <c r="AD619">
        <v>23.4</v>
      </c>
      <c r="AE619" s="4">
        <f t="shared" si="106"/>
        <v>2.2727272727272707E-2</v>
      </c>
      <c r="AG619" s="28">
        <v>42179</v>
      </c>
      <c r="AH619">
        <v>187.2</v>
      </c>
      <c r="AI619" s="4">
        <f t="shared" si="107"/>
        <v>2.6243907664291743E-3</v>
      </c>
      <c r="AK619" s="28">
        <v>43948</v>
      </c>
      <c r="AL619">
        <v>4.5</v>
      </c>
      <c r="AM619" s="4">
        <f t="shared" si="108"/>
        <v>-3.0172413793103425E-2</v>
      </c>
      <c r="AO619" s="28">
        <v>42178</v>
      </c>
      <c r="AP619" s="29">
        <v>34133.83</v>
      </c>
      <c r="AQ619" s="3">
        <f t="shared" si="109"/>
        <v>-4.2181057353284368E-3</v>
      </c>
    </row>
    <row r="620" spans="1:43" ht="15.75" thickBot="1" x14ac:dyDescent="0.3">
      <c r="A620" s="28">
        <v>42199</v>
      </c>
      <c r="B620">
        <v>41</v>
      </c>
      <c r="C620" s="3">
        <f t="shared" si="101"/>
        <v>-1.2048192771084376E-2</v>
      </c>
      <c r="E620" s="28">
        <v>42179</v>
      </c>
      <c r="F620">
        <v>235.11</v>
      </c>
      <c r="G620" s="4">
        <v>0.04</v>
      </c>
      <c r="I620" s="28">
        <v>42668</v>
      </c>
      <c r="J620">
        <v>78.5</v>
      </c>
      <c r="K620" s="3">
        <f t="shared" si="103"/>
        <v>-1.2737230926007648E-4</v>
      </c>
      <c r="M620" s="28">
        <v>42955</v>
      </c>
      <c r="N620">
        <v>82.68</v>
      </c>
      <c r="O620" s="3">
        <v>0.06</v>
      </c>
      <c r="Q620" s="28">
        <v>42179</v>
      </c>
      <c r="R620">
        <v>84.15</v>
      </c>
      <c r="S620" s="3">
        <f t="shared" si="110"/>
        <v>1.0810810810810922E-2</v>
      </c>
      <c r="U620" s="28">
        <v>42179</v>
      </c>
      <c r="V620">
        <v>186.17</v>
      </c>
      <c r="W620" s="3">
        <f t="shared" si="111"/>
        <v>-1.2413134581719776E-2</v>
      </c>
      <c r="Y620" s="28">
        <v>43222</v>
      </c>
      <c r="Z620">
        <v>189</v>
      </c>
      <c r="AA620" s="3">
        <f t="shared" si="105"/>
        <v>0</v>
      </c>
      <c r="AC620" s="28">
        <v>42282</v>
      </c>
      <c r="AD620">
        <v>23.42</v>
      </c>
      <c r="AE620" s="4">
        <f t="shared" si="106"/>
        <v>8.5470085470107371E-4</v>
      </c>
      <c r="AG620" s="28">
        <v>42180</v>
      </c>
      <c r="AH620">
        <v>184.98</v>
      </c>
      <c r="AI620" s="4">
        <f t="shared" si="107"/>
        <v>-1.1858974358974317E-2</v>
      </c>
      <c r="AK620" s="28">
        <v>43949</v>
      </c>
      <c r="AL620">
        <v>4.93</v>
      </c>
      <c r="AM620" s="4">
        <f t="shared" si="108"/>
        <v>9.5555555555555394E-2</v>
      </c>
      <c r="AO620" s="28">
        <v>42179</v>
      </c>
      <c r="AP620" s="29">
        <v>34331.94</v>
      </c>
      <c r="AQ620" s="3">
        <f t="shared" si="109"/>
        <v>5.8039194546877226E-3</v>
      </c>
    </row>
    <row r="621" spans="1:43" ht="15.75" thickBot="1" x14ac:dyDescent="0.3">
      <c r="A621" s="28">
        <v>42200</v>
      </c>
      <c r="B621">
        <v>40.700000000000003</v>
      </c>
      <c r="C621" s="3">
        <f t="shared" si="101"/>
        <v>-7.3170731707316028E-3</v>
      </c>
      <c r="E621" s="28">
        <v>42180</v>
      </c>
      <c r="F621">
        <v>230.97</v>
      </c>
      <c r="G621" s="4">
        <v>0.02</v>
      </c>
      <c r="I621" s="28">
        <v>42669</v>
      </c>
      <c r="J621">
        <v>77</v>
      </c>
      <c r="K621" s="3">
        <f t="shared" si="103"/>
        <v>-1.9108280254777066E-2</v>
      </c>
      <c r="M621" s="28">
        <v>42956</v>
      </c>
      <c r="N621">
        <v>81.73</v>
      </c>
      <c r="O621" s="3">
        <v>0.06</v>
      </c>
      <c r="Q621" s="28">
        <v>42180</v>
      </c>
      <c r="R621">
        <v>83.61</v>
      </c>
      <c r="S621" s="3">
        <f t="shared" si="110"/>
        <v>-6.4171122994652885E-3</v>
      </c>
      <c r="U621" s="28">
        <v>42180</v>
      </c>
      <c r="V621">
        <v>182.42</v>
      </c>
      <c r="W621" s="3">
        <v>0.05</v>
      </c>
      <c r="Y621" s="28">
        <v>43224</v>
      </c>
      <c r="Z621">
        <v>185.5</v>
      </c>
      <c r="AA621" s="3">
        <f t="shared" si="105"/>
        <v>-1.851851851851849E-2</v>
      </c>
      <c r="AC621" s="28">
        <v>42283</v>
      </c>
      <c r="AD621">
        <v>23.45</v>
      </c>
      <c r="AE621" s="4">
        <f t="shared" si="106"/>
        <v>1.2809564474807189E-3</v>
      </c>
      <c r="AG621" s="28">
        <v>42181</v>
      </c>
      <c r="AH621">
        <v>185.25</v>
      </c>
      <c r="AI621" s="4">
        <f t="shared" si="107"/>
        <v>1.4596172559195875E-3</v>
      </c>
      <c r="AK621" s="28">
        <v>43950</v>
      </c>
      <c r="AL621">
        <v>4.9800000000000004</v>
      </c>
      <c r="AM621" s="4">
        <f t="shared" si="108"/>
        <v>1.0141987829614729E-2</v>
      </c>
      <c r="AO621" s="28">
        <v>42180</v>
      </c>
      <c r="AP621" s="29">
        <v>34077.919999999998</v>
      </c>
      <c r="AQ621" s="3">
        <f t="shared" si="109"/>
        <v>-7.3989410444036396E-3</v>
      </c>
    </row>
    <row r="622" spans="1:43" ht="15.75" thickBot="1" x14ac:dyDescent="0.3">
      <c r="A622" s="28">
        <v>42201</v>
      </c>
      <c r="B622">
        <v>41.85</v>
      </c>
      <c r="C622" s="3">
        <f t="shared" si="101"/>
        <v>2.8255528255528128E-2</v>
      </c>
      <c r="E622" s="28">
        <v>42181</v>
      </c>
      <c r="F622">
        <v>228.71</v>
      </c>
      <c r="G622" s="4">
        <f t="shared" si="102"/>
        <v>-9.7848205394639454E-3</v>
      </c>
      <c r="I622" s="28">
        <v>42671</v>
      </c>
      <c r="J622">
        <v>80.849999999999994</v>
      </c>
      <c r="K622" s="3">
        <f t="shared" si="103"/>
        <v>4.9999999999999822E-2</v>
      </c>
      <c r="M622" s="28">
        <v>42957</v>
      </c>
      <c r="N622">
        <v>80.510000000000005</v>
      </c>
      <c r="O622" s="3">
        <v>0.06</v>
      </c>
      <c r="Q622" s="28">
        <v>42181</v>
      </c>
      <c r="R622">
        <v>84.33</v>
      </c>
      <c r="S622" s="3">
        <f t="shared" si="110"/>
        <v>8.6114101184069369E-3</v>
      </c>
      <c r="U622" s="28">
        <v>42181</v>
      </c>
      <c r="V622">
        <v>178.21</v>
      </c>
      <c r="W622" s="3">
        <v>0.05</v>
      </c>
      <c r="Y622" s="28">
        <v>43227</v>
      </c>
      <c r="Z622">
        <v>191.99</v>
      </c>
      <c r="AA622" s="3">
        <f t="shared" si="105"/>
        <v>3.498652291105131E-2</v>
      </c>
      <c r="AC622" s="28">
        <v>42284</v>
      </c>
      <c r="AD622">
        <v>23.15</v>
      </c>
      <c r="AE622" s="4">
        <f t="shared" si="106"/>
        <v>-1.2793176972281439E-2</v>
      </c>
      <c r="AG622" s="28">
        <v>42184</v>
      </c>
      <c r="AH622">
        <v>187.5</v>
      </c>
      <c r="AI622" s="4">
        <f t="shared" si="107"/>
        <v>1.2145748987854255E-2</v>
      </c>
      <c r="AK622" s="28">
        <v>43951</v>
      </c>
      <c r="AL622">
        <v>5.0599999999999996</v>
      </c>
      <c r="AM622" s="4">
        <f t="shared" si="108"/>
        <v>1.6064257028112205E-2</v>
      </c>
      <c r="AO622" s="28">
        <v>42181</v>
      </c>
      <c r="AP622" s="29">
        <v>33885.129999999997</v>
      </c>
      <c r="AQ622" s="3">
        <f t="shared" si="109"/>
        <v>-5.6573288510566311E-3</v>
      </c>
    </row>
    <row r="623" spans="1:43" ht="15.75" thickBot="1" x14ac:dyDescent="0.3">
      <c r="A623" s="28">
        <v>42207</v>
      </c>
      <c r="B623">
        <v>43.23</v>
      </c>
      <c r="C623" s="3">
        <f t="shared" si="101"/>
        <v>3.2974910394265144E-2</v>
      </c>
      <c r="E623" s="28">
        <v>42184</v>
      </c>
      <c r="F623">
        <v>229.56</v>
      </c>
      <c r="G623" s="4">
        <v>0.02</v>
      </c>
      <c r="I623" s="28">
        <v>42674</v>
      </c>
      <c r="J623">
        <v>84.89</v>
      </c>
      <c r="K623" s="3">
        <f t="shared" si="103"/>
        <v>4.9969078540507139E-2</v>
      </c>
      <c r="M623" s="28">
        <v>42958</v>
      </c>
      <c r="N623">
        <v>79.39</v>
      </c>
      <c r="O623" s="3">
        <v>0.06</v>
      </c>
      <c r="Q623" s="28">
        <v>42184</v>
      </c>
      <c r="R623">
        <v>84.8</v>
      </c>
      <c r="S623" s="3">
        <f t="shared" si="110"/>
        <v>5.5733428198743162E-3</v>
      </c>
      <c r="U623" s="28">
        <v>42184</v>
      </c>
      <c r="V623">
        <v>176.88</v>
      </c>
      <c r="W623" s="3">
        <f t="shared" si="111"/>
        <v>-7.4631053251782431E-3</v>
      </c>
      <c r="Y623" s="28">
        <v>43228</v>
      </c>
      <c r="Z623">
        <v>189.99</v>
      </c>
      <c r="AA623" s="3">
        <f t="shared" si="105"/>
        <v>-1.0417209229647395E-2</v>
      </c>
      <c r="AC623" s="28">
        <v>42285</v>
      </c>
      <c r="AD623">
        <v>23.05</v>
      </c>
      <c r="AE623" s="4">
        <f t="shared" si="106"/>
        <v>-4.3196544276457027E-3</v>
      </c>
      <c r="AG623" s="28">
        <v>42185</v>
      </c>
      <c r="AH623">
        <v>188.66</v>
      </c>
      <c r="AI623" s="4">
        <f t="shared" si="107"/>
        <v>6.1866666666665626E-3</v>
      </c>
      <c r="AK623" s="28">
        <v>43955</v>
      </c>
      <c r="AL623">
        <v>5.34</v>
      </c>
      <c r="AM623" s="4">
        <f t="shared" si="108"/>
        <v>5.5335968379446765E-2</v>
      </c>
      <c r="AO623" s="28">
        <v>42184</v>
      </c>
      <c r="AP623" s="29">
        <v>34093.550000000003</v>
      </c>
      <c r="AQ623" s="3">
        <f t="shared" si="109"/>
        <v>6.1507805931393378E-3</v>
      </c>
    </row>
    <row r="624" spans="1:43" ht="15.75" thickBot="1" x14ac:dyDescent="0.3">
      <c r="A624" s="28">
        <v>42208</v>
      </c>
      <c r="B624">
        <v>42.46</v>
      </c>
      <c r="C624" s="3">
        <f t="shared" si="101"/>
        <v>-1.781170483460548E-2</v>
      </c>
      <c r="E624" s="28">
        <v>42185</v>
      </c>
      <c r="F624">
        <v>228.45</v>
      </c>
      <c r="G624" s="4">
        <v>0.02</v>
      </c>
      <c r="I624" s="28">
        <v>42675</v>
      </c>
      <c r="J624">
        <v>89.13</v>
      </c>
      <c r="K624" s="3">
        <f t="shared" si="103"/>
        <v>4.9946990222641041E-2</v>
      </c>
      <c r="M624" s="28">
        <v>42962</v>
      </c>
      <c r="N624">
        <v>75.599999999999994</v>
      </c>
      <c r="O624" s="3">
        <v>0.06</v>
      </c>
      <c r="Q624" s="28">
        <v>42185</v>
      </c>
      <c r="R624">
        <v>87.03</v>
      </c>
      <c r="S624" s="3">
        <f t="shared" si="110"/>
        <v>2.6297169811320797E-2</v>
      </c>
      <c r="U624" s="28">
        <v>42185</v>
      </c>
      <c r="V624">
        <v>179.24</v>
      </c>
      <c r="W624" s="3">
        <v>0.05</v>
      </c>
      <c r="Y624" s="28">
        <v>43229</v>
      </c>
      <c r="Z624">
        <v>185</v>
      </c>
      <c r="AA624" s="3">
        <f t="shared" si="105"/>
        <v>-2.6264540238959966E-2</v>
      </c>
      <c r="AC624" s="28">
        <v>42286</v>
      </c>
      <c r="AD624">
        <v>23.5</v>
      </c>
      <c r="AE624" s="4">
        <f t="shared" si="106"/>
        <v>1.9522776572667988E-2</v>
      </c>
      <c r="AG624" s="28">
        <v>42186</v>
      </c>
      <c r="AH624">
        <v>191.97</v>
      </c>
      <c r="AI624" s="4">
        <f t="shared" si="107"/>
        <v>1.7544789568536112E-2</v>
      </c>
      <c r="AK624" s="28">
        <v>43956</v>
      </c>
      <c r="AL624">
        <v>5.25</v>
      </c>
      <c r="AM624" s="4">
        <f t="shared" si="108"/>
        <v>-1.6853932584269593E-2</v>
      </c>
      <c r="AO624" s="28">
        <v>42185</v>
      </c>
      <c r="AP624" s="29">
        <v>34398.86</v>
      </c>
      <c r="AQ624" s="3">
        <f t="shared" si="109"/>
        <v>8.955066280865287E-3</v>
      </c>
    </row>
    <row r="625" spans="1:43" ht="15.75" thickBot="1" x14ac:dyDescent="0.3">
      <c r="A625" s="28">
        <v>42209</v>
      </c>
      <c r="B625">
        <v>42.29</v>
      </c>
      <c r="C625" s="3">
        <f t="shared" si="101"/>
        <v>-4.0037682524729501E-3</v>
      </c>
      <c r="E625" s="28">
        <v>42186</v>
      </c>
      <c r="F625">
        <v>228.29</v>
      </c>
      <c r="G625" s="4">
        <v>0.02</v>
      </c>
      <c r="I625" s="28">
        <v>42676</v>
      </c>
      <c r="J625">
        <v>93.58</v>
      </c>
      <c r="K625" s="3">
        <f t="shared" si="103"/>
        <v>4.9927072814989426E-2</v>
      </c>
      <c r="M625" s="28">
        <v>42963</v>
      </c>
      <c r="N625">
        <v>77.73</v>
      </c>
      <c r="O625" s="3">
        <v>0.06</v>
      </c>
      <c r="Q625" s="28">
        <v>42186</v>
      </c>
      <c r="R625">
        <v>87.49</v>
      </c>
      <c r="S625" s="3">
        <f t="shared" si="110"/>
        <v>5.2855337240031997E-3</v>
      </c>
      <c r="U625" s="28">
        <v>42186</v>
      </c>
      <c r="V625">
        <v>181.82</v>
      </c>
      <c r="W625" s="3">
        <v>0.05</v>
      </c>
      <c r="Y625" s="28">
        <v>43230</v>
      </c>
      <c r="Z625">
        <v>190</v>
      </c>
      <c r="AA625" s="3">
        <f t="shared" si="105"/>
        <v>2.7027027027026973E-2</v>
      </c>
      <c r="AC625" s="28">
        <v>42289</v>
      </c>
      <c r="AD625">
        <v>23.11</v>
      </c>
      <c r="AE625" s="4">
        <f t="shared" si="106"/>
        <v>-1.6595744680851121E-2</v>
      </c>
      <c r="AG625" s="28">
        <v>42187</v>
      </c>
      <c r="AH625">
        <v>192.59</v>
      </c>
      <c r="AI625" s="4">
        <f t="shared" si="107"/>
        <v>3.2296713028077129E-3</v>
      </c>
      <c r="AK625" s="28">
        <v>43957</v>
      </c>
      <c r="AL625">
        <v>5.14</v>
      </c>
      <c r="AM625" s="4">
        <f t="shared" si="108"/>
        <v>-2.0952380952381056E-2</v>
      </c>
      <c r="AO625" s="28">
        <v>42186</v>
      </c>
      <c r="AP625" s="29">
        <v>34843.599999999999</v>
      </c>
      <c r="AQ625" s="3">
        <f t="shared" si="109"/>
        <v>1.2928916830383219E-2</v>
      </c>
    </row>
    <row r="626" spans="1:43" ht="15.75" thickBot="1" x14ac:dyDescent="0.3">
      <c r="A626" s="28">
        <v>42212</v>
      </c>
      <c r="B626">
        <v>42</v>
      </c>
      <c r="C626" s="3">
        <f t="shared" si="101"/>
        <v>-6.8574131000236349E-3</v>
      </c>
      <c r="E626" s="28">
        <v>42187</v>
      </c>
      <c r="F626">
        <v>231.83</v>
      </c>
      <c r="G626" s="4">
        <v>0.02</v>
      </c>
      <c r="I626" s="28">
        <v>42677</v>
      </c>
      <c r="J626">
        <v>97.01</v>
      </c>
      <c r="K626" s="3">
        <f t="shared" si="103"/>
        <v>3.6653131010899731E-2</v>
      </c>
      <c r="M626" s="28">
        <v>42964</v>
      </c>
      <c r="N626">
        <v>76.150000000000006</v>
      </c>
      <c r="O626" s="3">
        <v>0.06</v>
      </c>
      <c r="Q626" s="28">
        <v>42187</v>
      </c>
      <c r="R626">
        <v>90.36</v>
      </c>
      <c r="S626" s="3">
        <v>0.14000000000000001</v>
      </c>
      <c r="U626" s="28">
        <v>42187</v>
      </c>
      <c r="V626">
        <v>183.05</v>
      </c>
      <c r="W626" s="3">
        <f t="shared" si="111"/>
        <v>6.7649323506766557E-3</v>
      </c>
      <c r="Y626" s="28">
        <v>43231</v>
      </c>
      <c r="Z626">
        <v>195.81</v>
      </c>
      <c r="AA626" s="3">
        <f t="shared" si="105"/>
        <v>3.0578947368421039E-2</v>
      </c>
      <c r="AC626" s="28">
        <v>42290</v>
      </c>
      <c r="AD626">
        <v>23.41</v>
      </c>
      <c r="AE626" s="4">
        <f t="shared" si="106"/>
        <v>1.2981393336218172E-2</v>
      </c>
      <c r="AG626" s="28">
        <v>42188</v>
      </c>
      <c r="AH626">
        <v>193.3</v>
      </c>
      <c r="AI626" s="4">
        <f t="shared" si="107"/>
        <v>3.6865880886858271E-3</v>
      </c>
      <c r="AK626" s="28">
        <v>43958</v>
      </c>
      <c r="AL626">
        <v>4.93</v>
      </c>
      <c r="AM626" s="4">
        <f t="shared" si="108"/>
        <v>-4.0856031128404635E-2</v>
      </c>
      <c r="AO626" s="28">
        <v>42187</v>
      </c>
      <c r="AP626" s="29">
        <v>35186.559999999998</v>
      </c>
      <c r="AQ626" s="3">
        <f t="shared" si="109"/>
        <v>9.8428405790447204E-3</v>
      </c>
    </row>
    <row r="627" spans="1:43" ht="15.75" thickBot="1" x14ac:dyDescent="0.3">
      <c r="A627" s="28">
        <v>42213</v>
      </c>
      <c r="B627">
        <v>44.1</v>
      </c>
      <c r="C627" s="3">
        <f t="shared" si="101"/>
        <v>5.0000000000000044E-2</v>
      </c>
      <c r="E627" s="28">
        <v>42188</v>
      </c>
      <c r="F627">
        <v>241.99</v>
      </c>
      <c r="G627" s="4">
        <v>0.04</v>
      </c>
      <c r="I627" s="28">
        <v>42678</v>
      </c>
      <c r="J627">
        <v>95.2</v>
      </c>
      <c r="K627" s="3">
        <f t="shared" si="103"/>
        <v>-1.8657870322647208E-2</v>
      </c>
      <c r="M627" s="28">
        <v>42965</v>
      </c>
      <c r="N627">
        <v>77</v>
      </c>
      <c r="O627" s="3">
        <v>0.06</v>
      </c>
      <c r="Q627" s="28">
        <v>42188</v>
      </c>
      <c r="R627">
        <v>91.66</v>
      </c>
      <c r="S627" s="3">
        <f t="shared" si="110"/>
        <v>1.438689685701644E-2</v>
      </c>
      <c r="U627" s="28">
        <v>42188</v>
      </c>
      <c r="V627">
        <v>183.5</v>
      </c>
      <c r="W627" s="3">
        <v>0.05</v>
      </c>
      <c r="Y627" s="28">
        <v>43234</v>
      </c>
      <c r="Z627">
        <v>195.55</v>
      </c>
      <c r="AA627" s="3">
        <f t="shared" si="105"/>
        <v>-1.327817782544205E-3</v>
      </c>
      <c r="AC627" s="28">
        <v>42291</v>
      </c>
      <c r="AD627">
        <v>23.31</v>
      </c>
      <c r="AE627" s="4">
        <f t="shared" si="106"/>
        <v>-4.2716787697565373E-3</v>
      </c>
      <c r="AG627" s="28">
        <v>42191</v>
      </c>
      <c r="AH627">
        <v>194.53</v>
      </c>
      <c r="AI627" s="4">
        <f t="shared" si="107"/>
        <v>6.3631660631142672E-3</v>
      </c>
      <c r="AK627" s="28">
        <v>43959</v>
      </c>
      <c r="AL627">
        <v>4.8</v>
      </c>
      <c r="AM627" s="4">
        <f t="shared" si="108"/>
        <v>-2.6369168356997985E-2</v>
      </c>
      <c r="AO627" s="28">
        <v>42188</v>
      </c>
      <c r="AP627" s="29">
        <v>35456.35</v>
      </c>
      <c r="AQ627" s="3">
        <f t="shared" si="109"/>
        <v>7.6674161952745568E-3</v>
      </c>
    </row>
    <row r="628" spans="1:43" ht="15.75" thickBot="1" x14ac:dyDescent="0.3">
      <c r="A628" s="28">
        <v>42214</v>
      </c>
      <c r="B628">
        <v>46</v>
      </c>
      <c r="C628" s="3">
        <f t="shared" si="101"/>
        <v>4.3083900226757343E-2</v>
      </c>
      <c r="E628" s="28">
        <v>42191</v>
      </c>
      <c r="F628">
        <v>250.42</v>
      </c>
      <c r="G628" s="4">
        <v>0.04</v>
      </c>
      <c r="I628" s="28">
        <v>42681</v>
      </c>
      <c r="J628">
        <v>94.83</v>
      </c>
      <c r="K628" s="3">
        <f t="shared" si="103"/>
        <v>-3.8865546218488367E-3</v>
      </c>
      <c r="M628" s="28">
        <v>42968</v>
      </c>
      <c r="N628">
        <v>73.209999999999994</v>
      </c>
      <c r="O628" s="3">
        <v>0.06</v>
      </c>
      <c r="Q628" s="28">
        <v>42191</v>
      </c>
      <c r="R628">
        <v>91.04</v>
      </c>
      <c r="S628" s="3">
        <f t="shared" si="110"/>
        <v>-6.7641283002398689E-3</v>
      </c>
      <c r="U628" s="28">
        <v>42191</v>
      </c>
      <c r="V628">
        <v>179.97</v>
      </c>
      <c r="W628" s="3">
        <v>0.05</v>
      </c>
      <c r="Y628" s="28">
        <v>43235</v>
      </c>
      <c r="Z628">
        <v>201</v>
      </c>
      <c r="AA628" s="3">
        <f t="shared" si="105"/>
        <v>2.7870109946305233E-2</v>
      </c>
      <c r="AC628" s="28">
        <v>42292</v>
      </c>
      <c r="AD628">
        <v>23.3</v>
      </c>
      <c r="AE628" s="4">
        <f t="shared" si="106"/>
        <v>-4.2900042900029245E-4</v>
      </c>
      <c r="AG628" s="28">
        <v>42192</v>
      </c>
      <c r="AH628">
        <v>201.96</v>
      </c>
      <c r="AI628" s="4">
        <f t="shared" si="107"/>
        <v>3.819462293733622E-2</v>
      </c>
      <c r="AK628" s="28">
        <v>43962</v>
      </c>
      <c r="AL628">
        <v>5</v>
      </c>
      <c r="AM628" s="4">
        <f t="shared" si="108"/>
        <v>4.1666666666666741E-2</v>
      </c>
      <c r="AO628" s="28">
        <v>42191</v>
      </c>
      <c r="AP628" s="29">
        <v>35502.28</v>
      </c>
      <c r="AQ628" s="3">
        <f t="shared" si="109"/>
        <v>1.2953956061467764E-3</v>
      </c>
    </row>
    <row r="629" spans="1:43" ht="15.75" thickBot="1" x14ac:dyDescent="0.3">
      <c r="A629" s="28">
        <v>42215</v>
      </c>
      <c r="B629">
        <v>46.19</v>
      </c>
      <c r="C629" s="3">
        <f t="shared" si="101"/>
        <v>4.1304347826085497E-3</v>
      </c>
      <c r="E629" s="28">
        <v>42192</v>
      </c>
      <c r="F629">
        <v>244.82</v>
      </c>
      <c r="G629" s="4">
        <v>0.04</v>
      </c>
      <c r="I629" s="28">
        <v>42682</v>
      </c>
      <c r="J629">
        <v>93.68</v>
      </c>
      <c r="K629" s="3">
        <f t="shared" si="103"/>
        <v>-1.2126964040915178E-2</v>
      </c>
      <c r="M629" s="28">
        <v>42969</v>
      </c>
      <c r="N629">
        <v>76</v>
      </c>
      <c r="O629" s="3">
        <v>0.06</v>
      </c>
      <c r="Q629" s="28">
        <v>42192</v>
      </c>
      <c r="R629">
        <v>94.82</v>
      </c>
      <c r="S629" s="3">
        <f t="shared" si="110"/>
        <v>4.1520210896309084E-2</v>
      </c>
      <c r="U629" s="28">
        <v>42192</v>
      </c>
      <c r="V629">
        <v>176.29</v>
      </c>
      <c r="W629" s="3">
        <f t="shared" si="111"/>
        <v>-2.0447852419847812E-2</v>
      </c>
      <c r="Y629" s="28">
        <v>43236</v>
      </c>
      <c r="Z629">
        <v>194.25</v>
      </c>
      <c r="AA629" s="3">
        <f t="shared" si="105"/>
        <v>-3.3582089552238847E-2</v>
      </c>
      <c r="AC629" s="28">
        <v>42293</v>
      </c>
      <c r="AD629">
        <v>23.11</v>
      </c>
      <c r="AE629" s="4">
        <f t="shared" si="106"/>
        <v>-8.1545064377682719E-3</v>
      </c>
      <c r="AG629" s="28">
        <v>42193</v>
      </c>
      <c r="AH629">
        <v>211.55</v>
      </c>
      <c r="AI629" s="4">
        <f t="shared" si="107"/>
        <v>4.7484650425826835E-2</v>
      </c>
      <c r="AK629" s="28">
        <v>43965</v>
      </c>
      <c r="AL629">
        <v>5.14</v>
      </c>
      <c r="AM629" s="4">
        <f t="shared" si="108"/>
        <v>2.8000000000000025E-2</v>
      </c>
      <c r="AO629" s="28">
        <v>42192</v>
      </c>
      <c r="AP629" s="29">
        <v>35537.69</v>
      </c>
      <c r="AQ629" s="3">
        <f t="shared" si="109"/>
        <v>9.9740073031928667E-4</v>
      </c>
    </row>
    <row r="630" spans="1:43" ht="15.75" thickBot="1" x14ac:dyDescent="0.3">
      <c r="A630" s="28">
        <v>42216</v>
      </c>
      <c r="B630">
        <v>46.26</v>
      </c>
      <c r="C630" s="3">
        <f t="shared" si="101"/>
        <v>1.5154795410261546E-3</v>
      </c>
      <c r="E630" s="28">
        <v>42193</v>
      </c>
      <c r="F630">
        <v>246.54</v>
      </c>
      <c r="G630" s="4">
        <v>0.04</v>
      </c>
      <c r="I630" s="28">
        <v>42683</v>
      </c>
      <c r="J630">
        <v>92.3</v>
      </c>
      <c r="K630" s="3">
        <f t="shared" si="103"/>
        <v>-1.4730999146029156E-2</v>
      </c>
      <c r="M630" s="28">
        <v>42970</v>
      </c>
      <c r="N630">
        <v>79.56</v>
      </c>
      <c r="O630" s="3">
        <v>0.06</v>
      </c>
      <c r="Q630" s="28">
        <v>42193</v>
      </c>
      <c r="R630">
        <v>92.69</v>
      </c>
      <c r="S630" s="3">
        <f t="shared" si="110"/>
        <v>-2.2463615271039794E-2</v>
      </c>
      <c r="U630" s="28">
        <v>42193</v>
      </c>
      <c r="V630">
        <v>177.03</v>
      </c>
      <c r="W630" s="3">
        <v>0.05</v>
      </c>
      <c r="Y630" s="28">
        <v>43237</v>
      </c>
      <c r="Z630">
        <v>201.95</v>
      </c>
      <c r="AA630" s="3">
        <f t="shared" si="105"/>
        <v>3.9639639639639679E-2</v>
      </c>
      <c r="AC630" s="28">
        <v>42296</v>
      </c>
      <c r="AD630">
        <v>23.78</v>
      </c>
      <c r="AE630" s="4">
        <f t="shared" si="106"/>
        <v>2.8991778450887074E-2</v>
      </c>
      <c r="AG630" s="28">
        <v>42194</v>
      </c>
      <c r="AH630">
        <v>213.35</v>
      </c>
      <c r="AI630" s="4">
        <f t="shared" si="107"/>
        <v>8.5086268021743461E-3</v>
      </c>
      <c r="AK630" s="28">
        <v>43966</v>
      </c>
      <c r="AL630">
        <v>5.1100000000000003</v>
      </c>
      <c r="AM630" s="4">
        <f t="shared" si="108"/>
        <v>-5.8365758754862496E-3</v>
      </c>
      <c r="AO630" s="28">
        <v>42193</v>
      </c>
      <c r="AP630" s="29">
        <v>35328.83</v>
      </c>
      <c r="AQ630" s="3">
        <f t="shared" si="109"/>
        <v>-5.877140579480522E-3</v>
      </c>
    </row>
    <row r="631" spans="1:43" ht="15.75" thickBot="1" x14ac:dyDescent="0.3">
      <c r="A631" s="28">
        <v>42219</v>
      </c>
      <c r="B631">
        <v>46</v>
      </c>
      <c r="C631" s="3">
        <f t="shared" si="101"/>
        <v>-5.6204063986164954E-3</v>
      </c>
      <c r="E631" s="28">
        <v>42194</v>
      </c>
      <c r="F631">
        <v>242.56</v>
      </c>
      <c r="G631" s="4">
        <f t="shared" si="102"/>
        <v>-1.6143425002028033E-2</v>
      </c>
      <c r="I631" s="28">
        <v>42684</v>
      </c>
      <c r="J631">
        <v>91.95</v>
      </c>
      <c r="K631" s="3">
        <f t="shared" si="103"/>
        <v>-3.7919826652220712E-3</v>
      </c>
      <c r="M631" s="28">
        <v>42971</v>
      </c>
      <c r="N631">
        <v>78.55</v>
      </c>
      <c r="O631" s="3">
        <v>0.06</v>
      </c>
      <c r="Q631" s="28">
        <v>42194</v>
      </c>
      <c r="R631">
        <v>92.21</v>
      </c>
      <c r="S631" s="3">
        <f t="shared" si="110"/>
        <v>-5.1785521631244613E-3</v>
      </c>
      <c r="U631" s="28">
        <v>42194</v>
      </c>
      <c r="V631">
        <v>176.02</v>
      </c>
      <c r="W631" s="3">
        <v>0.05</v>
      </c>
      <c r="Y631" s="28">
        <v>43238</v>
      </c>
      <c r="Z631">
        <v>201.95</v>
      </c>
      <c r="AA631" s="3">
        <f t="shared" si="105"/>
        <v>0</v>
      </c>
      <c r="AC631" s="28">
        <v>42297</v>
      </c>
      <c r="AD631">
        <v>23.6</v>
      </c>
      <c r="AE631" s="4">
        <f t="shared" si="106"/>
        <v>-7.569386038687953E-3</v>
      </c>
      <c r="AG631" s="28">
        <v>42195</v>
      </c>
      <c r="AH631">
        <v>205.78</v>
      </c>
      <c r="AI631" s="4">
        <f t="shared" si="107"/>
        <v>-3.548160299976566E-2</v>
      </c>
      <c r="AK631" s="28">
        <v>43969</v>
      </c>
      <c r="AL631">
        <v>5</v>
      </c>
      <c r="AM631" s="4">
        <f t="shared" si="108"/>
        <v>-2.1526418786692814E-2</v>
      </c>
      <c r="AO631" s="28">
        <v>42194</v>
      </c>
      <c r="AP631" s="29">
        <v>35147.129999999997</v>
      </c>
      <c r="AQ631" s="3">
        <f t="shared" si="109"/>
        <v>-5.143108333901969E-3</v>
      </c>
    </row>
    <row r="632" spans="1:43" ht="15.75" thickBot="1" x14ac:dyDescent="0.3">
      <c r="A632" s="28">
        <v>42220</v>
      </c>
      <c r="B632">
        <v>46.24</v>
      </c>
      <c r="C632" s="3">
        <f t="shared" si="101"/>
        <v>5.2173913043478404E-3</v>
      </c>
      <c r="E632" s="28">
        <v>42195</v>
      </c>
      <c r="F632">
        <v>240.97</v>
      </c>
      <c r="G632" s="4">
        <v>0.04</v>
      </c>
      <c r="I632" s="28">
        <v>42685</v>
      </c>
      <c r="J632">
        <v>91.05</v>
      </c>
      <c r="K632" s="3">
        <f t="shared" si="103"/>
        <v>-9.7879282218598096E-3</v>
      </c>
      <c r="M632" s="28">
        <v>42972</v>
      </c>
      <c r="N632">
        <v>78.09</v>
      </c>
      <c r="O632" s="3">
        <v>7.0000000000000007E-2</v>
      </c>
      <c r="Q632" s="28">
        <v>42195</v>
      </c>
      <c r="R632">
        <v>90.63</v>
      </c>
      <c r="S632" s="3">
        <f t="shared" si="110"/>
        <v>-1.7134800997722577E-2</v>
      </c>
      <c r="U632" s="28">
        <v>42195</v>
      </c>
      <c r="V632">
        <v>176.7</v>
      </c>
      <c r="W632" s="3">
        <v>0.05</v>
      </c>
      <c r="Y632" s="28">
        <v>43241</v>
      </c>
      <c r="Z632">
        <v>201.8</v>
      </c>
      <c r="AA632" s="3">
        <f t="shared" si="105"/>
        <v>-7.4275810844259826E-4</v>
      </c>
      <c r="AC632" s="28">
        <v>42298</v>
      </c>
      <c r="AD632">
        <v>23.05</v>
      </c>
      <c r="AE632" s="4">
        <f t="shared" si="106"/>
        <v>-2.3305084745762761E-2</v>
      </c>
      <c r="AG632" s="28">
        <v>42198</v>
      </c>
      <c r="AH632">
        <v>210.1</v>
      </c>
      <c r="AI632" s="4">
        <f t="shared" si="107"/>
        <v>2.099329380892212E-2</v>
      </c>
      <c r="AK632" s="28">
        <v>43970</v>
      </c>
      <c r="AL632">
        <v>5</v>
      </c>
      <c r="AM632" s="4">
        <f t="shared" si="108"/>
        <v>0</v>
      </c>
      <c r="AO632" s="28">
        <v>42195</v>
      </c>
      <c r="AP632" s="29">
        <v>35112.29</v>
      </c>
      <c r="AQ632" s="3">
        <f t="shared" si="109"/>
        <v>-9.9126159091789123E-4</v>
      </c>
    </row>
    <row r="633" spans="1:43" ht="15.75" thickBot="1" x14ac:dyDescent="0.3">
      <c r="A633" s="28">
        <v>42221</v>
      </c>
      <c r="B633">
        <v>46.75</v>
      </c>
      <c r="C633" s="3">
        <f t="shared" si="101"/>
        <v>1.1029411764705843E-2</v>
      </c>
      <c r="E633" s="28">
        <v>42198</v>
      </c>
      <c r="F633">
        <v>245.89</v>
      </c>
      <c r="G633" s="4">
        <v>0.04</v>
      </c>
      <c r="I633" s="28">
        <v>42688</v>
      </c>
      <c r="J633">
        <v>90.95</v>
      </c>
      <c r="K633" s="3">
        <f t="shared" si="103"/>
        <v>-1.0982976386599841E-3</v>
      </c>
      <c r="M633" s="28">
        <v>42975</v>
      </c>
      <c r="N633">
        <v>76.39</v>
      </c>
      <c r="O633" s="3">
        <f t="shared" si="104"/>
        <v>-2.1769752849276514E-2</v>
      </c>
      <c r="Q633" s="28">
        <v>42198</v>
      </c>
      <c r="R633">
        <v>94.35</v>
      </c>
      <c r="S633" s="3">
        <f t="shared" si="110"/>
        <v>4.1046011254551429E-2</v>
      </c>
      <c r="U633" s="28">
        <v>42198</v>
      </c>
      <c r="V633">
        <v>176.92</v>
      </c>
      <c r="W633" s="3">
        <f t="shared" si="111"/>
        <v>1.2450481041312855E-3</v>
      </c>
      <c r="Y633" s="28">
        <v>43243</v>
      </c>
      <c r="Z633">
        <v>205</v>
      </c>
      <c r="AA633" s="3">
        <f t="shared" si="105"/>
        <v>1.5857284440039532E-2</v>
      </c>
      <c r="AC633" s="28">
        <v>42299</v>
      </c>
      <c r="AD633">
        <v>23.25</v>
      </c>
      <c r="AE633" s="4">
        <f t="shared" si="106"/>
        <v>8.6767895878525625E-3</v>
      </c>
      <c r="AG633" s="28">
        <v>42199</v>
      </c>
      <c r="AH633">
        <v>210</v>
      </c>
      <c r="AI633" s="4">
        <f t="shared" si="107"/>
        <v>-4.759638267491928E-4</v>
      </c>
      <c r="AK633" s="28">
        <v>43979</v>
      </c>
      <c r="AL633">
        <v>4.7</v>
      </c>
      <c r="AM633" s="4">
        <f t="shared" si="108"/>
        <v>-5.9999999999999942E-2</v>
      </c>
      <c r="AO633" s="28">
        <v>42198</v>
      </c>
      <c r="AP633" s="29">
        <v>35496.620000000003</v>
      </c>
      <c r="AQ633" s="3">
        <f t="shared" si="109"/>
        <v>1.0945740081321986E-2</v>
      </c>
    </row>
    <row r="634" spans="1:43" ht="15.75" thickBot="1" x14ac:dyDescent="0.3">
      <c r="A634" s="28">
        <v>42222</v>
      </c>
      <c r="B634">
        <v>47.25</v>
      </c>
      <c r="C634" s="3">
        <f t="shared" si="101"/>
        <v>1.0695187165775444E-2</v>
      </c>
      <c r="E634" s="28">
        <v>42199</v>
      </c>
      <c r="F634">
        <v>242.29</v>
      </c>
      <c r="G634" s="4">
        <v>0.04</v>
      </c>
      <c r="I634" s="28">
        <v>42689</v>
      </c>
      <c r="J634">
        <v>89.6</v>
      </c>
      <c r="K634" s="3">
        <f t="shared" si="103"/>
        <v>-1.4843320505772528E-2</v>
      </c>
      <c r="M634" s="28">
        <v>42976</v>
      </c>
      <c r="N634">
        <v>75</v>
      </c>
      <c r="O634" s="3">
        <f t="shared" si="104"/>
        <v>-1.8196098965833185E-2</v>
      </c>
      <c r="Q634" s="28">
        <v>42199</v>
      </c>
      <c r="R634">
        <v>94.54</v>
      </c>
      <c r="S634" s="3">
        <f t="shared" si="110"/>
        <v>2.0137784843667905E-3</v>
      </c>
      <c r="U634" s="28">
        <v>42199</v>
      </c>
      <c r="V634">
        <v>168.56</v>
      </c>
      <c r="W634" s="3">
        <v>0.05</v>
      </c>
      <c r="Y634" s="28">
        <v>43244</v>
      </c>
      <c r="Z634">
        <v>205</v>
      </c>
      <c r="AA634" s="3">
        <f t="shared" si="105"/>
        <v>0</v>
      </c>
      <c r="AC634" s="28">
        <v>42304</v>
      </c>
      <c r="AD634">
        <v>23.71</v>
      </c>
      <c r="AE634" s="4">
        <f t="shared" si="106"/>
        <v>1.9784946236559131E-2</v>
      </c>
      <c r="AG634" s="28">
        <v>42200</v>
      </c>
      <c r="AH634">
        <v>213.32</v>
      </c>
      <c r="AI634" s="4">
        <f t="shared" si="107"/>
        <v>1.5809523809523718E-2</v>
      </c>
      <c r="AK634" s="28">
        <v>43980</v>
      </c>
      <c r="AL634">
        <v>5</v>
      </c>
      <c r="AM634" s="4">
        <f t="shared" si="108"/>
        <v>6.3829787234042534E-2</v>
      </c>
      <c r="AO634" s="28">
        <v>42199</v>
      </c>
      <c r="AP634" s="29">
        <v>35446.89</v>
      </c>
      <c r="AQ634" s="3">
        <f t="shared" si="109"/>
        <v>-1.4009784593576047E-3</v>
      </c>
    </row>
    <row r="635" spans="1:43" ht="15.75" thickBot="1" x14ac:dyDescent="0.3">
      <c r="A635" s="28">
        <v>42223</v>
      </c>
      <c r="B635">
        <v>46.95</v>
      </c>
      <c r="C635" s="3">
        <f t="shared" si="101"/>
        <v>-6.3492063492063266E-3</v>
      </c>
      <c r="E635" s="28">
        <v>42200</v>
      </c>
      <c r="F635">
        <v>247.15</v>
      </c>
      <c r="G635" s="4">
        <v>0.04</v>
      </c>
      <c r="I635" s="28">
        <v>42690</v>
      </c>
      <c r="J635">
        <v>88.5</v>
      </c>
      <c r="K635" s="3">
        <f t="shared" si="103"/>
        <v>-1.2276785714285698E-2</v>
      </c>
      <c r="M635" s="28">
        <v>42977</v>
      </c>
      <c r="N635">
        <v>78.680000000000007</v>
      </c>
      <c r="O635" s="3">
        <f t="shared" si="104"/>
        <v>4.9066666666666814E-2</v>
      </c>
      <c r="Q635" s="28">
        <v>42200</v>
      </c>
      <c r="R635">
        <v>93.99</v>
      </c>
      <c r="S635" s="3">
        <f t="shared" si="110"/>
        <v>-5.8176433255765492E-3</v>
      </c>
      <c r="U635" s="28">
        <v>42200</v>
      </c>
      <c r="V635">
        <v>169.55</v>
      </c>
      <c r="W635" s="3">
        <v>0.05</v>
      </c>
      <c r="Y635" s="28">
        <v>43245</v>
      </c>
      <c r="Z635">
        <v>200.1</v>
      </c>
      <c r="AA635" s="3">
        <f t="shared" si="105"/>
        <v>-2.3902439024390265E-2</v>
      </c>
      <c r="AC635" s="28">
        <v>42305</v>
      </c>
      <c r="AD635">
        <v>23.35</v>
      </c>
      <c r="AE635" s="4">
        <f t="shared" si="106"/>
        <v>-1.5183466891606878E-2</v>
      </c>
      <c r="AG635" s="28">
        <v>42201</v>
      </c>
      <c r="AH635">
        <v>215.32</v>
      </c>
      <c r="AI635" s="4">
        <f t="shared" si="107"/>
        <v>9.3755859741233571E-3</v>
      </c>
      <c r="AK635" s="28">
        <v>43983</v>
      </c>
      <c r="AL635">
        <v>5</v>
      </c>
      <c r="AM635" s="4">
        <f t="shared" si="108"/>
        <v>0</v>
      </c>
      <c r="AO635" s="28">
        <v>42200</v>
      </c>
      <c r="AP635" s="29">
        <v>35699.75</v>
      </c>
      <c r="AQ635" s="3">
        <f t="shared" si="109"/>
        <v>7.1334890028433851E-3</v>
      </c>
    </row>
    <row r="636" spans="1:43" ht="15.75" thickBot="1" x14ac:dyDescent="0.3">
      <c r="A636" s="28">
        <v>42226</v>
      </c>
      <c r="B636">
        <v>47.01</v>
      </c>
      <c r="C636" s="3">
        <f t="shared" si="101"/>
        <v>1.2779552715653786E-3</v>
      </c>
      <c r="E636" s="28">
        <v>42201</v>
      </c>
      <c r="F636">
        <v>245.08</v>
      </c>
      <c r="G636" s="4">
        <v>0.04</v>
      </c>
      <c r="I636" s="28">
        <v>42691</v>
      </c>
      <c r="J636">
        <v>89.33</v>
      </c>
      <c r="K636" s="3">
        <f t="shared" si="103"/>
        <v>9.3785310734462168E-3</v>
      </c>
      <c r="M636" s="28">
        <v>42978</v>
      </c>
      <c r="N636">
        <v>82.48</v>
      </c>
      <c r="O636" s="3">
        <v>7.0000000000000007E-2</v>
      </c>
      <c r="Q636" s="28">
        <v>42201</v>
      </c>
      <c r="R636">
        <v>93.44</v>
      </c>
      <c r="S636" s="3">
        <f t="shared" si="110"/>
        <v>-5.85168634961164E-3</v>
      </c>
      <c r="U636" s="28">
        <v>42201</v>
      </c>
      <c r="V636">
        <v>165.92</v>
      </c>
      <c r="W636" s="3">
        <f t="shared" si="111"/>
        <v>-2.1409613683279427E-2</v>
      </c>
      <c r="Y636" s="28">
        <v>43248</v>
      </c>
      <c r="Z636">
        <v>204.99</v>
      </c>
      <c r="AA636" s="3">
        <f t="shared" si="105"/>
        <v>2.4437781109445389E-2</v>
      </c>
      <c r="AC636" s="28">
        <v>42306</v>
      </c>
      <c r="AD636">
        <v>23.96</v>
      </c>
      <c r="AE636" s="4">
        <f t="shared" si="106"/>
        <v>2.6124197002141303E-2</v>
      </c>
      <c r="AG636" s="28">
        <v>42207</v>
      </c>
      <c r="AH636">
        <v>216.22</v>
      </c>
      <c r="AI636" s="4">
        <f t="shared" si="107"/>
        <v>4.1798253761842208E-3</v>
      </c>
      <c r="AK636" s="28">
        <v>43984</v>
      </c>
      <c r="AL636">
        <v>4.9800000000000004</v>
      </c>
      <c r="AM636" s="4">
        <f t="shared" si="108"/>
        <v>-3.9999999999998925E-3</v>
      </c>
      <c r="AO636" s="28">
        <v>42201</v>
      </c>
      <c r="AP636" s="29">
        <v>35887.660000000003</v>
      </c>
      <c r="AQ636" s="3">
        <f t="shared" si="109"/>
        <v>5.2636222942739064E-3</v>
      </c>
    </row>
    <row r="637" spans="1:43" ht="15.75" thickBot="1" x14ac:dyDescent="0.3">
      <c r="A637" s="28">
        <v>42227</v>
      </c>
      <c r="B637">
        <v>47.03</v>
      </c>
      <c r="C637" s="3">
        <f t="shared" si="101"/>
        <v>4.2544139544786752E-4</v>
      </c>
      <c r="E637" s="28">
        <v>42207</v>
      </c>
      <c r="F637">
        <v>242.74</v>
      </c>
      <c r="G637" s="4">
        <v>0.04</v>
      </c>
      <c r="I637" s="28">
        <v>42692</v>
      </c>
      <c r="J637">
        <v>85.72</v>
      </c>
      <c r="K637" s="3">
        <f t="shared" si="103"/>
        <v>-4.0411955669987676E-2</v>
      </c>
      <c r="M637" s="28">
        <v>42983</v>
      </c>
      <c r="N637">
        <v>82.3</v>
      </c>
      <c r="O637" s="3">
        <v>7.0000000000000007E-2</v>
      </c>
      <c r="Q637" s="28">
        <v>42207</v>
      </c>
      <c r="R637">
        <v>92.21</v>
      </c>
      <c r="S637" s="3">
        <f t="shared" si="110"/>
        <v>-1.3163527397260344E-2</v>
      </c>
      <c r="U637" s="28">
        <v>42207</v>
      </c>
      <c r="V637">
        <v>162.69999999999999</v>
      </c>
      <c r="W637" s="3">
        <v>0.05</v>
      </c>
      <c r="Y637" s="28">
        <v>43249</v>
      </c>
      <c r="Z637">
        <v>200</v>
      </c>
      <c r="AA637" s="3">
        <f t="shared" si="105"/>
        <v>-2.4342650861017612E-2</v>
      </c>
      <c r="AC637" s="28">
        <v>42307</v>
      </c>
      <c r="AD637">
        <v>24.03</v>
      </c>
      <c r="AE637" s="4">
        <f t="shared" si="106"/>
        <v>2.9215358931553581E-3</v>
      </c>
      <c r="AG637" s="28">
        <v>42208</v>
      </c>
      <c r="AH637">
        <v>211.89</v>
      </c>
      <c r="AI637" s="4">
        <f t="shared" si="107"/>
        <v>-2.0025899546758041E-2</v>
      </c>
      <c r="AK637" s="28">
        <v>43985</v>
      </c>
      <c r="AL637">
        <v>4.8</v>
      </c>
      <c r="AM637" s="4">
        <f t="shared" si="108"/>
        <v>-3.6144578313253128E-2</v>
      </c>
      <c r="AO637" s="28">
        <v>42207</v>
      </c>
      <c r="AP637" s="29">
        <v>36056.68</v>
      </c>
      <c r="AQ637" s="3">
        <f t="shared" si="109"/>
        <v>4.7096968707349696E-3</v>
      </c>
    </row>
    <row r="638" spans="1:43" ht="15.75" thickBot="1" x14ac:dyDescent="0.3">
      <c r="A638" s="28">
        <v>42228</v>
      </c>
      <c r="B638">
        <v>47.06</v>
      </c>
      <c r="C638" s="3">
        <f t="shared" si="101"/>
        <v>6.3789070805864156E-4</v>
      </c>
      <c r="E638" s="28">
        <v>42208</v>
      </c>
      <c r="F638">
        <v>236.11</v>
      </c>
      <c r="G638" s="4">
        <v>0.04</v>
      </c>
      <c r="I638" s="28">
        <v>42695</v>
      </c>
      <c r="J638">
        <v>89.24</v>
      </c>
      <c r="K638" s="3">
        <f t="shared" si="103"/>
        <v>4.1063929071395222E-2</v>
      </c>
      <c r="M638" s="28">
        <v>42984</v>
      </c>
      <c r="N638">
        <v>80.03</v>
      </c>
      <c r="O638" s="3">
        <v>7.0000000000000007E-2</v>
      </c>
      <c r="Q638" s="28">
        <v>42208</v>
      </c>
      <c r="R638">
        <v>90.71</v>
      </c>
      <c r="S638" s="3">
        <f t="shared" si="110"/>
        <v>-1.6267216137078377E-2</v>
      </c>
      <c r="U638" s="28">
        <v>42208</v>
      </c>
      <c r="V638">
        <v>161.65</v>
      </c>
      <c r="W638" s="3">
        <v>0.05</v>
      </c>
      <c r="Y638" s="28">
        <v>43250</v>
      </c>
      <c r="Z638">
        <v>190</v>
      </c>
      <c r="AA638" s="3">
        <f t="shared" si="105"/>
        <v>-5.0000000000000044E-2</v>
      </c>
      <c r="AC638" s="28">
        <v>42310</v>
      </c>
      <c r="AD638">
        <v>24.5</v>
      </c>
      <c r="AE638" s="4">
        <f t="shared" si="106"/>
        <v>1.9558884727423953E-2</v>
      </c>
      <c r="AG638" s="28">
        <v>42209</v>
      </c>
      <c r="AH638">
        <v>209.62</v>
      </c>
      <c r="AI638" s="4">
        <f t="shared" si="107"/>
        <v>-1.0713105856812399E-2</v>
      </c>
      <c r="AK638" s="28">
        <v>43986</v>
      </c>
      <c r="AL638">
        <v>4.79</v>
      </c>
      <c r="AM638" s="4">
        <f t="shared" si="108"/>
        <v>-2.0833333333333259E-3</v>
      </c>
      <c r="AO638" s="28">
        <v>42208</v>
      </c>
      <c r="AP638" s="29">
        <v>35934.99</v>
      </c>
      <c r="AQ638" s="3">
        <f t="shared" si="109"/>
        <v>-3.3749640843250273E-3</v>
      </c>
    </row>
    <row r="639" spans="1:43" ht="15.75" thickBot="1" x14ac:dyDescent="0.3">
      <c r="A639" s="28">
        <v>42229</v>
      </c>
      <c r="B639">
        <v>48.23</v>
      </c>
      <c r="C639" s="3">
        <f t="shared" si="101"/>
        <v>2.4861878453038555E-2</v>
      </c>
      <c r="E639" s="28">
        <v>42209</v>
      </c>
      <c r="F639">
        <v>235.23</v>
      </c>
      <c r="G639" s="4">
        <v>0.04</v>
      </c>
      <c r="I639" s="28">
        <v>42696</v>
      </c>
      <c r="J639">
        <v>93.7</v>
      </c>
      <c r="K639" s="3">
        <f t="shared" si="103"/>
        <v>4.9977588525325078E-2</v>
      </c>
      <c r="M639" s="28">
        <v>42985</v>
      </c>
      <c r="N639">
        <v>77.25</v>
      </c>
      <c r="O639" s="3">
        <v>7.0000000000000007E-2</v>
      </c>
      <c r="Q639" s="28">
        <v>42209</v>
      </c>
      <c r="R639">
        <v>91.17</v>
      </c>
      <c r="S639" s="3">
        <f t="shared" si="110"/>
        <v>5.0711057215302446E-3</v>
      </c>
      <c r="U639" s="28">
        <v>42209</v>
      </c>
      <c r="V639">
        <v>160.72</v>
      </c>
      <c r="W639" s="3">
        <f t="shared" si="111"/>
        <v>-5.7531704299412789E-3</v>
      </c>
      <c r="Y639" s="28">
        <v>43251</v>
      </c>
      <c r="Z639">
        <v>191.99</v>
      </c>
      <c r="AA639" s="3">
        <f t="shared" si="105"/>
        <v>1.0473684210526413E-2</v>
      </c>
      <c r="AC639" s="28">
        <v>42311</v>
      </c>
      <c r="AD639">
        <v>24.23</v>
      </c>
      <c r="AE639" s="4">
        <f t="shared" si="106"/>
        <v>-1.1020408163265327E-2</v>
      </c>
      <c r="AG639" s="28">
        <v>42212</v>
      </c>
      <c r="AH639">
        <v>202.53</v>
      </c>
      <c r="AI639" s="4">
        <f t="shared" si="107"/>
        <v>-3.3823108482015085E-2</v>
      </c>
      <c r="AK639" s="28">
        <v>43987</v>
      </c>
      <c r="AL639">
        <v>5</v>
      </c>
      <c r="AM639" s="4">
        <f t="shared" si="108"/>
        <v>4.3841336116910323E-2</v>
      </c>
      <c r="AO639" s="28">
        <v>42209</v>
      </c>
      <c r="AP639" s="29">
        <v>35815.199999999997</v>
      </c>
      <c r="AQ639" s="3">
        <f t="shared" si="109"/>
        <v>-3.3335197811381612E-3</v>
      </c>
    </row>
    <row r="640" spans="1:43" ht="15.75" thickBot="1" x14ac:dyDescent="0.3">
      <c r="A640" s="28">
        <v>42233</v>
      </c>
      <c r="B640">
        <v>48</v>
      </c>
      <c r="C640" s="3">
        <f t="shared" si="101"/>
        <v>-4.7688160895706933E-3</v>
      </c>
      <c r="E640" s="28">
        <v>42212</v>
      </c>
      <c r="F640">
        <v>230.1</v>
      </c>
      <c r="G640" s="4">
        <v>0.04</v>
      </c>
      <c r="I640" s="28">
        <v>42697</v>
      </c>
      <c r="J640">
        <v>98.38</v>
      </c>
      <c r="K640" s="3">
        <f t="shared" si="103"/>
        <v>4.9946638207043703E-2</v>
      </c>
      <c r="M640" s="28">
        <v>42986</v>
      </c>
      <c r="N640">
        <v>79.819999999999993</v>
      </c>
      <c r="O640" s="3">
        <v>7.0000000000000007E-2</v>
      </c>
      <c r="Q640" s="28">
        <v>42212</v>
      </c>
      <c r="R640">
        <v>89.15</v>
      </c>
      <c r="S640" s="3">
        <f t="shared" si="110"/>
        <v>-2.2156411100142548E-2</v>
      </c>
      <c r="U640" s="28">
        <v>42212</v>
      </c>
      <c r="V640">
        <v>157.13999999999999</v>
      </c>
      <c r="W640" s="3">
        <v>0.05</v>
      </c>
      <c r="Y640" s="28">
        <v>43252</v>
      </c>
      <c r="Z640">
        <v>189.93</v>
      </c>
      <c r="AA640" s="3">
        <f t="shared" si="105"/>
        <v>-1.0729725506536836E-2</v>
      </c>
      <c r="AC640" s="28">
        <v>42312</v>
      </c>
      <c r="AD640">
        <v>24.03</v>
      </c>
      <c r="AE640" s="4">
        <f t="shared" si="106"/>
        <v>-8.2542302930251887E-3</v>
      </c>
      <c r="AG640" s="28">
        <v>42213</v>
      </c>
      <c r="AH640">
        <v>204.35</v>
      </c>
      <c r="AI640" s="4">
        <f t="shared" si="107"/>
        <v>8.9863230138744754E-3</v>
      </c>
      <c r="AK640" s="28">
        <v>43990</v>
      </c>
      <c r="AL640">
        <v>5.0999999999999996</v>
      </c>
      <c r="AM640" s="4">
        <f t="shared" si="108"/>
        <v>2.0000000000000018E-2</v>
      </c>
      <c r="AO640" s="28">
        <v>42212</v>
      </c>
      <c r="AP640" s="29">
        <v>35175.49</v>
      </c>
      <c r="AQ640" s="3">
        <f t="shared" si="109"/>
        <v>-1.7861410797650135E-2</v>
      </c>
    </row>
    <row r="641" spans="1:43" ht="15.75" thickBot="1" x14ac:dyDescent="0.3">
      <c r="A641" s="28">
        <v>42234</v>
      </c>
      <c r="B641">
        <v>49</v>
      </c>
      <c r="C641" s="3">
        <f t="shared" si="101"/>
        <v>2.0833333333333259E-2</v>
      </c>
      <c r="E641" s="28">
        <v>42213</v>
      </c>
      <c r="F641">
        <v>233.25</v>
      </c>
      <c r="G641" s="4">
        <v>0.04</v>
      </c>
      <c r="I641" s="28">
        <v>42698</v>
      </c>
      <c r="J641">
        <v>103.29</v>
      </c>
      <c r="K641" s="3">
        <f t="shared" si="103"/>
        <v>4.9908517991461787E-2</v>
      </c>
      <c r="M641" s="28">
        <v>42989</v>
      </c>
      <c r="N641">
        <v>78.11</v>
      </c>
      <c r="O641" s="3">
        <v>7.0000000000000007E-2</v>
      </c>
      <c r="Q641" s="28">
        <v>42213</v>
      </c>
      <c r="R641">
        <v>90.6</v>
      </c>
      <c r="S641" s="3">
        <v>0.15</v>
      </c>
      <c r="U641" s="28">
        <v>42213</v>
      </c>
      <c r="V641">
        <v>156.34</v>
      </c>
      <c r="W641" s="3">
        <v>0.05</v>
      </c>
      <c r="Y641" s="28">
        <v>43255</v>
      </c>
      <c r="Z641">
        <v>196.5</v>
      </c>
      <c r="AA641" s="3">
        <f t="shared" si="105"/>
        <v>3.4591691675880609E-2</v>
      </c>
      <c r="AC641" s="28">
        <v>42313</v>
      </c>
      <c r="AD641">
        <v>24.08</v>
      </c>
      <c r="AE641" s="4">
        <f t="shared" si="106"/>
        <v>2.0807324178109265E-3</v>
      </c>
      <c r="AG641" s="28">
        <v>42214</v>
      </c>
      <c r="AH641">
        <v>203.28</v>
      </c>
      <c r="AI641" s="4">
        <f t="shared" si="107"/>
        <v>-5.2361145094200756E-3</v>
      </c>
      <c r="AK641" s="28">
        <v>43991</v>
      </c>
      <c r="AL641">
        <v>5</v>
      </c>
      <c r="AM641" s="4">
        <f t="shared" si="108"/>
        <v>-1.9607843137254832E-2</v>
      </c>
      <c r="AO641" s="28">
        <v>42213</v>
      </c>
      <c r="AP641" s="29">
        <v>35274.660000000003</v>
      </c>
      <c r="AQ641" s="3">
        <f t="shared" si="109"/>
        <v>2.8192926381411798E-3</v>
      </c>
    </row>
    <row r="642" spans="1:43" ht="15.75" thickBot="1" x14ac:dyDescent="0.3">
      <c r="A642" s="28">
        <v>42235</v>
      </c>
      <c r="B642">
        <v>49.16</v>
      </c>
      <c r="C642" s="3">
        <f t="shared" si="101"/>
        <v>3.2653061224490187E-3</v>
      </c>
      <c r="E642" s="28">
        <v>42214</v>
      </c>
      <c r="F642">
        <v>244.86</v>
      </c>
      <c r="G642" s="4">
        <v>0.04</v>
      </c>
      <c r="I642" s="28">
        <v>42699</v>
      </c>
      <c r="J642">
        <v>100.96</v>
      </c>
      <c r="K642" s="3">
        <f t="shared" si="103"/>
        <v>-2.2557846838997087E-2</v>
      </c>
      <c r="M642" s="28">
        <v>42990</v>
      </c>
      <c r="N642">
        <v>75.569999999999993</v>
      </c>
      <c r="O642" s="3">
        <v>7.0000000000000007E-2</v>
      </c>
      <c r="Q642" s="28">
        <v>42214</v>
      </c>
      <c r="R642">
        <v>90.51</v>
      </c>
      <c r="S642" s="3">
        <f t="shared" si="110"/>
        <v>-9.9337748344363597E-4</v>
      </c>
      <c r="U642" s="28">
        <v>42214</v>
      </c>
      <c r="V642">
        <v>162</v>
      </c>
      <c r="W642" s="3">
        <v>0.05</v>
      </c>
      <c r="Y642" s="28">
        <v>43256</v>
      </c>
      <c r="Z642">
        <v>197.9</v>
      </c>
      <c r="AA642" s="3">
        <f t="shared" si="105"/>
        <v>7.1246819338421918E-3</v>
      </c>
      <c r="AC642" s="28">
        <v>42314</v>
      </c>
      <c r="AD642">
        <v>24</v>
      </c>
      <c r="AE642" s="4">
        <f t="shared" si="106"/>
        <v>-3.3222591362125353E-3</v>
      </c>
      <c r="AG642" s="28">
        <v>42215</v>
      </c>
      <c r="AH642">
        <v>201.23</v>
      </c>
      <c r="AI642" s="4">
        <f t="shared" si="107"/>
        <v>-1.0084612357339706E-2</v>
      </c>
      <c r="AK642" s="28">
        <v>43992</v>
      </c>
      <c r="AL642">
        <v>4.96</v>
      </c>
      <c r="AM642" s="4">
        <f t="shared" si="108"/>
        <v>-8.0000000000000071E-3</v>
      </c>
      <c r="AO642" s="28">
        <v>42214</v>
      </c>
      <c r="AP642" s="29">
        <v>35676.49</v>
      </c>
      <c r="AQ642" s="3">
        <f t="shared" si="109"/>
        <v>1.1391463447131489E-2</v>
      </c>
    </row>
    <row r="643" spans="1:43" ht="15.75" thickBot="1" x14ac:dyDescent="0.3">
      <c r="A643" s="28">
        <v>42236</v>
      </c>
      <c r="B643">
        <v>48</v>
      </c>
      <c r="C643" s="3">
        <f t="shared" si="101"/>
        <v>-2.3596419853539441E-2</v>
      </c>
      <c r="E643" s="28">
        <v>42215</v>
      </c>
      <c r="F643">
        <v>249.9</v>
      </c>
      <c r="G643" s="4">
        <v>0.04</v>
      </c>
      <c r="I643" s="28">
        <v>42702</v>
      </c>
      <c r="J643">
        <v>104</v>
      </c>
      <c r="K643" s="3">
        <f t="shared" si="103"/>
        <v>3.0110935023771823E-2</v>
      </c>
      <c r="M643" s="28">
        <v>42991</v>
      </c>
      <c r="N643">
        <v>78.91</v>
      </c>
      <c r="O643" s="3">
        <v>7.0000000000000007E-2</v>
      </c>
      <c r="Q643" s="28">
        <v>42215</v>
      </c>
      <c r="R643">
        <v>89.1</v>
      </c>
      <c r="S643" s="3">
        <f t="shared" si="110"/>
        <v>-1.5578389128273251E-2</v>
      </c>
      <c r="U643" s="28">
        <v>42215</v>
      </c>
      <c r="V643">
        <v>164.85</v>
      </c>
      <c r="W643" s="3">
        <f t="shared" si="111"/>
        <v>1.7592592592592604E-2</v>
      </c>
      <c r="Y643" s="28">
        <v>43257</v>
      </c>
      <c r="Z643">
        <v>194.94</v>
      </c>
      <c r="AA643" s="3">
        <f t="shared" si="105"/>
        <v>-1.4957049014653889E-2</v>
      </c>
      <c r="AC643" s="28">
        <v>42317</v>
      </c>
      <c r="AD643">
        <v>24.19</v>
      </c>
      <c r="AE643" s="4">
        <f t="shared" si="106"/>
        <v>7.916666666666794E-3</v>
      </c>
      <c r="AG643" s="28">
        <v>42216</v>
      </c>
      <c r="AH643">
        <v>202.2</v>
      </c>
      <c r="AI643" s="4">
        <f t="shared" si="107"/>
        <v>4.8203548178700206E-3</v>
      </c>
      <c r="AK643" s="28">
        <v>43993</v>
      </c>
      <c r="AL643">
        <v>5.15</v>
      </c>
      <c r="AM643" s="4">
        <f t="shared" si="108"/>
        <v>3.8306451612903247E-2</v>
      </c>
      <c r="AO643" s="28">
        <v>42215</v>
      </c>
      <c r="AP643" s="29">
        <v>35730.01</v>
      </c>
      <c r="AQ643" s="3">
        <f t="shared" si="109"/>
        <v>1.5001475761771133E-3</v>
      </c>
    </row>
    <row r="644" spans="1:43" ht="15.75" thickBot="1" x14ac:dyDescent="0.3">
      <c r="A644" s="28">
        <v>42237</v>
      </c>
      <c r="B644">
        <v>47.06</v>
      </c>
      <c r="C644" s="3">
        <f t="shared" si="101"/>
        <v>-1.9583333333333286E-2</v>
      </c>
      <c r="E644" s="28">
        <v>42216</v>
      </c>
      <c r="F644">
        <v>259.49</v>
      </c>
      <c r="G644" s="4">
        <v>0.04</v>
      </c>
      <c r="I644" s="28">
        <v>42703</v>
      </c>
      <c r="J644">
        <v>102</v>
      </c>
      <c r="K644" s="3">
        <f t="shared" si="103"/>
        <v>-1.9230769230769273E-2</v>
      </c>
      <c r="M644" s="28">
        <v>42992</v>
      </c>
      <c r="N644">
        <v>78.2</v>
      </c>
      <c r="O644" s="3">
        <v>0.08</v>
      </c>
      <c r="Q644" s="28">
        <v>42216</v>
      </c>
      <c r="R644">
        <v>88.53</v>
      </c>
      <c r="S644" s="3">
        <f t="shared" si="110"/>
        <v>-6.3973063973062905E-3</v>
      </c>
      <c r="U644" s="28">
        <v>42216</v>
      </c>
      <c r="V644">
        <v>162.94</v>
      </c>
      <c r="W644" s="3">
        <v>0.05</v>
      </c>
      <c r="Y644" s="28">
        <v>43258</v>
      </c>
      <c r="Z644">
        <v>187.14</v>
      </c>
      <c r="AA644" s="3">
        <f t="shared" si="105"/>
        <v>-4.0012311480455587E-2</v>
      </c>
      <c r="AC644" s="28">
        <v>42318</v>
      </c>
      <c r="AD644">
        <v>23.35</v>
      </c>
      <c r="AE644" s="4">
        <f t="shared" si="106"/>
        <v>-3.4725093013642017E-2</v>
      </c>
      <c r="AG644" s="28">
        <v>42219</v>
      </c>
      <c r="AH644">
        <v>202.86</v>
      </c>
      <c r="AI644" s="4">
        <f t="shared" si="107"/>
        <v>3.2640949554898491E-3</v>
      </c>
      <c r="AK644" s="28">
        <v>43994</v>
      </c>
      <c r="AL644">
        <v>5.07</v>
      </c>
      <c r="AM644" s="4">
        <f t="shared" si="108"/>
        <v>-1.5533980582524309E-2</v>
      </c>
      <c r="AO644" s="28">
        <v>42216</v>
      </c>
      <c r="AP644" s="29">
        <v>35741.519999999997</v>
      </c>
      <c r="AQ644" s="3">
        <f t="shared" si="109"/>
        <v>3.2213816900683589E-4</v>
      </c>
    </row>
    <row r="645" spans="1:43" ht="15.75" thickBot="1" x14ac:dyDescent="0.3">
      <c r="A645" s="28">
        <v>42240</v>
      </c>
      <c r="B645">
        <v>45.2</v>
      </c>
      <c r="C645" s="3">
        <f t="shared" si="101"/>
        <v>-3.9524011899702449E-2</v>
      </c>
      <c r="E645" s="28">
        <v>42219</v>
      </c>
      <c r="F645">
        <v>256.85000000000002</v>
      </c>
      <c r="G645" s="4">
        <v>0.04</v>
      </c>
      <c r="I645" s="28">
        <v>42704</v>
      </c>
      <c r="J645">
        <v>100</v>
      </c>
      <c r="K645" s="3">
        <f t="shared" si="103"/>
        <v>-1.9607843137254943E-2</v>
      </c>
      <c r="M645" s="28">
        <v>42993</v>
      </c>
      <c r="N645">
        <v>80.680000000000007</v>
      </c>
      <c r="O645" s="3">
        <f t="shared" si="104"/>
        <v>3.1713554987212289E-2</v>
      </c>
      <c r="Q645" s="28">
        <v>42219</v>
      </c>
      <c r="R645">
        <v>88.83</v>
      </c>
      <c r="S645" s="3">
        <f t="shared" si="110"/>
        <v>3.3886818027786259E-3</v>
      </c>
      <c r="U645" s="28">
        <v>42219</v>
      </c>
      <c r="V645">
        <v>162.46</v>
      </c>
      <c r="W645" s="3">
        <v>0.05</v>
      </c>
      <c r="Y645" s="28">
        <v>43262</v>
      </c>
      <c r="Z645">
        <v>193</v>
      </c>
      <c r="AA645" s="3">
        <f t="shared" si="105"/>
        <v>3.1313455167254478E-2</v>
      </c>
      <c r="AC645" s="28">
        <v>42319</v>
      </c>
      <c r="AD645">
        <v>23.56</v>
      </c>
      <c r="AE645" s="4">
        <f t="shared" si="106"/>
        <v>8.9935760171304668E-3</v>
      </c>
      <c r="AG645" s="28">
        <v>42220</v>
      </c>
      <c r="AH645">
        <v>213</v>
      </c>
      <c r="AI645" s="4">
        <f t="shared" si="107"/>
        <v>4.9985211475894742E-2</v>
      </c>
      <c r="AK645" s="28">
        <v>43997</v>
      </c>
      <c r="AL645">
        <v>4.9000000000000004</v>
      </c>
      <c r="AM645" s="4">
        <f t="shared" si="108"/>
        <v>-3.3530571992110403E-2</v>
      </c>
      <c r="AO645" s="28">
        <v>42219</v>
      </c>
      <c r="AP645" s="29">
        <v>35824.559999999998</v>
      </c>
      <c r="AQ645" s="3">
        <f t="shared" si="109"/>
        <v>2.3233483075146832E-3</v>
      </c>
    </row>
    <row r="646" spans="1:43" ht="15.75" thickBot="1" x14ac:dyDescent="0.3">
      <c r="A646" s="28">
        <v>42241</v>
      </c>
      <c r="B646">
        <v>46.5</v>
      </c>
      <c r="C646" s="3">
        <f t="shared" si="101"/>
        <v>2.8761061946902533E-2</v>
      </c>
      <c r="E646" s="28">
        <v>42220</v>
      </c>
      <c r="F646">
        <v>250.21</v>
      </c>
      <c r="G646" s="4">
        <v>0.04</v>
      </c>
      <c r="I646" s="28">
        <v>42705</v>
      </c>
      <c r="J646">
        <v>99.74</v>
      </c>
      <c r="K646" s="3">
        <f t="shared" si="103"/>
        <v>-2.6000000000000467E-3</v>
      </c>
      <c r="M646" s="28">
        <v>42996</v>
      </c>
      <c r="N646">
        <v>78.400000000000006</v>
      </c>
      <c r="O646" s="3">
        <v>0.08</v>
      </c>
      <c r="Q646" s="28">
        <v>42220</v>
      </c>
      <c r="R646">
        <v>92.05</v>
      </c>
      <c r="S646" s="3">
        <f t="shared" si="110"/>
        <v>3.624901497241928E-2</v>
      </c>
      <c r="U646" s="28">
        <v>42220</v>
      </c>
      <c r="V646">
        <v>161.38999999999999</v>
      </c>
      <c r="W646" s="3">
        <f t="shared" si="111"/>
        <v>-6.5862366120892357E-3</v>
      </c>
      <c r="Y646" s="28">
        <v>43263</v>
      </c>
      <c r="Z646">
        <v>195</v>
      </c>
      <c r="AA646" s="3">
        <f t="shared" si="105"/>
        <v>1.0362694300518172E-2</v>
      </c>
      <c r="AC646" s="28">
        <v>42320</v>
      </c>
      <c r="AD646">
        <v>23.73</v>
      </c>
      <c r="AE646" s="4">
        <f t="shared" si="106"/>
        <v>7.2156196943973239E-3</v>
      </c>
      <c r="AG646" s="28">
        <v>42221</v>
      </c>
      <c r="AH646">
        <v>214.52</v>
      </c>
      <c r="AI646" s="4">
        <f t="shared" si="107"/>
        <v>7.1361502347417893E-3</v>
      </c>
      <c r="AK646" s="28">
        <v>43998</v>
      </c>
      <c r="AL646">
        <v>5.69</v>
      </c>
      <c r="AM646" s="4">
        <f t="shared" si="108"/>
        <v>0.1612244897959183</v>
      </c>
      <c r="AO646" s="28">
        <v>42220</v>
      </c>
      <c r="AP646" s="29">
        <v>35921.71</v>
      </c>
      <c r="AQ646" s="3">
        <f t="shared" si="109"/>
        <v>2.7118267467904911E-3</v>
      </c>
    </row>
    <row r="647" spans="1:43" ht="15.75" thickBot="1" x14ac:dyDescent="0.3">
      <c r="A647" s="28">
        <v>42242</v>
      </c>
      <c r="B647">
        <v>45.01</v>
      </c>
      <c r="C647" s="3">
        <f t="shared" si="101"/>
        <v>-3.2043010752688228E-2</v>
      </c>
      <c r="E647" s="28">
        <v>42221</v>
      </c>
      <c r="F647">
        <v>253.88</v>
      </c>
      <c r="G647" s="4">
        <v>0.04</v>
      </c>
      <c r="I647" s="28">
        <v>42706</v>
      </c>
      <c r="J647">
        <v>101.4</v>
      </c>
      <c r="K647" s="3">
        <f t="shared" si="103"/>
        <v>1.6643272508522378E-2</v>
      </c>
      <c r="M647" s="28">
        <v>42997</v>
      </c>
      <c r="N647">
        <v>78.5</v>
      </c>
      <c r="O647" s="3">
        <v>0.08</v>
      </c>
      <c r="Q647" s="28">
        <v>42221</v>
      </c>
      <c r="R647">
        <v>91.78</v>
      </c>
      <c r="S647" s="3">
        <f t="shared" si="110"/>
        <v>-2.933188484519289E-3</v>
      </c>
      <c r="U647" s="28">
        <v>42221</v>
      </c>
      <c r="V647">
        <v>163.43</v>
      </c>
      <c r="W647" s="3">
        <v>0.05</v>
      </c>
      <c r="Y647" s="28">
        <v>43264</v>
      </c>
      <c r="Z647">
        <v>189</v>
      </c>
      <c r="AA647" s="3">
        <f t="shared" si="105"/>
        <v>-3.0769230769230771E-2</v>
      </c>
      <c r="AC647" s="28">
        <v>42321</v>
      </c>
      <c r="AD647">
        <v>23.5</v>
      </c>
      <c r="AE647" s="4">
        <f t="shared" si="106"/>
        <v>-9.6923725242309411E-3</v>
      </c>
      <c r="AG647" s="28">
        <v>42222</v>
      </c>
      <c r="AH647">
        <v>222.04</v>
      </c>
      <c r="AI647" s="4">
        <f t="shared" si="107"/>
        <v>3.5055006526197863E-2</v>
      </c>
      <c r="AK647" s="28">
        <v>43999</v>
      </c>
      <c r="AL647">
        <v>5.5</v>
      </c>
      <c r="AM647" s="4">
        <f t="shared" si="108"/>
        <v>-3.3391915641476366E-2</v>
      </c>
      <c r="AO647" s="28">
        <v>42221</v>
      </c>
      <c r="AP647" s="29">
        <v>36156.83</v>
      </c>
      <c r="AQ647" s="3">
        <f t="shared" si="109"/>
        <v>6.5453454192465621E-3</v>
      </c>
    </row>
    <row r="648" spans="1:43" ht="15.75" thickBot="1" x14ac:dyDescent="0.3">
      <c r="A648" s="28">
        <v>42244</v>
      </c>
      <c r="B648">
        <v>47.26</v>
      </c>
      <c r="C648" s="3">
        <f t="shared" ref="C648:C711" si="112">B648/B647-1</f>
        <v>4.9988891357476195E-2</v>
      </c>
      <c r="E648" s="28">
        <v>42222</v>
      </c>
      <c r="F648">
        <v>253.99</v>
      </c>
      <c r="G648" s="4">
        <v>0.04</v>
      </c>
      <c r="I648" s="28">
        <v>42709</v>
      </c>
      <c r="J648">
        <v>103</v>
      </c>
      <c r="K648" s="3">
        <f t="shared" ref="K648:K711" si="113">J648/J647-1</f>
        <v>1.5779092702169484E-2</v>
      </c>
      <c r="M648" s="28">
        <v>42998</v>
      </c>
      <c r="N648">
        <v>78.87</v>
      </c>
      <c r="O648" s="3">
        <v>0.08</v>
      </c>
      <c r="Q648" s="28">
        <v>42222</v>
      </c>
      <c r="R648">
        <v>91.26</v>
      </c>
      <c r="S648" s="3">
        <f t="shared" ref="S648:S711" si="114">R648/R647-1</f>
        <v>-5.6657223796033884E-3</v>
      </c>
      <c r="U648" s="28">
        <v>42222</v>
      </c>
      <c r="V648">
        <v>162.43</v>
      </c>
      <c r="W648" s="3">
        <v>0.06</v>
      </c>
      <c r="Y648" s="28">
        <v>43265</v>
      </c>
      <c r="Z648">
        <v>182.51</v>
      </c>
      <c r="AA648" s="3">
        <f t="shared" ref="AA648:AA711" si="115">Z648/Z647-1</f>
        <v>-3.4338624338624335E-2</v>
      </c>
      <c r="AC648" s="28">
        <v>42325</v>
      </c>
      <c r="AD648">
        <v>24.03</v>
      </c>
      <c r="AE648" s="4">
        <f t="shared" ref="AE648:AE711" si="116">AD648/AD647-1</f>
        <v>2.2553191489361746E-2</v>
      </c>
      <c r="AG648" s="28">
        <v>42223</v>
      </c>
      <c r="AH648">
        <v>233.14</v>
      </c>
      <c r="AI648" s="4">
        <f t="shared" ref="AI648:AI711" si="117">AH648/AH647-1</f>
        <v>4.9990992613943463E-2</v>
      </c>
      <c r="AK648" s="28">
        <v>44000</v>
      </c>
      <c r="AL648">
        <v>5.3</v>
      </c>
      <c r="AM648" s="4">
        <f t="shared" ref="AM648:AM711" si="118">AL648/AL647-1</f>
        <v>-3.6363636363636376E-2</v>
      </c>
      <c r="AO648" s="28">
        <v>42222</v>
      </c>
      <c r="AP648" s="29">
        <v>36228.879999999997</v>
      </c>
      <c r="AQ648" s="3">
        <f t="shared" ref="AQ648:AQ711" si="119">AP648/AP647-1</f>
        <v>1.9927078784283125E-3</v>
      </c>
    </row>
    <row r="649" spans="1:43" ht="15.75" thickBot="1" x14ac:dyDescent="0.3">
      <c r="A649" s="28">
        <v>42247</v>
      </c>
      <c r="B649">
        <v>49.6</v>
      </c>
      <c r="C649" s="3">
        <f t="shared" si="112"/>
        <v>4.9513330512060971E-2</v>
      </c>
      <c r="E649" s="28">
        <v>42223</v>
      </c>
      <c r="F649">
        <v>253.68</v>
      </c>
      <c r="G649" s="4">
        <v>0.04</v>
      </c>
      <c r="I649" s="28">
        <v>42710</v>
      </c>
      <c r="J649">
        <v>102</v>
      </c>
      <c r="K649" s="3">
        <f t="shared" si="113"/>
        <v>-9.7087378640776656E-3</v>
      </c>
      <c r="M649" s="28">
        <v>42999</v>
      </c>
      <c r="N649">
        <v>78</v>
      </c>
      <c r="O649" s="3">
        <v>0.08</v>
      </c>
      <c r="Q649" s="28">
        <v>42223</v>
      </c>
      <c r="R649">
        <v>92.03</v>
      </c>
      <c r="S649" s="3">
        <v>0.11</v>
      </c>
      <c r="U649" s="28">
        <v>42223</v>
      </c>
      <c r="V649">
        <v>162.04</v>
      </c>
      <c r="W649" s="3">
        <f t="shared" si="111"/>
        <v>-2.4010342916950256E-3</v>
      </c>
      <c r="Y649" s="28">
        <v>43270</v>
      </c>
      <c r="Z649">
        <v>175.33</v>
      </c>
      <c r="AA649" s="3">
        <f t="shared" si="115"/>
        <v>-3.9340310119993283E-2</v>
      </c>
      <c r="AC649" s="28">
        <v>42326</v>
      </c>
      <c r="AD649">
        <v>24.18</v>
      </c>
      <c r="AE649" s="4">
        <f t="shared" si="116"/>
        <v>6.2421972534332237E-3</v>
      </c>
      <c r="AG649" s="28">
        <v>42226</v>
      </c>
      <c r="AH649">
        <v>234.7</v>
      </c>
      <c r="AI649" s="4">
        <f t="shared" si="117"/>
        <v>6.6912584713048062E-3</v>
      </c>
      <c r="AK649" s="28">
        <v>44001</v>
      </c>
      <c r="AL649">
        <v>5.15</v>
      </c>
      <c r="AM649" s="4">
        <f t="shared" si="118"/>
        <v>-2.8301886792452713E-2</v>
      </c>
      <c r="AO649" s="28">
        <v>42223</v>
      </c>
      <c r="AP649" s="29">
        <v>36222.629999999997</v>
      </c>
      <c r="AQ649" s="3">
        <f t="shared" si="119"/>
        <v>-1.7251430350595509E-4</v>
      </c>
    </row>
    <row r="650" spans="1:43" ht="15.75" thickBot="1" x14ac:dyDescent="0.3">
      <c r="A650" s="28">
        <v>42248</v>
      </c>
      <c r="B650">
        <v>49.02</v>
      </c>
      <c r="C650" s="3">
        <f t="shared" si="112"/>
        <v>-1.1693548387096686E-2</v>
      </c>
      <c r="E650" s="28">
        <v>42226</v>
      </c>
      <c r="F650">
        <v>252.01</v>
      </c>
      <c r="G650" s="4">
        <v>0.04</v>
      </c>
      <c r="I650" s="28">
        <v>42711</v>
      </c>
      <c r="J650">
        <v>103</v>
      </c>
      <c r="K650" s="3">
        <f t="shared" si="113"/>
        <v>9.8039215686274161E-3</v>
      </c>
      <c r="M650" s="28">
        <v>43000</v>
      </c>
      <c r="N650">
        <v>77.010000000000005</v>
      </c>
      <c r="O650" s="3">
        <f t="shared" ref="O650:O711" si="120">N650/N649-1</f>
        <v>-1.2692307692307669E-2</v>
      </c>
      <c r="Q650" s="28">
        <v>42226</v>
      </c>
      <c r="R650">
        <v>93.41</v>
      </c>
      <c r="S650" s="3">
        <f t="shared" si="114"/>
        <v>1.4995110290122682E-2</v>
      </c>
      <c r="U650" s="28">
        <v>42226</v>
      </c>
      <c r="V650">
        <v>160.32</v>
      </c>
      <c r="W650" s="3">
        <v>0.06</v>
      </c>
      <c r="Y650" s="28">
        <v>43271</v>
      </c>
      <c r="Z650">
        <v>180.99</v>
      </c>
      <c r="AA650" s="3">
        <f t="shared" si="115"/>
        <v>3.2281982547196719E-2</v>
      </c>
      <c r="AC650" s="28">
        <v>42327</v>
      </c>
      <c r="AD650">
        <v>24.34</v>
      </c>
      <c r="AE650" s="4">
        <f t="shared" si="116"/>
        <v>6.6170388751034537E-3</v>
      </c>
      <c r="AG650" s="28">
        <v>42227</v>
      </c>
      <c r="AH650">
        <v>234.29</v>
      </c>
      <c r="AI650" s="4">
        <f t="shared" si="117"/>
        <v>-1.7469109501491165E-3</v>
      </c>
      <c r="AK650" s="28">
        <v>44004</v>
      </c>
      <c r="AL650">
        <v>5.28</v>
      </c>
      <c r="AM650" s="4">
        <f t="shared" si="118"/>
        <v>2.5242718446601975E-2</v>
      </c>
      <c r="AO650" s="28">
        <v>42226</v>
      </c>
      <c r="AP650" s="29">
        <v>36084.67</v>
      </c>
      <c r="AQ650" s="3">
        <f t="shared" si="119"/>
        <v>-3.8086687797103114E-3</v>
      </c>
    </row>
    <row r="651" spans="1:43" ht="15.75" thickBot="1" x14ac:dyDescent="0.3">
      <c r="A651" s="28">
        <v>42249</v>
      </c>
      <c r="B651">
        <v>48.95</v>
      </c>
      <c r="C651" s="3">
        <f t="shared" si="112"/>
        <v>-1.427988576091388E-3</v>
      </c>
      <c r="E651" s="28">
        <v>42227</v>
      </c>
      <c r="F651">
        <v>245.78</v>
      </c>
      <c r="G651" s="4">
        <v>0.04</v>
      </c>
      <c r="I651" s="28">
        <v>42712</v>
      </c>
      <c r="J651">
        <v>100.4</v>
      </c>
      <c r="K651" s="3">
        <f t="shared" si="113"/>
        <v>-2.5242718446601864E-2</v>
      </c>
      <c r="M651" s="28">
        <v>43003</v>
      </c>
      <c r="N651">
        <v>75.41</v>
      </c>
      <c r="O651" s="3">
        <v>0.08</v>
      </c>
      <c r="Q651" s="28">
        <v>42227</v>
      </c>
      <c r="R651">
        <v>93.88</v>
      </c>
      <c r="S651" s="3">
        <f t="shared" si="114"/>
        <v>5.031581201156099E-3</v>
      </c>
      <c r="U651" s="28">
        <v>42227</v>
      </c>
      <c r="V651">
        <v>160.63999999999999</v>
      </c>
      <c r="W651" s="3">
        <v>0.06</v>
      </c>
      <c r="Y651" s="28">
        <v>43272</v>
      </c>
      <c r="Z651">
        <v>177.83</v>
      </c>
      <c r="AA651" s="3">
        <f t="shared" si="115"/>
        <v>-1.7459528150726489E-2</v>
      </c>
      <c r="AC651" s="28">
        <v>42328</v>
      </c>
      <c r="AD651">
        <v>24.14</v>
      </c>
      <c r="AE651" s="4">
        <f t="shared" si="116"/>
        <v>-8.2169268693508268E-3</v>
      </c>
      <c r="AG651" s="28">
        <v>42228</v>
      </c>
      <c r="AH651">
        <v>232.86</v>
      </c>
      <c r="AI651" s="4">
        <f t="shared" si="117"/>
        <v>-6.1035468863374076E-3</v>
      </c>
      <c r="AK651" s="28">
        <v>44005</v>
      </c>
      <c r="AL651">
        <v>5.24</v>
      </c>
      <c r="AM651" s="4">
        <f t="shared" si="118"/>
        <v>-7.575757575757569E-3</v>
      </c>
      <c r="AO651" s="28">
        <v>42227</v>
      </c>
      <c r="AP651" s="29">
        <v>36205.94</v>
      </c>
      <c r="AQ651" s="3">
        <f t="shared" si="119"/>
        <v>3.360706915152667E-3</v>
      </c>
    </row>
    <row r="652" spans="1:43" ht="15.75" thickBot="1" x14ac:dyDescent="0.3">
      <c r="A652" s="28">
        <v>42250</v>
      </c>
      <c r="B652">
        <v>48.5</v>
      </c>
      <c r="C652" s="3">
        <f t="shared" si="112"/>
        <v>-9.1930541368744345E-3</v>
      </c>
      <c r="E652" s="28">
        <v>42228</v>
      </c>
      <c r="F652">
        <v>237.05</v>
      </c>
      <c r="G652" s="4">
        <v>0.04</v>
      </c>
      <c r="I652" s="28">
        <v>42713</v>
      </c>
      <c r="J652">
        <v>96.11</v>
      </c>
      <c r="K652" s="3">
        <f t="shared" si="113"/>
        <v>-4.2729083665338674E-2</v>
      </c>
      <c r="M652" s="28">
        <v>43004</v>
      </c>
      <c r="N652">
        <v>76.45</v>
      </c>
      <c r="O652" s="3">
        <v>0.08</v>
      </c>
      <c r="Q652" s="28">
        <v>42228</v>
      </c>
      <c r="R652">
        <v>92.57</v>
      </c>
      <c r="S652" s="3">
        <f t="shared" si="114"/>
        <v>-1.3953983809118053E-2</v>
      </c>
      <c r="U652" s="28">
        <v>42228</v>
      </c>
      <c r="V652">
        <v>157.53</v>
      </c>
      <c r="W652" s="3">
        <f t="shared" si="111"/>
        <v>-1.9360059760956116E-2</v>
      </c>
      <c r="Y652" s="28">
        <v>43273</v>
      </c>
      <c r="Z652">
        <v>185.85</v>
      </c>
      <c r="AA652" s="3">
        <f t="shared" si="115"/>
        <v>4.5099252094697118E-2</v>
      </c>
      <c r="AC652" s="28">
        <v>42331</v>
      </c>
      <c r="AD652">
        <v>24.15</v>
      </c>
      <c r="AE652" s="4">
        <f t="shared" si="116"/>
        <v>4.1425020712493321E-4</v>
      </c>
      <c r="AG652" s="28">
        <v>42229</v>
      </c>
      <c r="AH652">
        <v>238.29</v>
      </c>
      <c r="AI652" s="4">
        <f t="shared" si="117"/>
        <v>2.3318732285493304E-2</v>
      </c>
      <c r="AK652" s="28">
        <v>44006</v>
      </c>
      <c r="AL652">
        <v>5.36</v>
      </c>
      <c r="AM652" s="4">
        <f t="shared" si="118"/>
        <v>2.2900763358778553E-2</v>
      </c>
      <c r="AO652" s="28">
        <v>42228</v>
      </c>
      <c r="AP652" s="29">
        <v>35892.769999999997</v>
      </c>
      <c r="AQ652" s="3">
        <f t="shared" si="119"/>
        <v>-8.6496856593145655E-3</v>
      </c>
    </row>
    <row r="653" spans="1:43" ht="15.75" thickBot="1" x14ac:dyDescent="0.3">
      <c r="A653" s="28">
        <v>42251</v>
      </c>
      <c r="B653">
        <v>48</v>
      </c>
      <c r="C653" s="3">
        <f t="shared" si="112"/>
        <v>-1.0309278350515427E-2</v>
      </c>
      <c r="E653" s="28">
        <v>42229</v>
      </c>
      <c r="F653">
        <v>227.55</v>
      </c>
      <c r="G653" s="4">
        <v>0.04</v>
      </c>
      <c r="I653" s="28">
        <v>42717</v>
      </c>
      <c r="J653">
        <v>96.25</v>
      </c>
      <c r="K653" s="3">
        <f t="shared" si="113"/>
        <v>1.4566642388929019E-3</v>
      </c>
      <c r="M653" s="28">
        <v>43005</v>
      </c>
      <c r="N653">
        <v>74.510000000000005</v>
      </c>
      <c r="O653" s="3">
        <v>0.08</v>
      </c>
      <c r="Q653" s="28">
        <v>42229</v>
      </c>
      <c r="R653">
        <v>90.93</v>
      </c>
      <c r="S653" s="3">
        <f t="shared" si="114"/>
        <v>-1.7716322782758809E-2</v>
      </c>
      <c r="U653" s="28">
        <v>42229</v>
      </c>
      <c r="V653">
        <v>156.97999999999999</v>
      </c>
      <c r="W653" s="3">
        <v>0.06</v>
      </c>
      <c r="Y653" s="28">
        <v>43276</v>
      </c>
      <c r="Z653">
        <v>188.34</v>
      </c>
      <c r="AA653" s="3">
        <f t="shared" si="115"/>
        <v>1.3397901533494849E-2</v>
      </c>
      <c r="AC653" s="28">
        <v>42332</v>
      </c>
      <c r="AD653">
        <v>23.35</v>
      </c>
      <c r="AE653" s="4">
        <f t="shared" si="116"/>
        <v>-3.3126293995859091E-2</v>
      </c>
      <c r="AG653" s="28">
        <v>42233</v>
      </c>
      <c r="AH653">
        <v>237.76</v>
      </c>
      <c r="AI653" s="4">
        <f t="shared" si="117"/>
        <v>-2.2241806202526471E-3</v>
      </c>
      <c r="AK653" s="28">
        <v>44007</v>
      </c>
      <c r="AL653">
        <v>5.0999999999999996</v>
      </c>
      <c r="AM653" s="4">
        <f t="shared" si="118"/>
        <v>-4.8507462686567249E-2</v>
      </c>
      <c r="AO653" s="28">
        <v>42229</v>
      </c>
      <c r="AP653" s="29">
        <v>35937.33</v>
      </c>
      <c r="AQ653" s="3">
        <f t="shared" si="119"/>
        <v>1.2414756509460112E-3</v>
      </c>
    </row>
    <row r="654" spans="1:43" ht="15.75" thickBot="1" x14ac:dyDescent="0.3">
      <c r="A654" s="28">
        <v>42254</v>
      </c>
      <c r="B654">
        <v>47.5</v>
      </c>
      <c r="C654" s="3">
        <f t="shared" si="112"/>
        <v>-1.041666666666663E-2</v>
      </c>
      <c r="E654" s="28">
        <v>42233</v>
      </c>
      <c r="F654">
        <v>222.12</v>
      </c>
      <c r="G654" s="4">
        <v>0.04</v>
      </c>
      <c r="I654" s="28">
        <v>42718</v>
      </c>
      <c r="J654">
        <v>97</v>
      </c>
      <c r="K654" s="3">
        <f t="shared" si="113"/>
        <v>7.7922077922076838E-3</v>
      </c>
      <c r="M654" s="28">
        <v>43006</v>
      </c>
      <c r="N654">
        <v>75.989999999999995</v>
      </c>
      <c r="O654" s="3">
        <v>0.08</v>
      </c>
      <c r="Q654" s="28">
        <v>42233</v>
      </c>
      <c r="R654">
        <v>89.84</v>
      </c>
      <c r="S654" s="3">
        <f t="shared" si="114"/>
        <v>-1.1987242934125231E-2</v>
      </c>
      <c r="U654" s="28">
        <v>42233</v>
      </c>
      <c r="V654">
        <v>151.26</v>
      </c>
      <c r="W654" s="3">
        <v>0.06</v>
      </c>
      <c r="Y654" s="28">
        <v>43277</v>
      </c>
      <c r="Z654">
        <v>192.5</v>
      </c>
      <c r="AA654" s="3">
        <f t="shared" si="115"/>
        <v>2.2087713709249224E-2</v>
      </c>
      <c r="AC654" s="28">
        <v>42333</v>
      </c>
      <c r="AD654">
        <v>23.27</v>
      </c>
      <c r="AE654" s="4">
        <f t="shared" si="116"/>
        <v>-3.4261241970021672E-3</v>
      </c>
      <c r="AG654" s="28">
        <v>42234</v>
      </c>
      <c r="AH654">
        <v>227.38</v>
      </c>
      <c r="AI654" s="4">
        <f t="shared" si="117"/>
        <v>-4.3657469717362063E-2</v>
      </c>
      <c r="AK654" s="28">
        <v>44008</v>
      </c>
      <c r="AL654">
        <v>5.37</v>
      </c>
      <c r="AM654" s="4">
        <f t="shared" si="118"/>
        <v>5.2941176470588269E-2</v>
      </c>
      <c r="AO654" s="28">
        <v>42233</v>
      </c>
      <c r="AP654" s="29">
        <v>35588.050000000003</v>
      </c>
      <c r="AQ654" s="3">
        <f t="shared" si="119"/>
        <v>-9.7191416279395204E-3</v>
      </c>
    </row>
    <row r="655" spans="1:43" ht="15.75" thickBot="1" x14ac:dyDescent="0.3">
      <c r="A655" s="28">
        <v>42255</v>
      </c>
      <c r="B655">
        <v>47.11</v>
      </c>
      <c r="C655" s="3">
        <f t="shared" si="112"/>
        <v>-8.2105263157894459E-3</v>
      </c>
      <c r="E655" s="28">
        <v>42234</v>
      </c>
      <c r="F655">
        <v>218.49</v>
      </c>
      <c r="G655" s="4">
        <v>0.04</v>
      </c>
      <c r="I655" s="28">
        <v>42719</v>
      </c>
      <c r="J655">
        <v>95</v>
      </c>
      <c r="K655" s="3">
        <f t="shared" si="113"/>
        <v>-2.0618556701030966E-2</v>
      </c>
      <c r="M655" s="28">
        <v>43007</v>
      </c>
      <c r="N655">
        <v>77.540000000000006</v>
      </c>
      <c r="O655" s="3">
        <v>0.04</v>
      </c>
      <c r="Q655" s="28">
        <v>42234</v>
      </c>
      <c r="R655">
        <v>89.03</v>
      </c>
      <c r="S655" s="3">
        <f t="shared" si="114"/>
        <v>-9.0160284951024128E-3</v>
      </c>
      <c r="U655" s="28">
        <v>42234</v>
      </c>
      <c r="V655">
        <v>148</v>
      </c>
      <c r="W655" s="3">
        <v>0.06</v>
      </c>
      <c r="Y655" s="28">
        <v>43278</v>
      </c>
      <c r="Z655">
        <v>196.85</v>
      </c>
      <c r="AA655" s="3">
        <f t="shared" si="115"/>
        <v>2.2597402597402505E-2</v>
      </c>
      <c r="AC655" s="28">
        <v>42334</v>
      </c>
      <c r="AD655">
        <v>23.09</v>
      </c>
      <c r="AE655" s="4">
        <f t="shared" si="116"/>
        <v>-7.7352814782982726E-3</v>
      </c>
      <c r="AG655" s="28">
        <v>42235</v>
      </c>
      <c r="AH655">
        <v>226.97</v>
      </c>
      <c r="AI655" s="4">
        <f t="shared" si="117"/>
        <v>-1.8031489137126933E-3</v>
      </c>
      <c r="AK655" s="28">
        <v>44011</v>
      </c>
      <c r="AL655">
        <v>5.2</v>
      </c>
      <c r="AM655" s="4">
        <f t="shared" si="118"/>
        <v>-3.1657355679702071E-2</v>
      </c>
      <c r="AO655" s="28">
        <v>42234</v>
      </c>
      <c r="AP655" s="29">
        <v>35546.03</v>
      </c>
      <c r="AQ655" s="3">
        <f t="shared" si="119"/>
        <v>-1.180733420347635E-3</v>
      </c>
    </row>
    <row r="656" spans="1:43" ht="15.75" thickBot="1" x14ac:dyDescent="0.3">
      <c r="A656" s="28">
        <v>42256</v>
      </c>
      <c r="B656">
        <v>48</v>
      </c>
      <c r="C656" s="3">
        <f t="shared" si="112"/>
        <v>1.8891954998938587E-2</v>
      </c>
      <c r="E656" s="28">
        <v>42235</v>
      </c>
      <c r="F656">
        <v>215.76</v>
      </c>
      <c r="G656" s="4">
        <v>0.04</v>
      </c>
      <c r="I656" s="28">
        <v>42720</v>
      </c>
      <c r="J656">
        <v>95</v>
      </c>
      <c r="K656" s="3">
        <f t="shared" si="113"/>
        <v>0</v>
      </c>
      <c r="M656" s="28">
        <v>43010</v>
      </c>
      <c r="N656">
        <v>77</v>
      </c>
      <c r="O656" s="3">
        <v>0.04</v>
      </c>
      <c r="Q656" s="28">
        <v>42235</v>
      </c>
      <c r="R656">
        <v>89.11</v>
      </c>
      <c r="S656" s="3">
        <f t="shared" si="114"/>
        <v>8.9857351454569745E-4</v>
      </c>
      <c r="U656" s="28">
        <v>42235</v>
      </c>
      <c r="V656">
        <v>149.13</v>
      </c>
      <c r="W656" s="3">
        <v>0.04</v>
      </c>
      <c r="Y656" s="28">
        <v>43279</v>
      </c>
      <c r="Z656">
        <v>196.85</v>
      </c>
      <c r="AA656" s="3">
        <f t="shared" si="115"/>
        <v>0</v>
      </c>
      <c r="AC656" s="28">
        <v>42335</v>
      </c>
      <c r="AD656">
        <v>23.4</v>
      </c>
      <c r="AE656" s="4">
        <f t="shared" si="116"/>
        <v>1.3425725422260726E-2</v>
      </c>
      <c r="AG656" s="28">
        <v>42236</v>
      </c>
      <c r="AH656">
        <v>238.31</v>
      </c>
      <c r="AI656" s="4">
        <f t="shared" si="117"/>
        <v>4.9962550116755544E-2</v>
      </c>
      <c r="AK656" s="28">
        <v>44012</v>
      </c>
      <c r="AL656">
        <v>5.2</v>
      </c>
      <c r="AM656" s="4">
        <f t="shared" si="118"/>
        <v>0</v>
      </c>
      <c r="AO656" s="28">
        <v>42235</v>
      </c>
      <c r="AP656" s="29">
        <v>35461.58</v>
      </c>
      <c r="AQ656" s="3">
        <f t="shared" si="119"/>
        <v>-2.3757927397235479E-3</v>
      </c>
    </row>
    <row r="657" spans="1:43" ht="15.75" thickBot="1" x14ac:dyDescent="0.3">
      <c r="A657" s="28">
        <v>42257</v>
      </c>
      <c r="B657">
        <v>48</v>
      </c>
      <c r="C657" s="3">
        <f t="shared" si="112"/>
        <v>0</v>
      </c>
      <c r="E657" s="28">
        <v>42236</v>
      </c>
      <c r="F657">
        <v>211.34</v>
      </c>
      <c r="G657" s="4">
        <v>0.04</v>
      </c>
      <c r="I657" s="28">
        <v>42723</v>
      </c>
      <c r="J657">
        <v>95.1</v>
      </c>
      <c r="K657" s="3">
        <f t="shared" si="113"/>
        <v>1.0526315789474161E-3</v>
      </c>
      <c r="M657" s="28">
        <v>43011</v>
      </c>
      <c r="N657">
        <v>74.150000000000006</v>
      </c>
      <c r="O657" s="3">
        <v>0.04</v>
      </c>
      <c r="Q657" s="28">
        <v>42236</v>
      </c>
      <c r="R657">
        <v>88.58</v>
      </c>
      <c r="S657" s="3">
        <v>0.12</v>
      </c>
      <c r="U657" s="28">
        <v>42236</v>
      </c>
      <c r="V657">
        <v>145.78</v>
      </c>
      <c r="W657" s="3">
        <f t="shared" si="111"/>
        <v>-2.2463622342922207E-2</v>
      </c>
      <c r="Y657" s="28">
        <v>43280</v>
      </c>
      <c r="Z657">
        <v>196.85</v>
      </c>
      <c r="AA657" s="3">
        <f t="shared" si="115"/>
        <v>0</v>
      </c>
      <c r="AC657" s="28">
        <v>42338</v>
      </c>
      <c r="AD657">
        <v>23</v>
      </c>
      <c r="AE657" s="4">
        <f t="shared" si="116"/>
        <v>-1.7094017094017033E-2</v>
      </c>
      <c r="AG657" s="28">
        <v>42237</v>
      </c>
      <c r="AH657">
        <v>249.19</v>
      </c>
      <c r="AI657" s="4">
        <f t="shared" si="117"/>
        <v>4.5654819352943576E-2</v>
      </c>
      <c r="AK657" s="28">
        <v>44013</v>
      </c>
      <c r="AL657">
        <v>5.0199999999999996</v>
      </c>
      <c r="AM657" s="4">
        <f t="shared" si="118"/>
        <v>-3.4615384615384714E-2</v>
      </c>
      <c r="AO657" s="28">
        <v>42236</v>
      </c>
      <c r="AP657" s="29">
        <v>35219.589999999997</v>
      </c>
      <c r="AQ657" s="3">
        <f t="shared" si="119"/>
        <v>-6.8240050217730497E-3</v>
      </c>
    </row>
    <row r="658" spans="1:43" ht="15.75" thickBot="1" x14ac:dyDescent="0.3">
      <c r="A658" s="28">
        <v>42258</v>
      </c>
      <c r="B658">
        <v>49.12</v>
      </c>
      <c r="C658" s="3">
        <f t="shared" si="112"/>
        <v>2.3333333333333206E-2</v>
      </c>
      <c r="E658" s="28">
        <v>42237</v>
      </c>
      <c r="F658">
        <v>208.55</v>
      </c>
      <c r="G658" s="4">
        <v>0.04</v>
      </c>
      <c r="I658" s="28">
        <v>42724</v>
      </c>
      <c r="J658">
        <v>96</v>
      </c>
      <c r="K658" s="3">
        <f t="shared" si="113"/>
        <v>9.4637223974765039E-3</v>
      </c>
      <c r="M658" s="28">
        <v>43012</v>
      </c>
      <c r="N658">
        <v>70.61</v>
      </c>
      <c r="O658" s="3">
        <v>0.04</v>
      </c>
      <c r="Q658" s="28">
        <v>42237</v>
      </c>
      <c r="R658">
        <v>87.08</v>
      </c>
      <c r="S658" s="3">
        <f t="shared" si="114"/>
        <v>-1.6933845111763324E-2</v>
      </c>
      <c r="U658" s="28">
        <v>42237</v>
      </c>
      <c r="V658">
        <v>142.33000000000001</v>
      </c>
      <c r="W658" s="3">
        <v>0.04</v>
      </c>
      <c r="Y658" s="28">
        <v>43283</v>
      </c>
      <c r="Z658">
        <v>192.49</v>
      </c>
      <c r="AA658" s="3">
        <f t="shared" si="115"/>
        <v>-2.2148844297688486E-2</v>
      </c>
      <c r="AC658" s="28">
        <v>42339</v>
      </c>
      <c r="AD658">
        <v>21.92</v>
      </c>
      <c r="AE658" s="4">
        <f t="shared" si="116"/>
        <v>-4.6956521739130341E-2</v>
      </c>
      <c r="AG658" s="28">
        <v>42240</v>
      </c>
      <c r="AH658">
        <v>236.74</v>
      </c>
      <c r="AI658" s="4">
        <f t="shared" si="117"/>
        <v>-4.9961876479794443E-2</v>
      </c>
      <c r="AK658" s="28">
        <v>44014</v>
      </c>
      <c r="AL658">
        <v>5.03</v>
      </c>
      <c r="AM658" s="4">
        <f t="shared" si="118"/>
        <v>1.9920318725101804E-3</v>
      </c>
      <c r="AO658" s="28">
        <v>42237</v>
      </c>
      <c r="AP658" s="29">
        <v>34519.769999999997</v>
      </c>
      <c r="AQ658" s="3">
        <f t="shared" si="119"/>
        <v>-1.9870191561003447E-2</v>
      </c>
    </row>
    <row r="659" spans="1:43" ht="15.75" thickBot="1" x14ac:dyDescent="0.3">
      <c r="A659" s="28">
        <v>42261</v>
      </c>
      <c r="B659">
        <v>48.8</v>
      </c>
      <c r="C659" s="3">
        <f t="shared" si="112"/>
        <v>-6.514657980456029E-3</v>
      </c>
      <c r="E659" s="28">
        <v>42240</v>
      </c>
      <c r="F659">
        <v>198.13</v>
      </c>
      <c r="G659" s="4">
        <v>0.04</v>
      </c>
      <c r="I659" s="28">
        <v>42725</v>
      </c>
      <c r="J659">
        <v>95</v>
      </c>
      <c r="K659" s="3">
        <f t="shared" si="113"/>
        <v>-1.041666666666663E-2</v>
      </c>
      <c r="M659" s="28">
        <v>43013</v>
      </c>
      <c r="N659">
        <v>69.12</v>
      </c>
      <c r="O659" s="3">
        <v>0.04</v>
      </c>
      <c r="Q659" s="28">
        <v>42240</v>
      </c>
      <c r="R659">
        <v>82.73</v>
      </c>
      <c r="S659" s="3">
        <f t="shared" si="114"/>
        <v>-4.9954065227377109E-2</v>
      </c>
      <c r="U659" s="28">
        <v>42240</v>
      </c>
      <c r="V659">
        <v>135.22</v>
      </c>
      <c r="W659" s="3">
        <f t="shared" si="111"/>
        <v>-4.9954331483172965E-2</v>
      </c>
      <c r="Y659" s="28">
        <v>43284</v>
      </c>
      <c r="Z659">
        <v>198</v>
      </c>
      <c r="AA659" s="3">
        <f t="shared" si="115"/>
        <v>2.8624863629279407E-2</v>
      </c>
      <c r="AC659" s="28">
        <v>42340</v>
      </c>
      <c r="AD659">
        <v>21.54</v>
      </c>
      <c r="AE659" s="4">
        <f t="shared" si="116"/>
        <v>-1.7335766423357768E-2</v>
      </c>
      <c r="AG659" s="28">
        <v>42241</v>
      </c>
      <c r="AH659">
        <v>248.14</v>
      </c>
      <c r="AI659" s="4">
        <f t="shared" si="117"/>
        <v>4.8154093097913186E-2</v>
      </c>
      <c r="AK659" s="28">
        <v>44015</v>
      </c>
      <c r="AL659">
        <v>5.0999999999999996</v>
      </c>
      <c r="AM659" s="4">
        <f t="shared" si="118"/>
        <v>1.391650099403563E-2</v>
      </c>
      <c r="AO659" s="28">
        <v>42240</v>
      </c>
      <c r="AP659" s="29">
        <v>33100.339999999997</v>
      </c>
      <c r="AQ659" s="3">
        <f t="shared" si="119"/>
        <v>-4.1119335383752564E-2</v>
      </c>
    </row>
    <row r="660" spans="1:43" ht="15.75" thickBot="1" x14ac:dyDescent="0.3">
      <c r="A660" s="28">
        <v>42262</v>
      </c>
      <c r="B660">
        <v>47.34</v>
      </c>
      <c r="C660" s="3">
        <f t="shared" si="112"/>
        <v>-2.9918032786885096E-2</v>
      </c>
      <c r="E660" s="28">
        <v>42241</v>
      </c>
      <c r="F660">
        <v>208.03</v>
      </c>
      <c r="G660" s="4">
        <v>0.05</v>
      </c>
      <c r="I660" s="28">
        <v>42726</v>
      </c>
      <c r="J660">
        <v>95</v>
      </c>
      <c r="K660" s="3">
        <f t="shared" si="113"/>
        <v>0</v>
      </c>
      <c r="M660" s="28">
        <v>43014</v>
      </c>
      <c r="N660">
        <v>70.13</v>
      </c>
      <c r="O660" s="3">
        <v>0.04</v>
      </c>
      <c r="Q660" s="28">
        <v>42241</v>
      </c>
      <c r="R660">
        <v>86.31</v>
      </c>
      <c r="S660" s="3">
        <f t="shared" si="114"/>
        <v>4.3273298682461103E-2</v>
      </c>
      <c r="U660" s="28">
        <v>42241</v>
      </c>
      <c r="V660">
        <v>128.96</v>
      </c>
      <c r="W660" s="3">
        <v>0.03</v>
      </c>
      <c r="Y660" s="28">
        <v>43286</v>
      </c>
      <c r="Z660">
        <v>197.95</v>
      </c>
      <c r="AA660" s="3">
        <f t="shared" si="115"/>
        <v>-2.5252525252528191E-4</v>
      </c>
      <c r="AC660" s="28">
        <v>42341</v>
      </c>
      <c r="AD660">
        <v>21.5</v>
      </c>
      <c r="AE660" s="4">
        <f t="shared" si="116"/>
        <v>-1.8570102135561095E-3</v>
      </c>
      <c r="AG660" s="28">
        <v>42242</v>
      </c>
      <c r="AH660">
        <v>244.01</v>
      </c>
      <c r="AI660" s="4">
        <f t="shared" si="117"/>
        <v>-1.6643830095913525E-2</v>
      </c>
      <c r="AK660" s="28">
        <v>44018</v>
      </c>
      <c r="AL660">
        <v>5.13</v>
      </c>
      <c r="AM660" s="4">
        <f t="shared" si="118"/>
        <v>5.8823529411764497E-3</v>
      </c>
      <c r="AO660" s="28">
        <v>42241</v>
      </c>
      <c r="AP660" s="29">
        <v>33798.800000000003</v>
      </c>
      <c r="AQ660" s="3">
        <f t="shared" si="119"/>
        <v>2.1101293823568179E-2</v>
      </c>
    </row>
    <row r="661" spans="1:43" ht="15.75" thickBot="1" x14ac:dyDescent="0.3">
      <c r="A661" s="28">
        <v>42263</v>
      </c>
      <c r="B661">
        <v>49</v>
      </c>
      <c r="C661" s="3">
        <f t="shared" si="112"/>
        <v>3.5065483734685099E-2</v>
      </c>
      <c r="E661" s="28">
        <v>42242</v>
      </c>
      <c r="F661">
        <v>205.14</v>
      </c>
      <c r="G661" s="4">
        <v>0.05</v>
      </c>
      <c r="I661" s="28">
        <v>42727</v>
      </c>
      <c r="J661">
        <v>95</v>
      </c>
      <c r="K661" s="3">
        <f t="shared" si="113"/>
        <v>0</v>
      </c>
      <c r="M661" s="28">
        <v>43017</v>
      </c>
      <c r="N661">
        <v>70.97</v>
      </c>
      <c r="O661" s="3">
        <v>0.04</v>
      </c>
      <c r="Q661" s="28">
        <v>42242</v>
      </c>
      <c r="R661">
        <v>85.88</v>
      </c>
      <c r="S661" s="3">
        <f t="shared" si="114"/>
        <v>-4.9820414783918743E-3</v>
      </c>
      <c r="U661" s="28">
        <v>42242</v>
      </c>
      <c r="V661">
        <v>127.84</v>
      </c>
      <c r="W661" s="3">
        <v>0.04</v>
      </c>
      <c r="Y661" s="28">
        <v>43293</v>
      </c>
      <c r="Z661">
        <v>194.99</v>
      </c>
      <c r="AA661" s="3">
        <f t="shared" si="115"/>
        <v>-1.4953271028037229E-2</v>
      </c>
      <c r="AC661" s="28">
        <v>42342</v>
      </c>
      <c r="AD661">
        <v>21.62</v>
      </c>
      <c r="AE661" s="4">
        <f t="shared" si="116"/>
        <v>5.5813953488372814E-3</v>
      </c>
      <c r="AG661" s="28">
        <v>42243</v>
      </c>
      <c r="AH661">
        <v>240.51</v>
      </c>
      <c r="AI661" s="4">
        <f t="shared" si="117"/>
        <v>-1.4343674439572185E-2</v>
      </c>
      <c r="AK661" s="28">
        <v>44019</v>
      </c>
      <c r="AL661">
        <v>5.0599999999999996</v>
      </c>
      <c r="AM661" s="4">
        <f t="shared" si="118"/>
        <v>-1.3645224171540016E-2</v>
      </c>
      <c r="AO661" s="28">
        <v>42242</v>
      </c>
      <c r="AP661" s="29">
        <v>33537.42</v>
      </c>
      <c r="AQ661" s="3">
        <f t="shared" si="119"/>
        <v>-7.7334106536327551E-3</v>
      </c>
    </row>
    <row r="662" spans="1:43" ht="15.75" thickBot="1" x14ac:dyDescent="0.3">
      <c r="A662" s="28">
        <v>42264</v>
      </c>
      <c r="B662">
        <v>49.03</v>
      </c>
      <c r="C662" s="3">
        <f t="shared" si="112"/>
        <v>6.1224489795930204E-4</v>
      </c>
      <c r="E662" s="28">
        <v>42243</v>
      </c>
      <c r="F662">
        <v>207.93</v>
      </c>
      <c r="G662" s="4">
        <v>0.06</v>
      </c>
      <c r="I662" s="28">
        <v>42730</v>
      </c>
      <c r="J662">
        <v>95</v>
      </c>
      <c r="K662" s="3">
        <f t="shared" si="113"/>
        <v>0</v>
      </c>
      <c r="M662" s="28">
        <v>43018</v>
      </c>
      <c r="N662">
        <v>70</v>
      </c>
      <c r="O662" s="3">
        <v>0.05</v>
      </c>
      <c r="Q662" s="28">
        <v>42243</v>
      </c>
      <c r="R662">
        <v>89.04</v>
      </c>
      <c r="S662" s="3">
        <f t="shared" si="114"/>
        <v>3.6795528644620434E-2</v>
      </c>
      <c r="U662" s="28">
        <v>42243</v>
      </c>
      <c r="V662">
        <v>130.88999999999999</v>
      </c>
      <c r="W662" s="3">
        <v>0.03</v>
      </c>
      <c r="Y662" s="28">
        <v>43294</v>
      </c>
      <c r="Z662">
        <v>185.25</v>
      </c>
      <c r="AA662" s="3">
        <f t="shared" si="115"/>
        <v>-4.9951279552797656E-2</v>
      </c>
      <c r="AC662" s="28">
        <v>42345</v>
      </c>
      <c r="AD662">
        <v>21.3</v>
      </c>
      <c r="AE662" s="4">
        <f t="shared" si="116"/>
        <v>-1.4801110083256241E-2</v>
      </c>
      <c r="AG662" s="28">
        <v>42244</v>
      </c>
      <c r="AH662">
        <v>237.22</v>
      </c>
      <c r="AI662" s="4">
        <f t="shared" si="117"/>
        <v>-1.3679264895430476E-2</v>
      </c>
      <c r="AK662" s="28">
        <v>44020</v>
      </c>
      <c r="AL662">
        <v>5.0599999999999996</v>
      </c>
      <c r="AM662" s="4">
        <f t="shared" si="118"/>
        <v>0</v>
      </c>
      <c r="AO662" s="28">
        <v>42243</v>
      </c>
      <c r="AP662" s="29">
        <v>33961.29</v>
      </c>
      <c r="AQ662" s="3">
        <f t="shared" si="119"/>
        <v>1.2638718184046382E-2</v>
      </c>
    </row>
    <row r="663" spans="1:43" ht="15.75" thickBot="1" x14ac:dyDescent="0.3">
      <c r="A663" s="28">
        <v>42265</v>
      </c>
      <c r="B663">
        <v>48.6</v>
      </c>
      <c r="C663" s="3">
        <f t="shared" si="112"/>
        <v>-8.7701407301652434E-3</v>
      </c>
      <c r="E663" s="28">
        <v>42244</v>
      </c>
      <c r="F663">
        <v>211.69</v>
      </c>
      <c r="G663" s="4">
        <v>0.06</v>
      </c>
      <c r="I663" s="28">
        <v>42731</v>
      </c>
      <c r="J663">
        <v>90.25</v>
      </c>
      <c r="K663" s="3">
        <f t="shared" si="113"/>
        <v>-5.0000000000000044E-2</v>
      </c>
      <c r="M663" s="28">
        <v>43019</v>
      </c>
      <c r="N663">
        <v>71</v>
      </c>
      <c r="O663" s="3">
        <v>0.06</v>
      </c>
      <c r="Q663" s="28">
        <v>42244</v>
      </c>
      <c r="R663">
        <v>90.13</v>
      </c>
      <c r="S663" s="3">
        <f t="shared" si="114"/>
        <v>1.2241689128481559E-2</v>
      </c>
      <c r="U663" s="28">
        <v>42244</v>
      </c>
      <c r="V663">
        <v>137.01</v>
      </c>
      <c r="W663" s="3">
        <v>0.05</v>
      </c>
      <c r="Y663" s="28">
        <v>43297</v>
      </c>
      <c r="Z663">
        <v>189.99</v>
      </c>
      <c r="AA663" s="3">
        <f t="shared" si="115"/>
        <v>2.5587044534413073E-2</v>
      </c>
      <c r="AC663" s="28">
        <v>42346</v>
      </c>
      <c r="AD663">
        <v>21.35</v>
      </c>
      <c r="AE663" s="4">
        <f t="shared" si="116"/>
        <v>2.3474178403755097E-3</v>
      </c>
      <c r="AG663" s="28">
        <v>42247</v>
      </c>
      <c r="AH663">
        <v>244.63</v>
      </c>
      <c r="AI663" s="4">
        <f t="shared" si="117"/>
        <v>3.1236826574487786E-2</v>
      </c>
      <c r="AK663" s="28">
        <v>44021</v>
      </c>
      <c r="AL663">
        <v>5.4</v>
      </c>
      <c r="AM663" s="4">
        <f t="shared" si="118"/>
        <v>6.7193675889328119E-2</v>
      </c>
      <c r="AO663" s="28">
        <v>42244</v>
      </c>
      <c r="AP663" s="29">
        <v>34447.47</v>
      </c>
      <c r="AQ663" s="3">
        <f t="shared" si="119"/>
        <v>1.4315710622299749E-2</v>
      </c>
    </row>
    <row r="664" spans="1:43" ht="15.75" thickBot="1" x14ac:dyDescent="0.3">
      <c r="A664" s="28">
        <v>42268</v>
      </c>
      <c r="B664">
        <v>49.4</v>
      </c>
      <c r="C664" s="3">
        <f t="shared" si="112"/>
        <v>1.6460905349794164E-2</v>
      </c>
      <c r="E664" s="28">
        <v>42247</v>
      </c>
      <c r="F664">
        <v>212.68</v>
      </c>
      <c r="G664" s="4">
        <v>0.06</v>
      </c>
      <c r="I664" s="28">
        <v>42732</v>
      </c>
      <c r="J664">
        <v>91.49</v>
      </c>
      <c r="K664" s="3">
        <f t="shared" si="113"/>
        <v>1.3739612188365502E-2</v>
      </c>
      <c r="M664" s="28">
        <v>43020</v>
      </c>
      <c r="N664">
        <v>68.55</v>
      </c>
      <c r="O664" s="3">
        <v>0.06</v>
      </c>
      <c r="Q664" s="28">
        <v>42247</v>
      </c>
      <c r="R664">
        <v>88.66</v>
      </c>
      <c r="S664" s="3">
        <f t="shared" si="114"/>
        <v>-1.6309774769777019E-2</v>
      </c>
      <c r="U664" s="28">
        <v>42247</v>
      </c>
      <c r="V664">
        <v>143.78</v>
      </c>
      <c r="W664" s="3">
        <f t="shared" si="111"/>
        <v>4.9412451645865385E-2</v>
      </c>
      <c r="Y664" s="28">
        <v>43298</v>
      </c>
      <c r="Z664">
        <v>193.64</v>
      </c>
      <c r="AA664" s="3">
        <f t="shared" si="115"/>
        <v>1.9211537449339344E-2</v>
      </c>
      <c r="AC664" s="28">
        <v>42347</v>
      </c>
      <c r="AD664">
        <v>21</v>
      </c>
      <c r="AE664" s="4">
        <f t="shared" si="116"/>
        <v>-1.6393442622950838E-2</v>
      </c>
      <c r="AG664" s="28">
        <v>42248</v>
      </c>
      <c r="AH664">
        <v>240.9</v>
      </c>
      <c r="AI664" s="4">
        <f t="shared" si="117"/>
        <v>-1.5247516657809657E-2</v>
      </c>
      <c r="AK664" s="28">
        <v>44022</v>
      </c>
      <c r="AL664">
        <v>5.5</v>
      </c>
      <c r="AM664" s="4">
        <f t="shared" si="118"/>
        <v>1.8518518518518379E-2</v>
      </c>
      <c r="AO664" s="28">
        <v>42247</v>
      </c>
      <c r="AP664" s="29">
        <v>34726.51</v>
      </c>
      <c r="AQ664" s="3">
        <f t="shared" si="119"/>
        <v>8.1004497572680911E-3</v>
      </c>
    </row>
    <row r="665" spans="1:43" ht="15.75" thickBot="1" x14ac:dyDescent="0.3">
      <c r="A665" s="28">
        <v>42269</v>
      </c>
      <c r="B665">
        <v>49.49</v>
      </c>
      <c r="C665" s="3">
        <f t="shared" si="112"/>
        <v>1.8218623481782714E-3</v>
      </c>
      <c r="E665" s="28">
        <v>42248</v>
      </c>
      <c r="F665">
        <v>208.04</v>
      </c>
      <c r="G665" s="4">
        <v>0.06</v>
      </c>
      <c r="I665" s="28">
        <v>42733</v>
      </c>
      <c r="J665">
        <v>91</v>
      </c>
      <c r="K665" s="3">
        <f t="shared" si="113"/>
        <v>-5.35577658760511E-3</v>
      </c>
      <c r="M665" s="28">
        <v>43021</v>
      </c>
      <c r="N665">
        <v>67</v>
      </c>
      <c r="O665" s="3">
        <v>0.06</v>
      </c>
      <c r="Q665" s="28">
        <v>42248</v>
      </c>
      <c r="R665">
        <v>87.73</v>
      </c>
      <c r="S665" s="3">
        <v>0.12</v>
      </c>
      <c r="U665" s="28">
        <v>42248</v>
      </c>
      <c r="V665">
        <v>148.09</v>
      </c>
      <c r="W665" s="3">
        <v>0.06</v>
      </c>
      <c r="Y665" s="28">
        <v>43299</v>
      </c>
      <c r="Z665">
        <v>187.95</v>
      </c>
      <c r="AA665" s="3">
        <f t="shared" si="115"/>
        <v>-2.9384424705639289E-2</v>
      </c>
      <c r="AC665" s="28">
        <v>42348</v>
      </c>
      <c r="AD665">
        <v>21.22</v>
      </c>
      <c r="AE665" s="4">
        <f t="shared" si="116"/>
        <v>1.0476190476190528E-2</v>
      </c>
      <c r="AG665" s="28">
        <v>42249</v>
      </c>
      <c r="AH665">
        <v>241.49</v>
      </c>
      <c r="AI665" s="4">
        <f t="shared" si="117"/>
        <v>2.4491490244915592E-3</v>
      </c>
      <c r="AK665" s="28">
        <v>44025</v>
      </c>
      <c r="AL665">
        <v>5.55</v>
      </c>
      <c r="AM665" s="4">
        <f t="shared" si="118"/>
        <v>9.0909090909090384E-3</v>
      </c>
      <c r="AO665" s="28">
        <v>42248</v>
      </c>
      <c r="AP665" s="29">
        <v>34456.339999999997</v>
      </c>
      <c r="AQ665" s="3">
        <v>0.03</v>
      </c>
    </row>
    <row r="666" spans="1:43" ht="15.75" thickBot="1" x14ac:dyDescent="0.3">
      <c r="A666" s="28">
        <v>42270</v>
      </c>
      <c r="B666">
        <v>49.45</v>
      </c>
      <c r="C666" s="3">
        <f t="shared" si="112"/>
        <v>-8.082440897150267E-4</v>
      </c>
      <c r="E666" s="28">
        <v>42249</v>
      </c>
      <c r="F666">
        <v>206.88</v>
      </c>
      <c r="G666" s="4">
        <f t="shared" ref="G666:G705" si="121">F666/F665-1</f>
        <v>-5.5758507979234428E-3</v>
      </c>
      <c r="I666" s="28">
        <v>42734</v>
      </c>
      <c r="J666">
        <v>91.99</v>
      </c>
      <c r="K666" s="3">
        <f t="shared" si="113"/>
        <v>1.0879120879120796E-2</v>
      </c>
      <c r="M666" s="28">
        <v>43024</v>
      </c>
      <c r="N666">
        <v>68.05</v>
      </c>
      <c r="O666" s="3">
        <v>0.06</v>
      </c>
      <c r="Q666" s="28">
        <v>42249</v>
      </c>
      <c r="R666">
        <v>89.17</v>
      </c>
      <c r="S666" s="3">
        <f t="shared" si="114"/>
        <v>1.6413997492305876E-2</v>
      </c>
      <c r="U666" s="28">
        <v>42249</v>
      </c>
      <c r="V666">
        <v>144.74</v>
      </c>
      <c r="W666" s="3">
        <f t="shared" si="111"/>
        <v>-2.2621378891214738E-2</v>
      </c>
      <c r="Y666" s="28">
        <v>43300</v>
      </c>
      <c r="Z666">
        <v>187.97</v>
      </c>
      <c r="AA666" s="3">
        <f t="shared" si="115"/>
        <v>1.0641127959565289E-4</v>
      </c>
      <c r="AC666" s="28">
        <v>42352</v>
      </c>
      <c r="AD666">
        <v>21.05</v>
      </c>
      <c r="AE666" s="4">
        <f t="shared" si="116"/>
        <v>-8.0113100848255847E-3</v>
      </c>
      <c r="AG666" s="28">
        <v>42250</v>
      </c>
      <c r="AH666">
        <v>237.11</v>
      </c>
      <c r="AI666" s="4">
        <f t="shared" si="117"/>
        <v>-1.8137396993664345E-2</v>
      </c>
      <c r="AK666" s="28">
        <v>44026</v>
      </c>
      <c r="AL666">
        <v>5.58</v>
      </c>
      <c r="AM666" s="4">
        <f t="shared" si="118"/>
        <v>5.4054054054053502E-3</v>
      </c>
      <c r="AO666" s="28">
        <v>42249</v>
      </c>
      <c r="AP666" s="29">
        <v>34309.760000000002</v>
      </c>
      <c r="AQ666" s="3">
        <f t="shared" si="119"/>
        <v>-4.2540792202536704E-3</v>
      </c>
    </row>
    <row r="667" spans="1:43" ht="15.75" thickBot="1" x14ac:dyDescent="0.3">
      <c r="A667" s="28">
        <v>42275</v>
      </c>
      <c r="B667">
        <v>50</v>
      </c>
      <c r="C667" s="3">
        <f t="shared" si="112"/>
        <v>1.1122345803842304E-2</v>
      </c>
      <c r="E667" s="28">
        <v>42250</v>
      </c>
      <c r="F667">
        <v>207.74</v>
      </c>
      <c r="G667" s="4">
        <v>0.06</v>
      </c>
      <c r="I667" s="28">
        <v>42737</v>
      </c>
      <c r="J667">
        <v>91.25</v>
      </c>
      <c r="K667" s="3">
        <f t="shared" si="113"/>
        <v>-8.0443526470267424E-3</v>
      </c>
      <c r="M667" s="28">
        <v>43025</v>
      </c>
      <c r="N667">
        <v>65.66</v>
      </c>
      <c r="O667" s="3">
        <v>0.06</v>
      </c>
      <c r="Q667" s="28">
        <v>42250</v>
      </c>
      <c r="R667">
        <v>88.6</v>
      </c>
      <c r="S667" s="3">
        <f t="shared" si="114"/>
        <v>-6.3922844005832591E-3</v>
      </c>
      <c r="U667" s="28">
        <v>42250</v>
      </c>
      <c r="V667">
        <v>144.93</v>
      </c>
      <c r="W667" s="3">
        <f t="shared" si="111"/>
        <v>1.3126986320297629E-3</v>
      </c>
      <c r="Y667" s="28">
        <v>43301</v>
      </c>
      <c r="Z667">
        <v>183.89</v>
      </c>
      <c r="AA667" s="3">
        <f t="shared" si="115"/>
        <v>-2.1705591317763506E-2</v>
      </c>
      <c r="AC667" s="28">
        <v>42353</v>
      </c>
      <c r="AD667">
        <v>20.9</v>
      </c>
      <c r="AE667" s="4">
        <f t="shared" si="116"/>
        <v>-7.1258907363421775E-3</v>
      </c>
      <c r="AG667" s="28">
        <v>42251</v>
      </c>
      <c r="AH667">
        <v>229.55</v>
      </c>
      <c r="AI667" s="4">
        <f t="shared" si="117"/>
        <v>-3.1883935726034318E-2</v>
      </c>
      <c r="AK667" s="28">
        <v>44027</v>
      </c>
      <c r="AL667">
        <v>5.95</v>
      </c>
      <c r="AM667" s="4">
        <f t="shared" si="118"/>
        <v>6.6308243727598581E-2</v>
      </c>
      <c r="AO667" s="28">
        <v>42250</v>
      </c>
      <c r="AP667" s="29">
        <v>34397.33</v>
      </c>
      <c r="AQ667" s="3">
        <f t="shared" si="119"/>
        <v>2.5523349624130276E-3</v>
      </c>
    </row>
    <row r="668" spans="1:43" ht="15.75" thickBot="1" x14ac:dyDescent="0.3">
      <c r="A668" s="28">
        <v>42276</v>
      </c>
      <c r="B668">
        <v>49.97</v>
      </c>
      <c r="C668" s="3">
        <f t="shared" si="112"/>
        <v>-6.0000000000004494E-4</v>
      </c>
      <c r="E668" s="28">
        <v>42251</v>
      </c>
      <c r="F668">
        <v>202.62</v>
      </c>
      <c r="G668" s="4">
        <v>0.06</v>
      </c>
      <c r="I668" s="28">
        <v>42738</v>
      </c>
      <c r="J668">
        <v>91.33</v>
      </c>
      <c r="K668" s="3">
        <f t="shared" si="113"/>
        <v>8.7671232876718186E-4</v>
      </c>
      <c r="M668" s="28">
        <v>43026</v>
      </c>
      <c r="N668">
        <v>65.05</v>
      </c>
      <c r="O668" s="3">
        <v>0.06</v>
      </c>
      <c r="Q668" s="28">
        <v>42251</v>
      </c>
      <c r="R668">
        <v>85.38</v>
      </c>
      <c r="S668" s="3">
        <f t="shared" si="114"/>
        <v>-3.6343115124153447E-2</v>
      </c>
      <c r="U668" s="28">
        <v>42251</v>
      </c>
      <c r="V668">
        <v>142.49</v>
      </c>
      <c r="W668" s="3">
        <v>0.05</v>
      </c>
      <c r="Y668" s="28">
        <v>43305</v>
      </c>
      <c r="Z668">
        <v>180.34</v>
      </c>
      <c r="AA668" s="3">
        <f t="shared" si="115"/>
        <v>-1.9305019305019266E-2</v>
      </c>
      <c r="AC668" s="28">
        <v>42354</v>
      </c>
      <c r="AD668">
        <v>21.94</v>
      </c>
      <c r="AE668" s="4">
        <f t="shared" si="116"/>
        <v>4.976076555023945E-2</v>
      </c>
      <c r="AG668" s="28">
        <v>42254</v>
      </c>
      <c r="AH668">
        <v>220.02</v>
      </c>
      <c r="AI668" s="4">
        <f t="shared" si="117"/>
        <v>-4.1516009583968616E-2</v>
      </c>
      <c r="AK668" s="28">
        <v>44028</v>
      </c>
      <c r="AL668">
        <v>6.43</v>
      </c>
      <c r="AM668" s="4">
        <f t="shared" si="118"/>
        <v>8.0672268907562961E-2</v>
      </c>
      <c r="AO668" s="28">
        <v>42251</v>
      </c>
      <c r="AP668" s="29">
        <v>33891.08</v>
      </c>
      <c r="AQ668" s="3">
        <v>0.04</v>
      </c>
    </row>
    <row r="669" spans="1:43" ht="15.75" thickBot="1" x14ac:dyDescent="0.3">
      <c r="A669" s="28">
        <v>42277</v>
      </c>
      <c r="B669">
        <v>50.48</v>
      </c>
      <c r="C669" s="3">
        <f t="shared" si="112"/>
        <v>1.0206123674204592E-2</v>
      </c>
      <c r="E669" s="28">
        <v>42254</v>
      </c>
      <c r="F669">
        <v>196.12</v>
      </c>
      <c r="G669" s="4">
        <v>0.06</v>
      </c>
      <c r="I669" s="28">
        <v>42739</v>
      </c>
      <c r="J669">
        <v>95.89</v>
      </c>
      <c r="K669" s="3">
        <f t="shared" si="113"/>
        <v>4.9928829519325646E-2</v>
      </c>
      <c r="M669" s="28">
        <v>43027</v>
      </c>
      <c r="N669">
        <v>68.3</v>
      </c>
      <c r="O669" s="3">
        <v>0.06</v>
      </c>
      <c r="Q669" s="28">
        <v>42254</v>
      </c>
      <c r="R669">
        <v>81.61</v>
      </c>
      <c r="S669" s="3">
        <f t="shared" si="114"/>
        <v>-4.4155539939095712E-2</v>
      </c>
      <c r="U669" s="28">
        <v>42254</v>
      </c>
      <c r="V669">
        <v>136.91999999999999</v>
      </c>
      <c r="W669" s="3">
        <v>0.05</v>
      </c>
      <c r="Y669" s="28">
        <v>43307</v>
      </c>
      <c r="Z669">
        <v>184.99</v>
      </c>
      <c r="AA669" s="3">
        <f t="shared" si="115"/>
        <v>2.578462903404688E-2</v>
      </c>
      <c r="AC669" s="28">
        <v>42355</v>
      </c>
      <c r="AD669">
        <v>23.03</v>
      </c>
      <c r="AE669" s="4">
        <f t="shared" si="116"/>
        <v>4.9680948040109474E-2</v>
      </c>
      <c r="AG669" s="28">
        <v>42255</v>
      </c>
      <c r="AH669">
        <v>221.26</v>
      </c>
      <c r="AI669" s="4">
        <f t="shared" si="117"/>
        <v>5.6358512862466625E-3</v>
      </c>
      <c r="AK669" s="28">
        <v>44029</v>
      </c>
      <c r="AL669">
        <v>6.56</v>
      </c>
      <c r="AM669" s="4">
        <f t="shared" si="118"/>
        <v>2.0217729393467998E-2</v>
      </c>
      <c r="AO669" s="28">
        <v>42254</v>
      </c>
      <c r="AP669" s="29">
        <v>32944.480000000003</v>
      </c>
      <c r="AQ669" s="3">
        <v>0.04</v>
      </c>
    </row>
    <row r="670" spans="1:43" ht="15.75" thickBot="1" x14ac:dyDescent="0.3">
      <c r="A670" s="28">
        <v>42278</v>
      </c>
      <c r="B670">
        <v>50.95</v>
      </c>
      <c r="C670" s="3">
        <f t="shared" si="112"/>
        <v>9.3106180665611937E-3</v>
      </c>
      <c r="E670" s="28">
        <v>42255</v>
      </c>
      <c r="F670">
        <v>203.81</v>
      </c>
      <c r="G670" s="4">
        <v>0.06</v>
      </c>
      <c r="I670" s="28">
        <v>42740</v>
      </c>
      <c r="J670">
        <v>95.5</v>
      </c>
      <c r="K670" s="3">
        <f t="shared" si="113"/>
        <v>-4.0671602878298296E-3</v>
      </c>
      <c r="M670" s="28">
        <v>43028</v>
      </c>
      <c r="N670">
        <v>70.599999999999994</v>
      </c>
      <c r="O670" s="3">
        <v>0.06</v>
      </c>
      <c r="Q670" s="28">
        <v>42255</v>
      </c>
      <c r="R670">
        <v>85.55</v>
      </c>
      <c r="S670" s="3">
        <f t="shared" si="114"/>
        <v>4.8278397255238303E-2</v>
      </c>
      <c r="U670" s="28">
        <v>42255</v>
      </c>
      <c r="V670">
        <v>138.87</v>
      </c>
      <c r="W670" s="3">
        <v>0.05</v>
      </c>
      <c r="Y670" s="28">
        <v>43308</v>
      </c>
      <c r="Z670">
        <v>190</v>
      </c>
      <c r="AA670" s="3">
        <f t="shared" si="115"/>
        <v>2.7082545002432568E-2</v>
      </c>
      <c r="AC670" s="28">
        <v>42356</v>
      </c>
      <c r="AD670">
        <v>22.91</v>
      </c>
      <c r="AE670" s="4">
        <f t="shared" si="116"/>
        <v>-5.21059487624842E-3</v>
      </c>
      <c r="AG670" s="28">
        <v>42256</v>
      </c>
      <c r="AH670">
        <v>227.92</v>
      </c>
      <c r="AI670" s="4">
        <f t="shared" si="117"/>
        <v>3.0100334448160515E-2</v>
      </c>
      <c r="AK670" s="28">
        <v>44032</v>
      </c>
      <c r="AL670">
        <v>7.56</v>
      </c>
      <c r="AM670" s="4">
        <f t="shared" si="118"/>
        <v>0.15243902439024382</v>
      </c>
      <c r="AO670" s="28">
        <v>42255</v>
      </c>
      <c r="AP670" s="29">
        <v>33474.17</v>
      </c>
      <c r="AQ670" s="3">
        <f t="shared" si="119"/>
        <v>1.6078262579952485E-2</v>
      </c>
    </row>
    <row r="671" spans="1:43" ht="15.75" thickBot="1" x14ac:dyDescent="0.3">
      <c r="A671" s="28">
        <v>42279</v>
      </c>
      <c r="B671">
        <v>51.62</v>
      </c>
      <c r="C671" s="3">
        <f t="shared" si="112"/>
        <v>1.3150147203140117E-2</v>
      </c>
      <c r="E671" s="28">
        <v>42256</v>
      </c>
      <c r="F671">
        <v>209.09</v>
      </c>
      <c r="G671" s="4">
        <v>0.06</v>
      </c>
      <c r="I671" s="28">
        <v>42741</v>
      </c>
      <c r="J671">
        <v>95.42</v>
      </c>
      <c r="K671" s="3">
        <f t="shared" si="113"/>
        <v>-8.3769633507846386E-4</v>
      </c>
      <c r="M671" s="28">
        <v>43031</v>
      </c>
      <c r="N671">
        <v>69.2</v>
      </c>
      <c r="O671" s="3">
        <f t="shared" si="120"/>
        <v>-1.9830028328611804E-2</v>
      </c>
      <c r="Q671" s="28">
        <v>42256</v>
      </c>
      <c r="R671">
        <v>85.97</v>
      </c>
      <c r="S671" s="3">
        <f t="shared" si="114"/>
        <v>4.9094097019286576E-3</v>
      </c>
      <c r="U671" s="28">
        <v>42256</v>
      </c>
      <c r="V671">
        <v>143.18</v>
      </c>
      <c r="W671" s="3">
        <v>0.05</v>
      </c>
      <c r="Y671" s="28">
        <v>43311</v>
      </c>
      <c r="Z671">
        <v>199.33</v>
      </c>
      <c r="AA671" s="3">
        <f t="shared" si="115"/>
        <v>4.9105263157894763E-2</v>
      </c>
      <c r="AC671" s="28">
        <v>42359</v>
      </c>
      <c r="AD671">
        <v>22.65</v>
      </c>
      <c r="AE671" s="4">
        <f t="shared" si="116"/>
        <v>-1.1348756001746008E-2</v>
      </c>
      <c r="AG671" s="28">
        <v>42257</v>
      </c>
      <c r="AH671">
        <v>225.11</v>
      </c>
      <c r="AI671" s="4">
        <f t="shared" si="117"/>
        <v>-1.2328887328887261E-2</v>
      </c>
      <c r="AK671" s="28">
        <v>44033</v>
      </c>
      <c r="AL671">
        <v>7.44</v>
      </c>
      <c r="AM671" s="4">
        <f t="shared" si="118"/>
        <v>-1.5873015873015817E-2</v>
      </c>
      <c r="AO671" s="28">
        <v>42256</v>
      </c>
      <c r="AP671" s="29">
        <v>33830.36</v>
      </c>
      <c r="AQ671" s="3">
        <v>0.04</v>
      </c>
    </row>
    <row r="672" spans="1:43" ht="15.75" thickBot="1" x14ac:dyDescent="0.3">
      <c r="A672" s="28">
        <v>42282</v>
      </c>
      <c r="B672">
        <v>51.92</v>
      </c>
      <c r="C672" s="3">
        <f t="shared" si="112"/>
        <v>5.8117008911275914E-3</v>
      </c>
      <c r="E672" s="28">
        <v>42257</v>
      </c>
      <c r="F672">
        <v>201.38</v>
      </c>
      <c r="G672" s="4">
        <v>0.06</v>
      </c>
      <c r="I672" s="28">
        <v>42744</v>
      </c>
      <c r="J672">
        <v>95.87</v>
      </c>
      <c r="K672" s="3">
        <f t="shared" si="113"/>
        <v>4.7159924544120102E-3</v>
      </c>
      <c r="M672" s="28">
        <v>43032</v>
      </c>
      <c r="N672">
        <v>70</v>
      </c>
      <c r="O672" s="3">
        <f t="shared" si="120"/>
        <v>1.156069364161838E-2</v>
      </c>
      <c r="Q672" s="28">
        <v>42257</v>
      </c>
      <c r="R672">
        <v>86.26</v>
      </c>
      <c r="S672" s="3">
        <f t="shared" si="114"/>
        <v>3.3732697452599769E-3</v>
      </c>
      <c r="U672" s="28">
        <v>42257</v>
      </c>
      <c r="V672">
        <v>142.47999999999999</v>
      </c>
      <c r="W672" s="3">
        <v>0.05</v>
      </c>
      <c r="Y672" s="28">
        <v>43312</v>
      </c>
      <c r="Z672">
        <v>193.98</v>
      </c>
      <c r="AA672" s="3">
        <f t="shared" si="115"/>
        <v>-2.6839913710931751E-2</v>
      </c>
      <c r="AC672" s="28">
        <v>42360</v>
      </c>
      <c r="AD672">
        <v>22.9</v>
      </c>
      <c r="AE672" s="4">
        <f t="shared" si="116"/>
        <v>1.1037527593819041E-2</v>
      </c>
      <c r="AG672" s="28">
        <v>42258</v>
      </c>
      <c r="AH672">
        <v>229.96</v>
      </c>
      <c r="AI672" s="4">
        <f t="shared" si="117"/>
        <v>2.1545022433477001E-2</v>
      </c>
      <c r="AK672" s="28">
        <v>44034</v>
      </c>
      <c r="AL672">
        <v>7.25</v>
      </c>
      <c r="AM672" s="4">
        <f t="shared" si="118"/>
        <v>-2.5537634408602239E-2</v>
      </c>
      <c r="AO672" s="28">
        <v>42257</v>
      </c>
      <c r="AP672" s="29">
        <v>33792.370000000003</v>
      </c>
      <c r="AQ672" s="3">
        <f t="shared" si="119"/>
        <v>-1.1229558302069398E-3</v>
      </c>
    </row>
    <row r="673" spans="1:43" ht="15.75" thickBot="1" x14ac:dyDescent="0.3">
      <c r="A673" s="28">
        <v>42283</v>
      </c>
      <c r="B673">
        <v>51.99</v>
      </c>
      <c r="C673" s="3">
        <f t="shared" si="112"/>
        <v>1.3482280431433846E-3</v>
      </c>
      <c r="E673" s="28">
        <v>42258</v>
      </c>
      <c r="F673">
        <v>201.04</v>
      </c>
      <c r="G673" s="4">
        <v>0.06</v>
      </c>
      <c r="I673" s="28">
        <v>42745</v>
      </c>
      <c r="J673">
        <v>95</v>
      </c>
      <c r="K673" s="3">
        <f t="shared" si="113"/>
        <v>-9.0747887764681678E-3</v>
      </c>
      <c r="M673" s="28">
        <v>43033</v>
      </c>
      <c r="N673">
        <v>73.400000000000006</v>
      </c>
      <c r="O673" s="3">
        <f t="shared" si="120"/>
        <v>4.857142857142871E-2</v>
      </c>
      <c r="Q673" s="28">
        <v>42258</v>
      </c>
      <c r="R673">
        <v>85.03</v>
      </c>
      <c r="S673" s="3">
        <f t="shared" si="114"/>
        <v>-1.4259216322745183E-2</v>
      </c>
      <c r="U673" s="28">
        <v>42258</v>
      </c>
      <c r="V673">
        <v>142.11000000000001</v>
      </c>
      <c r="W673" s="3">
        <v>0.05</v>
      </c>
      <c r="Y673" s="28">
        <v>43313</v>
      </c>
      <c r="Z673">
        <v>194.85</v>
      </c>
      <c r="AA673" s="3">
        <f t="shared" si="115"/>
        <v>4.4849984534487408E-3</v>
      </c>
      <c r="AC673" s="28">
        <v>42361</v>
      </c>
      <c r="AD673">
        <v>24.04</v>
      </c>
      <c r="AE673" s="4">
        <f t="shared" si="116"/>
        <v>4.9781659388646426E-2</v>
      </c>
      <c r="AG673" s="28">
        <v>42261</v>
      </c>
      <c r="AH673">
        <v>224.36</v>
      </c>
      <c r="AI673" s="4">
        <f t="shared" si="117"/>
        <v>-2.4352061228039679E-2</v>
      </c>
      <c r="AK673" s="28">
        <v>44035</v>
      </c>
      <c r="AL673">
        <v>6.88</v>
      </c>
      <c r="AM673" s="4">
        <f t="shared" si="118"/>
        <v>-5.1034482758620658E-2</v>
      </c>
      <c r="AO673" s="28">
        <v>42258</v>
      </c>
      <c r="AP673" s="29">
        <v>33672.720000000001</v>
      </c>
      <c r="AQ673" s="3">
        <v>0.03</v>
      </c>
    </row>
    <row r="674" spans="1:43" ht="15.75" thickBot="1" x14ac:dyDescent="0.3">
      <c r="A674" s="28">
        <v>42284</v>
      </c>
      <c r="B674">
        <v>51</v>
      </c>
      <c r="C674" s="3">
        <f t="shared" si="112"/>
        <v>-1.9042123485285667E-2</v>
      </c>
      <c r="E674" s="28">
        <v>42261</v>
      </c>
      <c r="F674">
        <v>196.94</v>
      </c>
      <c r="G674" s="4">
        <v>0.06</v>
      </c>
      <c r="I674" s="28">
        <v>42746</v>
      </c>
      <c r="J674">
        <v>98.32</v>
      </c>
      <c r="K674" s="3">
        <f t="shared" si="113"/>
        <v>3.4947368421052616E-2</v>
      </c>
      <c r="M674" s="28">
        <v>43034</v>
      </c>
      <c r="N674">
        <v>72.52</v>
      </c>
      <c r="O674" s="3">
        <f t="shared" si="120"/>
        <v>-1.1989100817438869E-2</v>
      </c>
      <c r="Q674" s="28">
        <v>42261</v>
      </c>
      <c r="R674">
        <v>83.96</v>
      </c>
      <c r="S674" s="3">
        <f t="shared" si="114"/>
        <v>-1.2583793955074807E-2</v>
      </c>
      <c r="U674" s="28">
        <v>42261</v>
      </c>
      <c r="V674">
        <v>141.35</v>
      </c>
      <c r="W674" s="3">
        <v>0.05</v>
      </c>
      <c r="Y674" s="28">
        <v>43314</v>
      </c>
      <c r="Z674">
        <v>192.99</v>
      </c>
      <c r="AA674" s="3">
        <f t="shared" si="115"/>
        <v>-9.5458044649729956E-3</v>
      </c>
      <c r="AC674" s="28">
        <v>42366</v>
      </c>
      <c r="AD674">
        <v>23.75</v>
      </c>
      <c r="AE674" s="4">
        <f t="shared" si="116"/>
        <v>-1.2063227953410971E-2</v>
      </c>
      <c r="AG674" s="28">
        <v>42262</v>
      </c>
      <c r="AH674">
        <v>221.84</v>
      </c>
      <c r="AI674" s="4">
        <f t="shared" si="117"/>
        <v>-1.1231948653949053E-2</v>
      </c>
      <c r="AK674" s="28">
        <v>44036</v>
      </c>
      <c r="AL674">
        <v>6.99</v>
      </c>
      <c r="AM674" s="4">
        <f t="shared" si="118"/>
        <v>1.5988372093023395E-2</v>
      </c>
      <c r="AO674" s="28">
        <v>42261</v>
      </c>
      <c r="AP674" s="29">
        <v>33384.730000000003</v>
      </c>
      <c r="AQ674" s="3">
        <v>0.05</v>
      </c>
    </row>
    <row r="675" spans="1:43" ht="15.75" thickBot="1" x14ac:dyDescent="0.3">
      <c r="A675" s="28">
        <v>42285</v>
      </c>
      <c r="B675">
        <v>50.19</v>
      </c>
      <c r="C675" s="3">
        <f t="shared" si="112"/>
        <v>-1.588235294117657E-2</v>
      </c>
      <c r="E675" s="28">
        <v>42262</v>
      </c>
      <c r="F675">
        <v>197.3</v>
      </c>
      <c r="G675" s="4">
        <v>0.06</v>
      </c>
      <c r="I675" s="28">
        <v>42747</v>
      </c>
      <c r="J675">
        <v>95.13</v>
      </c>
      <c r="K675" s="3">
        <f t="shared" si="113"/>
        <v>-3.2445077298616787E-2</v>
      </c>
      <c r="M675" s="28">
        <v>43035</v>
      </c>
      <c r="N675">
        <v>74.05</v>
      </c>
      <c r="O675" s="3">
        <f t="shared" si="120"/>
        <v>2.1097628240485333E-2</v>
      </c>
      <c r="Q675" s="28">
        <v>42262</v>
      </c>
      <c r="R675">
        <v>84.02</v>
      </c>
      <c r="S675" s="3">
        <f t="shared" si="114"/>
        <v>7.1462601238692081E-4</v>
      </c>
      <c r="U675" s="28">
        <v>42262</v>
      </c>
      <c r="V675">
        <v>139.6</v>
      </c>
      <c r="W675" s="3">
        <v>0.05</v>
      </c>
      <c r="Y675" s="28">
        <v>43315</v>
      </c>
      <c r="Z675">
        <v>199.99</v>
      </c>
      <c r="AA675" s="3">
        <f t="shared" si="115"/>
        <v>3.6271309394269036E-2</v>
      </c>
      <c r="AC675" s="28">
        <v>42367</v>
      </c>
      <c r="AD675">
        <v>24.01</v>
      </c>
      <c r="AE675" s="4">
        <f t="shared" si="116"/>
        <v>1.0947368421052595E-2</v>
      </c>
      <c r="AG675" s="28">
        <v>42263</v>
      </c>
      <c r="AH675">
        <v>219.86</v>
      </c>
      <c r="AI675" s="4">
        <f t="shared" si="117"/>
        <v>-8.9253516047601567E-3</v>
      </c>
      <c r="AK675" s="28">
        <v>44039</v>
      </c>
      <c r="AL675">
        <v>6.67</v>
      </c>
      <c r="AM675" s="4">
        <f t="shared" si="118"/>
        <v>-4.5779685264663805E-2</v>
      </c>
      <c r="AO675" s="28">
        <v>42262</v>
      </c>
      <c r="AP675" s="29">
        <v>33191.46</v>
      </c>
      <c r="AQ675" s="3">
        <f t="shared" si="119"/>
        <v>-5.7891736731136012E-3</v>
      </c>
    </row>
    <row r="676" spans="1:43" ht="15.75" thickBot="1" x14ac:dyDescent="0.3">
      <c r="A676" s="28">
        <v>42286</v>
      </c>
      <c r="B676">
        <v>50.23</v>
      </c>
      <c r="C676" s="3">
        <f t="shared" si="112"/>
        <v>7.9697150826851804E-4</v>
      </c>
      <c r="E676" s="28">
        <v>42263</v>
      </c>
      <c r="F676">
        <v>199.85</v>
      </c>
      <c r="G676" s="4">
        <v>0.06</v>
      </c>
      <c r="I676" s="28">
        <v>42748</v>
      </c>
      <c r="J676">
        <v>95.73</v>
      </c>
      <c r="K676" s="3">
        <f t="shared" si="113"/>
        <v>6.3071586250396106E-3</v>
      </c>
      <c r="M676" s="28">
        <v>43038</v>
      </c>
      <c r="N676">
        <v>72.5</v>
      </c>
      <c r="O676" s="3">
        <v>0.02</v>
      </c>
      <c r="Q676" s="28">
        <v>42263</v>
      </c>
      <c r="R676">
        <v>85.53</v>
      </c>
      <c r="S676" s="3">
        <f t="shared" si="114"/>
        <v>1.797191144965482E-2</v>
      </c>
      <c r="U676" s="28">
        <v>42263</v>
      </c>
      <c r="V676">
        <v>141.08000000000001</v>
      </c>
      <c r="W676" s="3">
        <v>0.05</v>
      </c>
      <c r="Y676" s="28">
        <v>43319</v>
      </c>
      <c r="Z676">
        <v>193.95</v>
      </c>
      <c r="AA676" s="3">
        <f t="shared" si="115"/>
        <v>-3.0201510075503868E-2</v>
      </c>
      <c r="AC676" s="28">
        <v>42368</v>
      </c>
      <c r="AD676">
        <v>24.07</v>
      </c>
      <c r="AE676" s="4">
        <f t="shared" si="116"/>
        <v>2.4989587671802038E-3</v>
      </c>
      <c r="AG676" s="28">
        <v>42264</v>
      </c>
      <c r="AH676">
        <v>221.02</v>
      </c>
      <c r="AI676" s="4">
        <f t="shared" si="117"/>
        <v>5.2760847812243217E-3</v>
      </c>
      <c r="AK676" s="28">
        <v>44040</v>
      </c>
      <c r="AL676">
        <v>6.79</v>
      </c>
      <c r="AM676" s="4">
        <f t="shared" si="118"/>
        <v>1.7991004497751151E-2</v>
      </c>
      <c r="AO676" s="28">
        <v>42263</v>
      </c>
      <c r="AP676" s="29">
        <v>33345.56</v>
      </c>
      <c r="AQ676" s="3">
        <v>0.05</v>
      </c>
    </row>
    <row r="677" spans="1:43" ht="15.75" thickBot="1" x14ac:dyDescent="0.3">
      <c r="A677" s="28">
        <v>42289</v>
      </c>
      <c r="B677">
        <v>50.11</v>
      </c>
      <c r="C677" s="3">
        <f t="shared" si="112"/>
        <v>-2.3890105514632332E-3</v>
      </c>
      <c r="E677" s="28">
        <v>42264</v>
      </c>
      <c r="F677">
        <v>200.75</v>
      </c>
      <c r="G677" s="4">
        <v>0.06</v>
      </c>
      <c r="I677" s="28">
        <v>42751</v>
      </c>
      <c r="J677">
        <v>95.45</v>
      </c>
      <c r="K677" s="3">
        <f t="shared" si="113"/>
        <v>-2.9248929280267788E-3</v>
      </c>
      <c r="M677" s="28">
        <v>43039</v>
      </c>
      <c r="N677">
        <v>69.56</v>
      </c>
      <c r="O677" s="3">
        <f t="shared" si="120"/>
        <v>-4.0551724137930956E-2</v>
      </c>
      <c r="Q677" s="28">
        <v>42264</v>
      </c>
      <c r="R677">
        <v>85.66</v>
      </c>
      <c r="S677" s="3">
        <v>0.12</v>
      </c>
      <c r="U677" s="28">
        <v>42264</v>
      </c>
      <c r="V677">
        <v>139.38999999999999</v>
      </c>
      <c r="W677" s="3">
        <v>0.05</v>
      </c>
      <c r="Y677" s="28">
        <v>43320</v>
      </c>
      <c r="Z677">
        <v>202.99</v>
      </c>
      <c r="AA677" s="3">
        <f t="shared" si="115"/>
        <v>4.6609951018303786E-2</v>
      </c>
      <c r="AC677" s="28">
        <v>42369</v>
      </c>
      <c r="AD677">
        <v>25.25</v>
      </c>
      <c r="AE677" s="4">
        <f t="shared" si="116"/>
        <v>4.902368093061904E-2</v>
      </c>
      <c r="AG677" s="28">
        <v>42265</v>
      </c>
      <c r="AH677">
        <v>221.02</v>
      </c>
      <c r="AI677" s="4">
        <f t="shared" si="117"/>
        <v>0</v>
      </c>
      <c r="AK677" s="28">
        <v>44041</v>
      </c>
      <c r="AL677">
        <v>6.71</v>
      </c>
      <c r="AM677" s="4">
        <f t="shared" si="118"/>
        <v>-1.178203240058906E-2</v>
      </c>
      <c r="AO677" s="28">
        <v>42264</v>
      </c>
      <c r="AP677" s="29">
        <v>33152.06</v>
      </c>
      <c r="AQ677" s="3">
        <v>0.03</v>
      </c>
    </row>
    <row r="678" spans="1:43" ht="15.75" thickBot="1" x14ac:dyDescent="0.3">
      <c r="A678" s="28">
        <v>42290</v>
      </c>
      <c r="B678">
        <v>49.93</v>
      </c>
      <c r="C678" s="3">
        <f t="shared" si="112"/>
        <v>-3.5920973857513916E-3</v>
      </c>
      <c r="E678" s="28">
        <v>42265</v>
      </c>
      <c r="F678">
        <v>196.01</v>
      </c>
      <c r="G678" s="4">
        <v>0.06</v>
      </c>
      <c r="I678" s="28">
        <v>42752</v>
      </c>
      <c r="J678">
        <v>91.15</v>
      </c>
      <c r="K678" s="3">
        <f t="shared" si="113"/>
        <v>-4.5049764274489257E-2</v>
      </c>
      <c r="M678" s="28">
        <v>43040</v>
      </c>
      <c r="N678">
        <v>73.03</v>
      </c>
      <c r="O678" s="3">
        <f t="shared" si="120"/>
        <v>4.9884991374353094E-2</v>
      </c>
      <c r="Q678" s="28">
        <v>42265</v>
      </c>
      <c r="R678">
        <v>83.59</v>
      </c>
      <c r="S678" s="3">
        <f t="shared" si="114"/>
        <v>-2.4165304692972178E-2</v>
      </c>
      <c r="U678" s="28">
        <v>42265</v>
      </c>
      <c r="V678">
        <v>133.6</v>
      </c>
      <c r="W678" s="3">
        <f t="shared" ref="W678:W737" si="122">V678/V677-1</f>
        <v>-4.1538130425424979E-2</v>
      </c>
      <c r="Y678" s="28">
        <v>43321</v>
      </c>
      <c r="Z678">
        <v>192.85</v>
      </c>
      <c r="AA678" s="3">
        <f t="shared" si="115"/>
        <v>-4.9953199665008219E-2</v>
      </c>
      <c r="AC678" s="28">
        <v>42370</v>
      </c>
      <c r="AD678">
        <v>25.85</v>
      </c>
      <c r="AE678" s="4">
        <f t="shared" si="116"/>
        <v>2.3762376237623783E-2</v>
      </c>
      <c r="AG678" s="28">
        <v>42268</v>
      </c>
      <c r="AH678">
        <v>222</v>
      </c>
      <c r="AI678" s="4">
        <f t="shared" si="117"/>
        <v>4.4339878744004135E-3</v>
      </c>
      <c r="AK678" s="28">
        <v>44042</v>
      </c>
      <c r="AL678">
        <v>6.55</v>
      </c>
      <c r="AM678" s="4">
        <f t="shared" si="118"/>
        <v>-2.3845007451564815E-2</v>
      </c>
      <c r="AO678" s="28">
        <v>42265</v>
      </c>
      <c r="AP678" s="29">
        <v>32760.95</v>
      </c>
      <c r="AQ678" s="3">
        <v>0.03</v>
      </c>
    </row>
    <row r="679" spans="1:43" ht="15.75" thickBot="1" x14ac:dyDescent="0.3">
      <c r="A679" s="28">
        <v>42291</v>
      </c>
      <c r="B679">
        <v>50</v>
      </c>
      <c r="C679" s="3">
        <f t="shared" si="112"/>
        <v>1.4019627478469854E-3</v>
      </c>
      <c r="E679" s="28">
        <v>42268</v>
      </c>
      <c r="F679">
        <v>196.8</v>
      </c>
      <c r="G679" s="4">
        <v>0.06</v>
      </c>
      <c r="I679" s="28">
        <v>42753</v>
      </c>
      <c r="J679">
        <v>92.22</v>
      </c>
      <c r="K679" s="3">
        <f t="shared" si="113"/>
        <v>1.1738891936368567E-2</v>
      </c>
      <c r="M679" s="28">
        <v>43042</v>
      </c>
      <c r="N679">
        <v>74</v>
      </c>
      <c r="O679" s="3">
        <f t="shared" si="120"/>
        <v>1.3282212789264669E-2</v>
      </c>
      <c r="Q679" s="28">
        <v>42268</v>
      </c>
      <c r="R679">
        <v>84.69</v>
      </c>
      <c r="S679" s="3">
        <f t="shared" si="114"/>
        <v>1.3159468835985066E-2</v>
      </c>
      <c r="U679" s="28">
        <v>42268</v>
      </c>
      <c r="V679">
        <v>131.25</v>
      </c>
      <c r="W679" s="3">
        <v>0.05</v>
      </c>
      <c r="Y679" s="28">
        <v>43322</v>
      </c>
      <c r="Z679">
        <v>199.99</v>
      </c>
      <c r="AA679" s="3">
        <f t="shared" si="115"/>
        <v>3.7023593466424698E-2</v>
      </c>
      <c r="AC679" s="28">
        <v>42373</v>
      </c>
      <c r="AD679">
        <v>26.4</v>
      </c>
      <c r="AE679" s="4">
        <f t="shared" si="116"/>
        <v>2.1276595744680771E-2</v>
      </c>
      <c r="AG679" s="28">
        <v>42269</v>
      </c>
      <c r="AH679">
        <v>223.05</v>
      </c>
      <c r="AI679" s="4">
        <f t="shared" si="117"/>
        <v>4.7297297297297369E-3</v>
      </c>
      <c r="AK679" s="28">
        <v>44046</v>
      </c>
      <c r="AL679">
        <v>6.79</v>
      </c>
      <c r="AM679" s="4">
        <f t="shared" si="118"/>
        <v>3.6641221374045907E-2</v>
      </c>
      <c r="AO679" s="28">
        <v>42268</v>
      </c>
      <c r="AP679" s="29">
        <v>32826.239999999998</v>
      </c>
      <c r="AQ679" s="3">
        <v>0.03</v>
      </c>
    </row>
    <row r="680" spans="1:43" ht="15.75" thickBot="1" x14ac:dyDescent="0.3">
      <c r="A680" s="28">
        <v>42292</v>
      </c>
      <c r="B680">
        <v>49.75</v>
      </c>
      <c r="C680" s="3">
        <f t="shared" si="112"/>
        <v>-5.0000000000000044E-3</v>
      </c>
      <c r="E680" s="28">
        <v>42269</v>
      </c>
      <c r="F680">
        <v>196.77</v>
      </c>
      <c r="G680" s="4">
        <v>0.06</v>
      </c>
      <c r="I680" s="28">
        <v>42754</v>
      </c>
      <c r="J680">
        <v>92.13</v>
      </c>
      <c r="K680" s="3">
        <f t="shared" si="113"/>
        <v>-9.7592713077432336E-4</v>
      </c>
      <c r="M680" s="28">
        <v>43045</v>
      </c>
      <c r="N680">
        <v>73</v>
      </c>
      <c r="O680" s="3">
        <f t="shared" si="120"/>
        <v>-1.3513513513513487E-2</v>
      </c>
      <c r="Q680" s="28">
        <v>42269</v>
      </c>
      <c r="R680">
        <v>88.91</v>
      </c>
      <c r="S680" s="3">
        <f t="shared" si="114"/>
        <v>4.9828787342071079E-2</v>
      </c>
      <c r="U680" s="28">
        <v>42269</v>
      </c>
      <c r="V680">
        <v>128.69</v>
      </c>
      <c r="W680" s="3">
        <f t="shared" si="122"/>
        <v>-1.9504761904761914E-2</v>
      </c>
      <c r="Y680" s="28">
        <v>43325</v>
      </c>
      <c r="Z680">
        <v>195</v>
      </c>
      <c r="AA680" s="3">
        <f t="shared" si="115"/>
        <v>-2.4951247562378209E-2</v>
      </c>
      <c r="AC680" s="28">
        <v>42374</v>
      </c>
      <c r="AD680">
        <v>26.74</v>
      </c>
      <c r="AE680" s="4">
        <f t="shared" si="116"/>
        <v>1.2878787878787934E-2</v>
      </c>
      <c r="AG680" s="28">
        <v>42270</v>
      </c>
      <c r="AH680">
        <v>222.25</v>
      </c>
      <c r="AI680" s="4">
        <f t="shared" si="117"/>
        <v>-3.5866397668684602E-3</v>
      </c>
      <c r="AK680" s="28">
        <v>44047</v>
      </c>
      <c r="AL680">
        <v>6.91</v>
      </c>
      <c r="AM680" s="4">
        <f t="shared" si="118"/>
        <v>1.767304860088359E-2</v>
      </c>
      <c r="AO680" s="28">
        <v>42269</v>
      </c>
      <c r="AP680" s="29">
        <v>32882.019999999997</v>
      </c>
      <c r="AQ680" s="3">
        <f t="shared" si="119"/>
        <v>1.6992503558128647E-3</v>
      </c>
    </row>
    <row r="681" spans="1:43" ht="15.75" thickBot="1" x14ac:dyDescent="0.3">
      <c r="A681" s="28">
        <v>42293</v>
      </c>
      <c r="B681">
        <v>49.82</v>
      </c>
      <c r="C681" s="3">
        <f t="shared" si="112"/>
        <v>1.4070351758794786E-3</v>
      </c>
      <c r="E681" s="28">
        <v>42270</v>
      </c>
      <c r="F681">
        <v>196.74</v>
      </c>
      <c r="G681" s="4">
        <v>0.06</v>
      </c>
      <c r="I681" s="28">
        <v>42755</v>
      </c>
      <c r="J681">
        <v>96.73</v>
      </c>
      <c r="K681" s="3">
        <f t="shared" si="113"/>
        <v>4.99294475198091E-2</v>
      </c>
      <c r="M681" s="28">
        <v>43046</v>
      </c>
      <c r="N681">
        <v>73.150000000000006</v>
      </c>
      <c r="O681" s="3">
        <f t="shared" si="120"/>
        <v>2.05479452054802E-3</v>
      </c>
      <c r="Q681" s="28">
        <v>42270</v>
      </c>
      <c r="R681">
        <v>88.06</v>
      </c>
      <c r="S681" s="3">
        <f t="shared" si="114"/>
        <v>-9.5602294455066072E-3</v>
      </c>
      <c r="U681" s="28">
        <v>42270</v>
      </c>
      <c r="V681">
        <v>128.04</v>
      </c>
      <c r="W681" s="3">
        <f t="shared" si="122"/>
        <v>-5.0508975056337002E-3</v>
      </c>
      <c r="Y681" s="28">
        <v>43329</v>
      </c>
      <c r="Z681">
        <v>193.86</v>
      </c>
      <c r="AA681" s="3">
        <f t="shared" si="115"/>
        <v>-5.8461538461537232E-3</v>
      </c>
      <c r="AC681" s="28">
        <v>42375</v>
      </c>
      <c r="AD681">
        <v>26.19</v>
      </c>
      <c r="AE681" s="4">
        <f t="shared" si="116"/>
        <v>-2.0568436798803158E-2</v>
      </c>
      <c r="AG681" s="28">
        <v>42275</v>
      </c>
      <c r="AH681">
        <v>219</v>
      </c>
      <c r="AI681" s="4">
        <f t="shared" si="117"/>
        <v>-1.462317210348707E-2</v>
      </c>
      <c r="AK681" s="28">
        <v>44048</v>
      </c>
      <c r="AL681">
        <v>6.81</v>
      </c>
      <c r="AM681" s="4">
        <f t="shared" si="118"/>
        <v>-1.447178002894367E-2</v>
      </c>
      <c r="AO681" s="28">
        <v>42270</v>
      </c>
      <c r="AP681" s="29">
        <v>32822.839999999997</v>
      </c>
      <c r="AQ681" s="3">
        <v>0.03</v>
      </c>
    </row>
    <row r="682" spans="1:43" ht="15.75" thickBot="1" x14ac:dyDescent="0.3">
      <c r="A682" s="28">
        <v>42296</v>
      </c>
      <c r="B682">
        <v>50</v>
      </c>
      <c r="C682" s="3">
        <f t="shared" si="112"/>
        <v>3.6130068245683322E-3</v>
      </c>
      <c r="E682" s="28">
        <v>42275</v>
      </c>
      <c r="F682">
        <v>194.79</v>
      </c>
      <c r="G682" s="4">
        <v>0.06</v>
      </c>
      <c r="I682" s="28">
        <v>42758</v>
      </c>
      <c r="J682">
        <v>101.56</v>
      </c>
      <c r="K682" s="3">
        <f t="shared" si="113"/>
        <v>4.9932802646541985E-2</v>
      </c>
      <c r="M682" s="28">
        <v>43047</v>
      </c>
      <c r="N682">
        <v>73.5</v>
      </c>
      <c r="O682" s="3">
        <f t="shared" si="120"/>
        <v>4.7846889952152249E-3</v>
      </c>
      <c r="Q682" s="28">
        <v>42275</v>
      </c>
      <c r="R682">
        <v>87.12</v>
      </c>
      <c r="S682" s="3">
        <f t="shared" si="114"/>
        <v>-1.0674540086304751E-2</v>
      </c>
      <c r="U682" s="28">
        <v>42275</v>
      </c>
      <c r="V682">
        <v>127.24</v>
      </c>
      <c r="W682" s="3">
        <v>0.06</v>
      </c>
      <c r="Y682" s="28">
        <v>43332</v>
      </c>
      <c r="Z682">
        <v>189.93</v>
      </c>
      <c r="AA682" s="3">
        <f t="shared" si="115"/>
        <v>-2.0272361497988278E-2</v>
      </c>
      <c r="AC682" s="28">
        <v>42376</v>
      </c>
      <c r="AD682">
        <v>27.07</v>
      </c>
      <c r="AE682" s="4">
        <f t="shared" si="116"/>
        <v>3.3600610920198504E-2</v>
      </c>
      <c r="AG682" s="28">
        <v>42276</v>
      </c>
      <c r="AH682">
        <v>217.36</v>
      </c>
      <c r="AI682" s="4">
        <f t="shared" si="117"/>
        <v>-7.4885844748857622E-3</v>
      </c>
      <c r="AK682" s="28">
        <v>44049</v>
      </c>
      <c r="AL682">
        <v>7.01</v>
      </c>
      <c r="AM682" s="4">
        <f t="shared" si="118"/>
        <v>2.9368575624082238E-2</v>
      </c>
      <c r="AO682" s="28">
        <v>42275</v>
      </c>
      <c r="AP682" s="29">
        <v>32690.02</v>
      </c>
      <c r="AQ682" s="3">
        <v>0.03</v>
      </c>
    </row>
    <row r="683" spans="1:43" ht="15.75" thickBot="1" x14ac:dyDescent="0.3">
      <c r="A683" s="28">
        <v>42297</v>
      </c>
      <c r="B683">
        <v>50</v>
      </c>
      <c r="C683" s="3">
        <f t="shared" si="112"/>
        <v>0</v>
      </c>
      <c r="E683" s="28">
        <v>42276</v>
      </c>
      <c r="F683">
        <v>190.76</v>
      </c>
      <c r="G683" s="4">
        <v>0.06</v>
      </c>
      <c r="I683" s="28">
        <v>42759</v>
      </c>
      <c r="J683">
        <v>106.38</v>
      </c>
      <c r="K683" s="3">
        <f t="shared" si="113"/>
        <v>4.745962977550211E-2</v>
      </c>
      <c r="M683" s="28">
        <v>43048</v>
      </c>
      <c r="N683">
        <v>74</v>
      </c>
      <c r="O683" s="3">
        <f t="shared" si="120"/>
        <v>6.8027210884353817E-3</v>
      </c>
      <c r="Q683" s="28">
        <v>42276</v>
      </c>
      <c r="R683">
        <v>86.01</v>
      </c>
      <c r="S683" s="3">
        <v>0.11</v>
      </c>
      <c r="U683" s="28">
        <v>42276</v>
      </c>
      <c r="V683">
        <v>122.84</v>
      </c>
      <c r="W683" s="3">
        <v>0.06</v>
      </c>
      <c r="Y683" s="28">
        <v>43336</v>
      </c>
      <c r="Z683">
        <v>198.99</v>
      </c>
      <c r="AA683" s="3">
        <f t="shared" si="115"/>
        <v>4.7701784868109387E-2</v>
      </c>
      <c r="AC683" s="28">
        <v>42377</v>
      </c>
      <c r="AD683">
        <v>26.5</v>
      </c>
      <c r="AE683" s="4">
        <f t="shared" si="116"/>
        <v>-2.1056520132988532E-2</v>
      </c>
      <c r="AG683" s="28">
        <v>42277</v>
      </c>
      <c r="AH683">
        <v>215</v>
      </c>
      <c r="AI683" s="4">
        <f t="shared" si="117"/>
        <v>-1.0857563489142463E-2</v>
      </c>
      <c r="AK683" s="28">
        <v>44050</v>
      </c>
      <c r="AL683">
        <v>7</v>
      </c>
      <c r="AM683" s="4">
        <f t="shared" si="118"/>
        <v>-1.4265335235377208E-3</v>
      </c>
      <c r="AO683" s="28">
        <v>42276</v>
      </c>
      <c r="AP683" s="29">
        <v>32214.58</v>
      </c>
      <c r="AQ683" s="3">
        <f t="shared" si="119"/>
        <v>-1.4543888318208409E-2</v>
      </c>
    </row>
    <row r="684" spans="1:43" ht="15.75" thickBot="1" x14ac:dyDescent="0.3">
      <c r="A684" s="28">
        <v>42298</v>
      </c>
      <c r="B684">
        <v>49.18</v>
      </c>
      <c r="C684" s="3">
        <f t="shared" si="112"/>
        <v>-1.639999999999997E-2</v>
      </c>
      <c r="E684" s="28">
        <v>42277</v>
      </c>
      <c r="F684">
        <v>190.99</v>
      </c>
      <c r="G684" s="4">
        <v>0.06</v>
      </c>
      <c r="I684" s="28">
        <v>42760</v>
      </c>
      <c r="J684">
        <v>105.99</v>
      </c>
      <c r="K684" s="3">
        <f t="shared" si="113"/>
        <v>-3.6661026508741923E-3</v>
      </c>
      <c r="M684" s="28">
        <v>43049</v>
      </c>
      <c r="N684">
        <v>73.900000000000006</v>
      </c>
      <c r="O684" s="3">
        <f t="shared" si="120"/>
        <v>-1.3513513513512265E-3</v>
      </c>
      <c r="Q684" s="28">
        <v>42277</v>
      </c>
      <c r="R684">
        <v>86.22</v>
      </c>
      <c r="S684" s="3">
        <f t="shared" si="114"/>
        <v>2.4415765608649664E-3</v>
      </c>
      <c r="U684" s="28">
        <v>42277</v>
      </c>
      <c r="V684">
        <v>124.67</v>
      </c>
      <c r="W684" s="3">
        <v>0.06</v>
      </c>
      <c r="Y684" s="28">
        <v>43339</v>
      </c>
      <c r="Z684">
        <v>207.99</v>
      </c>
      <c r="AA684" s="3">
        <f t="shared" si="115"/>
        <v>4.5228403437358677E-2</v>
      </c>
      <c r="AC684" s="28">
        <v>42381</v>
      </c>
      <c r="AD684">
        <v>26.44</v>
      </c>
      <c r="AE684" s="4">
        <f t="shared" si="116"/>
        <v>-2.2641509433961593E-3</v>
      </c>
      <c r="AG684" s="28">
        <v>42278</v>
      </c>
      <c r="AH684">
        <v>207.08</v>
      </c>
      <c r="AI684" s="4">
        <f t="shared" si="117"/>
        <v>-3.683720930232548E-2</v>
      </c>
      <c r="AK684" s="28">
        <v>44053</v>
      </c>
      <c r="AL684">
        <v>7</v>
      </c>
      <c r="AM684" s="4">
        <f t="shared" si="118"/>
        <v>0</v>
      </c>
      <c r="AO684" s="28">
        <v>42277</v>
      </c>
      <c r="AP684" s="29">
        <v>32287.41</v>
      </c>
      <c r="AQ684" s="3">
        <v>0.03</v>
      </c>
    </row>
    <row r="685" spans="1:43" ht="15.75" thickBot="1" x14ac:dyDescent="0.3">
      <c r="A685" s="28">
        <v>42299</v>
      </c>
      <c r="B685">
        <v>47.97</v>
      </c>
      <c r="C685" s="3">
        <f t="shared" si="112"/>
        <v>-2.4603497356649018E-2</v>
      </c>
      <c r="E685" s="28">
        <v>42278</v>
      </c>
      <c r="F685">
        <v>195.33</v>
      </c>
      <c r="G685" s="4">
        <v>0.06</v>
      </c>
      <c r="I685" s="28">
        <v>42761</v>
      </c>
      <c r="J685">
        <v>102.03</v>
      </c>
      <c r="K685" s="3">
        <f t="shared" si="113"/>
        <v>-3.7362015284460703E-2</v>
      </c>
      <c r="M685" s="28">
        <v>43053</v>
      </c>
      <c r="N685">
        <v>72.5</v>
      </c>
      <c r="O685" s="3">
        <v>0.06</v>
      </c>
      <c r="Q685" s="28">
        <v>42278</v>
      </c>
      <c r="R685">
        <v>87.78</v>
      </c>
      <c r="S685" s="3">
        <f t="shared" si="114"/>
        <v>1.8093249826026447E-2</v>
      </c>
      <c r="U685" s="28">
        <v>42278</v>
      </c>
      <c r="V685">
        <v>128.97</v>
      </c>
      <c r="W685" s="3">
        <v>0.06</v>
      </c>
      <c r="Y685" s="28">
        <v>43341</v>
      </c>
      <c r="Z685">
        <v>197.6</v>
      </c>
      <c r="AA685" s="3">
        <f t="shared" si="115"/>
        <v>-4.9954324727150445E-2</v>
      </c>
      <c r="AC685" s="28">
        <v>42382</v>
      </c>
      <c r="AD685">
        <v>25.15</v>
      </c>
      <c r="AE685" s="4">
        <f t="shared" si="116"/>
        <v>-4.8789712556732368E-2</v>
      </c>
      <c r="AG685" s="28">
        <v>42279</v>
      </c>
      <c r="AH685">
        <v>208</v>
      </c>
      <c r="AI685" s="4">
        <f t="shared" si="117"/>
        <v>4.4427274483291868E-3</v>
      </c>
      <c r="AK685" s="28">
        <v>44054</v>
      </c>
      <c r="AL685">
        <v>6.9</v>
      </c>
      <c r="AM685" s="4">
        <f t="shared" si="118"/>
        <v>-1.4285714285714235E-2</v>
      </c>
      <c r="AO685" s="28">
        <v>42278</v>
      </c>
      <c r="AP685" s="29">
        <v>32750.31</v>
      </c>
      <c r="AQ685" s="3">
        <v>0.03</v>
      </c>
    </row>
    <row r="686" spans="1:43" ht="15.75" thickBot="1" x14ac:dyDescent="0.3">
      <c r="A686" s="28">
        <v>42303</v>
      </c>
      <c r="B686">
        <v>47.72</v>
      </c>
      <c r="C686" s="3">
        <f t="shared" si="112"/>
        <v>-5.2115905774442473E-3</v>
      </c>
      <c r="E686" s="28">
        <v>42279</v>
      </c>
      <c r="F686">
        <v>197.91</v>
      </c>
      <c r="G686" s="4">
        <v>0.06</v>
      </c>
      <c r="I686" s="28">
        <v>42762</v>
      </c>
      <c r="J686">
        <v>102.1</v>
      </c>
      <c r="K686" s="3">
        <f t="shared" si="113"/>
        <v>6.8607272370857508E-4</v>
      </c>
      <c r="M686" s="28">
        <v>43055</v>
      </c>
      <c r="N686">
        <v>71</v>
      </c>
      <c r="O686" s="3">
        <v>0.05</v>
      </c>
      <c r="Q686" s="28">
        <v>42279</v>
      </c>
      <c r="R686">
        <v>89.56</v>
      </c>
      <c r="S686" s="3">
        <v>0.1</v>
      </c>
      <c r="U686" s="28">
        <v>42279</v>
      </c>
      <c r="V686">
        <v>128.81</v>
      </c>
      <c r="W686" s="3">
        <v>0.06</v>
      </c>
      <c r="Y686" s="28">
        <v>43342</v>
      </c>
      <c r="Z686">
        <v>187.72</v>
      </c>
      <c r="AA686" s="3">
        <f t="shared" si="115"/>
        <v>-4.9999999999999933E-2</v>
      </c>
      <c r="AC686" s="28">
        <v>42383</v>
      </c>
      <c r="AD686">
        <v>24.64</v>
      </c>
      <c r="AE686" s="4">
        <f t="shared" si="116"/>
        <v>-2.0278330019880664E-2</v>
      </c>
      <c r="AG686" s="28">
        <v>42282</v>
      </c>
      <c r="AH686">
        <v>218.4</v>
      </c>
      <c r="AI686" s="4">
        <f t="shared" si="117"/>
        <v>5.0000000000000044E-2</v>
      </c>
      <c r="AK686" s="28">
        <v>44055</v>
      </c>
      <c r="AL686">
        <v>6.65</v>
      </c>
      <c r="AM686" s="4">
        <f t="shared" si="118"/>
        <v>-3.6231884057971064E-2</v>
      </c>
      <c r="AO686" s="28">
        <v>42279</v>
      </c>
      <c r="AP686" s="29">
        <v>32969.730000000003</v>
      </c>
      <c r="AQ686" s="3">
        <v>0.03</v>
      </c>
    </row>
    <row r="687" spans="1:43" ht="15.75" thickBot="1" x14ac:dyDescent="0.3">
      <c r="A687" s="28">
        <v>42304</v>
      </c>
      <c r="B687">
        <v>47.05</v>
      </c>
      <c r="C687" s="3">
        <f t="shared" si="112"/>
        <v>-1.4040234702430876E-2</v>
      </c>
      <c r="E687" s="28">
        <v>42282</v>
      </c>
      <c r="F687">
        <v>194.34</v>
      </c>
      <c r="G687" s="4">
        <v>0.06</v>
      </c>
      <c r="I687" s="28">
        <v>42765</v>
      </c>
      <c r="J687">
        <v>102</v>
      </c>
      <c r="K687" s="3">
        <f t="shared" si="113"/>
        <v>-9.7943192948080071E-4</v>
      </c>
      <c r="M687" s="28">
        <v>43056</v>
      </c>
      <c r="N687">
        <v>71</v>
      </c>
      <c r="O687" s="3">
        <v>0.05</v>
      </c>
      <c r="Q687" s="28">
        <v>42282</v>
      </c>
      <c r="R687">
        <v>87.01</v>
      </c>
      <c r="S687" s="3">
        <f t="shared" si="114"/>
        <v>-2.8472532380526938E-2</v>
      </c>
      <c r="U687" s="28">
        <v>42282</v>
      </c>
      <c r="V687">
        <v>126.37</v>
      </c>
      <c r="W687" s="3">
        <v>0.06</v>
      </c>
      <c r="Y687" s="28">
        <v>43343</v>
      </c>
      <c r="Z687">
        <v>192.87</v>
      </c>
      <c r="AA687" s="3">
        <f t="shared" si="115"/>
        <v>2.743447688046019E-2</v>
      </c>
      <c r="AC687" s="28">
        <v>42387</v>
      </c>
      <c r="AD687">
        <v>25.87</v>
      </c>
      <c r="AE687" s="4">
        <f t="shared" si="116"/>
        <v>4.9918831168831224E-2</v>
      </c>
      <c r="AG687" s="28">
        <v>42283</v>
      </c>
      <c r="AH687">
        <v>224.99</v>
      </c>
      <c r="AI687" s="4">
        <f t="shared" si="117"/>
        <v>3.0173992673992789E-2</v>
      </c>
      <c r="AK687" s="28">
        <v>44056</v>
      </c>
      <c r="AL687">
        <v>6.93</v>
      </c>
      <c r="AM687" s="4">
        <f t="shared" si="118"/>
        <v>4.2105263157894646E-2</v>
      </c>
      <c r="AO687" s="28">
        <v>42282</v>
      </c>
      <c r="AP687" s="29">
        <v>32784.94</v>
      </c>
      <c r="AQ687" s="3">
        <f t="shared" si="119"/>
        <v>-5.6048381348589027E-3</v>
      </c>
    </row>
    <row r="688" spans="1:43" ht="15.75" thickBot="1" x14ac:dyDescent="0.3">
      <c r="A688" s="28">
        <v>42305</v>
      </c>
      <c r="B688">
        <v>47.04</v>
      </c>
      <c r="C688" s="3">
        <f t="shared" si="112"/>
        <v>-2.1253985122204888E-4</v>
      </c>
      <c r="E688" s="28">
        <v>42283</v>
      </c>
      <c r="F688">
        <v>197.44</v>
      </c>
      <c r="G688" s="4">
        <v>0.06</v>
      </c>
      <c r="I688" s="28">
        <v>42766</v>
      </c>
      <c r="J688">
        <v>100.75</v>
      </c>
      <c r="K688" s="3">
        <f t="shared" si="113"/>
        <v>-1.225490196078427E-2</v>
      </c>
      <c r="M688" s="28">
        <v>43059</v>
      </c>
      <c r="N688">
        <v>70.02</v>
      </c>
      <c r="O688" s="3">
        <v>0.06</v>
      </c>
      <c r="Q688" s="28">
        <v>42283</v>
      </c>
      <c r="R688">
        <v>87.13</v>
      </c>
      <c r="S688" s="3">
        <f t="shared" si="114"/>
        <v>1.3791518216295096E-3</v>
      </c>
      <c r="U688" s="28">
        <v>42283</v>
      </c>
      <c r="V688">
        <v>130.66999999999999</v>
      </c>
      <c r="W688" s="3">
        <v>0.06</v>
      </c>
      <c r="Y688" s="28">
        <v>43346</v>
      </c>
      <c r="Z688">
        <v>187</v>
      </c>
      <c r="AA688" s="3">
        <f t="shared" si="115"/>
        <v>-3.0435008036501343E-2</v>
      </c>
      <c r="AC688" s="28">
        <v>42389</v>
      </c>
      <c r="AD688">
        <v>25.14</v>
      </c>
      <c r="AE688" s="4">
        <f t="shared" si="116"/>
        <v>-2.8218013142636278E-2</v>
      </c>
      <c r="AG688" s="28">
        <v>42284</v>
      </c>
      <c r="AH688">
        <v>224.28</v>
      </c>
      <c r="AI688" s="4">
        <f t="shared" si="117"/>
        <v>-3.1556958087026743E-3</v>
      </c>
      <c r="AK688" s="28">
        <v>44060</v>
      </c>
      <c r="AL688">
        <v>6.6</v>
      </c>
      <c r="AM688" s="4">
        <f t="shared" si="118"/>
        <v>-4.7619047619047672E-2</v>
      </c>
      <c r="AO688" s="28">
        <v>42283</v>
      </c>
      <c r="AP688" s="29">
        <v>33202.870000000003</v>
      </c>
      <c r="AQ688" s="3">
        <v>0.03</v>
      </c>
    </row>
    <row r="689" spans="1:43" ht="15.75" thickBot="1" x14ac:dyDescent="0.3">
      <c r="A689" s="28">
        <v>42306</v>
      </c>
      <c r="B689">
        <v>47.64</v>
      </c>
      <c r="C689" s="3">
        <f t="shared" si="112"/>
        <v>1.2755102040816313E-2</v>
      </c>
      <c r="E689" s="28">
        <v>42284</v>
      </c>
      <c r="F689">
        <v>201.69</v>
      </c>
      <c r="G689" s="4">
        <v>0.06</v>
      </c>
      <c r="I689" s="28">
        <v>42767</v>
      </c>
      <c r="J689">
        <v>103.25</v>
      </c>
      <c r="K689" s="3">
        <f t="shared" si="113"/>
        <v>2.4813895781637729E-2</v>
      </c>
      <c r="M689" s="28">
        <v>43060</v>
      </c>
      <c r="N689">
        <v>71</v>
      </c>
      <c r="O689" s="3">
        <v>0.06</v>
      </c>
      <c r="Q689" s="28">
        <v>42284</v>
      </c>
      <c r="R689">
        <v>87.01</v>
      </c>
      <c r="S689" s="3">
        <f t="shared" si="114"/>
        <v>-1.3772523814987725E-3</v>
      </c>
      <c r="U689" s="28">
        <v>42284</v>
      </c>
      <c r="V689">
        <v>134.49</v>
      </c>
      <c r="W689" s="3">
        <v>0.06</v>
      </c>
      <c r="Y689" s="28">
        <v>43348</v>
      </c>
      <c r="Z689">
        <v>188.9</v>
      </c>
      <c r="AA689" s="3">
        <f t="shared" si="115"/>
        <v>1.0160427807486716E-2</v>
      </c>
      <c r="AC689" s="28">
        <v>42390</v>
      </c>
      <c r="AD689">
        <v>24.4</v>
      </c>
      <c r="AE689" s="4">
        <f t="shared" si="116"/>
        <v>-2.9435163086714455E-2</v>
      </c>
      <c r="AG689" s="28">
        <v>42285</v>
      </c>
      <c r="AH689">
        <v>229.48</v>
      </c>
      <c r="AI689" s="4">
        <f t="shared" si="117"/>
        <v>2.3185304084180514E-2</v>
      </c>
      <c r="AK689" s="28">
        <v>44061</v>
      </c>
      <c r="AL689">
        <v>7</v>
      </c>
      <c r="AM689" s="4">
        <f t="shared" si="118"/>
        <v>6.0606060606060552E-2</v>
      </c>
      <c r="AO689" s="28">
        <v>42284</v>
      </c>
      <c r="AP689" s="29">
        <v>33376.199999999997</v>
      </c>
      <c r="AQ689" s="3">
        <v>0.03</v>
      </c>
    </row>
    <row r="690" spans="1:43" ht="15.75" thickBot="1" x14ac:dyDescent="0.3">
      <c r="A690" s="28">
        <v>42307</v>
      </c>
      <c r="B690">
        <v>47.1</v>
      </c>
      <c r="C690" s="3">
        <f t="shared" si="112"/>
        <v>-1.133501259445846E-2</v>
      </c>
      <c r="E690" s="28">
        <v>42285</v>
      </c>
      <c r="F690">
        <v>198.95</v>
      </c>
      <c r="G690" s="4">
        <v>0.06</v>
      </c>
      <c r="I690" s="28">
        <v>42768</v>
      </c>
      <c r="J690">
        <v>104.28</v>
      </c>
      <c r="K690" s="3">
        <f t="shared" si="113"/>
        <v>9.9757869249395004E-3</v>
      </c>
      <c r="M690" s="28">
        <v>43061</v>
      </c>
      <c r="N690">
        <v>72.5</v>
      </c>
      <c r="O690" s="3">
        <v>0.06</v>
      </c>
      <c r="Q690" s="28">
        <v>42285</v>
      </c>
      <c r="R690">
        <v>88.37</v>
      </c>
      <c r="S690" s="3">
        <f t="shared" si="114"/>
        <v>1.5630387311803329E-2</v>
      </c>
      <c r="U690" s="28">
        <v>42285</v>
      </c>
      <c r="V690">
        <v>132.25</v>
      </c>
      <c r="W690" s="3">
        <v>0.06</v>
      </c>
      <c r="Y690" s="28">
        <v>43350</v>
      </c>
      <c r="Z690">
        <v>198.3</v>
      </c>
      <c r="AA690" s="3">
        <f t="shared" si="115"/>
        <v>4.9761778718898864E-2</v>
      </c>
      <c r="AC690" s="28">
        <v>42394</v>
      </c>
      <c r="AD690">
        <v>25.19</v>
      </c>
      <c r="AE690" s="4">
        <f t="shared" si="116"/>
        <v>3.237704918032791E-2</v>
      </c>
      <c r="AG690" s="28">
        <v>42286</v>
      </c>
      <c r="AH690">
        <v>230</v>
      </c>
      <c r="AI690" s="4">
        <f t="shared" si="117"/>
        <v>2.265992679100659E-3</v>
      </c>
      <c r="AK690" s="28">
        <v>44062</v>
      </c>
      <c r="AL690">
        <v>8</v>
      </c>
      <c r="AM690" s="4">
        <f t="shared" si="118"/>
        <v>0.14285714285714279</v>
      </c>
      <c r="AO690" s="28">
        <v>42285</v>
      </c>
      <c r="AP690" s="29">
        <v>33469.15</v>
      </c>
      <c r="AQ690" s="3">
        <f t="shared" si="119"/>
        <v>2.7849185946873245E-3</v>
      </c>
    </row>
    <row r="691" spans="1:43" ht="15.75" thickBot="1" x14ac:dyDescent="0.3">
      <c r="A691" s="28">
        <v>42310</v>
      </c>
      <c r="B691">
        <v>47.58</v>
      </c>
      <c r="C691" s="3">
        <f t="shared" si="112"/>
        <v>1.0191082802547768E-2</v>
      </c>
      <c r="E691" s="28">
        <v>42286</v>
      </c>
      <c r="F691">
        <v>203.39</v>
      </c>
      <c r="G691" s="4">
        <v>0.06</v>
      </c>
      <c r="I691" s="28">
        <v>42769</v>
      </c>
      <c r="J691">
        <v>102.27</v>
      </c>
      <c r="K691" s="3">
        <f t="shared" si="113"/>
        <v>-1.9275028768699687E-2</v>
      </c>
      <c r="M691" s="28">
        <v>43063</v>
      </c>
      <c r="N691">
        <v>72.2</v>
      </c>
      <c r="O691" s="3">
        <v>0.06</v>
      </c>
      <c r="Q691" s="28">
        <v>42286</v>
      </c>
      <c r="R691">
        <v>89.84</v>
      </c>
      <c r="S691" s="3">
        <f t="shared" si="114"/>
        <v>1.663460450379084E-2</v>
      </c>
      <c r="U691" s="28">
        <v>42286</v>
      </c>
      <c r="V691">
        <v>137.80000000000001</v>
      </c>
      <c r="W691" s="3">
        <f t="shared" si="122"/>
        <v>4.1965973534971779E-2</v>
      </c>
      <c r="Y691" s="28">
        <v>43353</v>
      </c>
      <c r="Z691">
        <v>200.85</v>
      </c>
      <c r="AA691" s="3">
        <f t="shared" si="115"/>
        <v>1.2859304084720025E-2</v>
      </c>
      <c r="AC691" s="28">
        <v>42395</v>
      </c>
      <c r="AD691">
        <v>24.31</v>
      </c>
      <c r="AE691" s="4">
        <f t="shared" si="116"/>
        <v>-3.4934497816593968E-2</v>
      </c>
      <c r="AG691" s="28">
        <v>42289</v>
      </c>
      <c r="AH691">
        <v>230</v>
      </c>
      <c r="AI691" s="4">
        <f t="shared" si="117"/>
        <v>0</v>
      </c>
      <c r="AK691" s="28">
        <v>44063</v>
      </c>
      <c r="AL691">
        <v>9</v>
      </c>
      <c r="AM691" s="4">
        <f t="shared" si="118"/>
        <v>0.125</v>
      </c>
      <c r="AO691" s="28">
        <v>42286</v>
      </c>
      <c r="AP691" s="29">
        <v>33843.18</v>
      </c>
      <c r="AQ691" s="3">
        <f t="shared" si="119"/>
        <v>1.1175365971349605E-2</v>
      </c>
    </row>
    <row r="692" spans="1:43" ht="15.75" thickBot="1" x14ac:dyDescent="0.3">
      <c r="A692" s="28">
        <v>42311</v>
      </c>
      <c r="B692">
        <v>47.5</v>
      </c>
      <c r="C692" s="3">
        <f t="shared" si="112"/>
        <v>-1.6813787305590688E-3</v>
      </c>
      <c r="E692" s="28">
        <v>42289</v>
      </c>
      <c r="F692">
        <v>205.53</v>
      </c>
      <c r="G692" s="4">
        <v>0.06</v>
      </c>
      <c r="I692" s="28">
        <v>42772</v>
      </c>
      <c r="J692">
        <v>100</v>
      </c>
      <c r="K692" s="3">
        <f t="shared" si="113"/>
        <v>-2.2196147452820947E-2</v>
      </c>
      <c r="M692" s="28">
        <v>43066</v>
      </c>
      <c r="N692">
        <v>73.25</v>
      </c>
      <c r="O692" s="3">
        <v>0.06</v>
      </c>
      <c r="Q692" s="28">
        <v>42289</v>
      </c>
      <c r="R692">
        <v>90</v>
      </c>
      <c r="S692" s="3">
        <f t="shared" si="114"/>
        <v>1.7809439002671734E-3</v>
      </c>
      <c r="U692" s="28">
        <v>42289</v>
      </c>
      <c r="V692">
        <v>141.85</v>
      </c>
      <c r="W692" s="3">
        <v>0.06</v>
      </c>
      <c r="Y692" s="28">
        <v>43354</v>
      </c>
      <c r="Z692">
        <v>190.81</v>
      </c>
      <c r="AA692" s="3">
        <f t="shared" si="115"/>
        <v>-4.9987552900174204E-2</v>
      </c>
      <c r="AC692" s="28">
        <v>42396</v>
      </c>
      <c r="AD692">
        <v>24.9</v>
      </c>
      <c r="AE692" s="4">
        <f t="shared" si="116"/>
        <v>2.4269847799259558E-2</v>
      </c>
      <c r="AG692" s="28">
        <v>42290</v>
      </c>
      <c r="AH692">
        <v>237</v>
      </c>
      <c r="AI692" s="4">
        <f t="shared" si="117"/>
        <v>3.0434782608695699E-2</v>
      </c>
      <c r="AK692" s="28">
        <v>44064</v>
      </c>
      <c r="AL692">
        <v>10</v>
      </c>
      <c r="AM692" s="4">
        <f t="shared" si="118"/>
        <v>0.11111111111111116</v>
      </c>
      <c r="AO692" s="28">
        <v>42289</v>
      </c>
      <c r="AP692" s="29">
        <v>34183.85</v>
      </c>
      <c r="AQ692" s="3">
        <v>0.04</v>
      </c>
    </row>
    <row r="693" spans="1:43" ht="15.75" thickBot="1" x14ac:dyDescent="0.3">
      <c r="A693" s="28">
        <v>42312</v>
      </c>
      <c r="B693">
        <v>48.21</v>
      </c>
      <c r="C693" s="3">
        <f t="shared" si="112"/>
        <v>1.4947368421052598E-2</v>
      </c>
      <c r="E693" s="28">
        <v>42290</v>
      </c>
      <c r="F693">
        <v>203.44</v>
      </c>
      <c r="G693" s="4">
        <v>0.06</v>
      </c>
      <c r="I693" s="28">
        <v>42773</v>
      </c>
      <c r="J693">
        <v>105</v>
      </c>
      <c r="K693" s="3">
        <f t="shared" si="113"/>
        <v>5.0000000000000044E-2</v>
      </c>
      <c r="M693" s="28">
        <v>43067</v>
      </c>
      <c r="N693">
        <v>72.2</v>
      </c>
      <c r="O693" s="3">
        <v>0.06</v>
      </c>
      <c r="Q693" s="28">
        <v>42290</v>
      </c>
      <c r="R693">
        <v>88.98</v>
      </c>
      <c r="S693" s="3">
        <f t="shared" si="114"/>
        <v>-1.1333333333333306E-2</v>
      </c>
      <c r="U693" s="28">
        <v>42290</v>
      </c>
      <c r="V693">
        <v>137.99</v>
      </c>
      <c r="W693" s="3">
        <v>0.06</v>
      </c>
      <c r="Y693" s="28">
        <v>43357</v>
      </c>
      <c r="Z693">
        <v>185.13</v>
      </c>
      <c r="AA693" s="3">
        <f t="shared" si="115"/>
        <v>-2.9767831874639716E-2</v>
      </c>
      <c r="AC693" s="28">
        <v>42397</v>
      </c>
      <c r="AD693">
        <v>26.13</v>
      </c>
      <c r="AE693" s="4">
        <f t="shared" si="116"/>
        <v>4.9397590361445864E-2</v>
      </c>
      <c r="AG693" s="28">
        <v>42291</v>
      </c>
      <c r="AH693">
        <v>232.69</v>
      </c>
      <c r="AI693" s="4">
        <f t="shared" si="117"/>
        <v>-1.8185654008438856E-2</v>
      </c>
      <c r="AK693" s="28">
        <v>44067</v>
      </c>
      <c r="AL693">
        <v>9.44</v>
      </c>
      <c r="AM693" s="4">
        <f t="shared" si="118"/>
        <v>-5.600000000000005E-2</v>
      </c>
      <c r="AO693" s="28">
        <v>42290</v>
      </c>
      <c r="AP693" s="29">
        <v>34031.78</v>
      </c>
      <c r="AQ693" s="3">
        <v>0.04</v>
      </c>
    </row>
    <row r="694" spans="1:43" ht="15.75" thickBot="1" x14ac:dyDescent="0.3">
      <c r="A694" s="28">
        <v>42313</v>
      </c>
      <c r="B694">
        <v>48</v>
      </c>
      <c r="C694" s="3">
        <f t="shared" si="112"/>
        <v>-4.3559427504666903E-3</v>
      </c>
      <c r="E694" s="28">
        <v>42291</v>
      </c>
      <c r="F694">
        <v>203.74</v>
      </c>
      <c r="G694" s="4">
        <v>7.0000000000000007E-2</v>
      </c>
      <c r="I694" s="28">
        <v>42774</v>
      </c>
      <c r="J694">
        <v>110.25</v>
      </c>
      <c r="K694" s="3">
        <f t="shared" si="113"/>
        <v>5.0000000000000044E-2</v>
      </c>
      <c r="M694" s="28">
        <v>43068</v>
      </c>
      <c r="N694">
        <v>72</v>
      </c>
      <c r="O694" s="3">
        <v>0.06</v>
      </c>
      <c r="Q694" s="28">
        <v>42291</v>
      </c>
      <c r="R694">
        <v>87.22</v>
      </c>
      <c r="S694" s="3">
        <v>0.11</v>
      </c>
      <c r="U694" s="28">
        <v>42291</v>
      </c>
      <c r="V694">
        <v>137.91999999999999</v>
      </c>
      <c r="W694" s="3">
        <v>0.06</v>
      </c>
      <c r="Y694" s="28">
        <v>43360</v>
      </c>
      <c r="Z694">
        <v>189.94</v>
      </c>
      <c r="AA694" s="3">
        <f t="shared" si="115"/>
        <v>2.5981742559282761E-2</v>
      </c>
      <c r="AC694" s="28">
        <v>42398</v>
      </c>
      <c r="AD694">
        <v>27.19</v>
      </c>
      <c r="AE694" s="4">
        <f t="shared" si="116"/>
        <v>4.0566398775354173E-2</v>
      </c>
      <c r="AG694" s="28">
        <v>42292</v>
      </c>
      <c r="AH694">
        <v>238.28</v>
      </c>
      <c r="AI694" s="4">
        <f t="shared" si="117"/>
        <v>2.4023378744252089E-2</v>
      </c>
      <c r="AK694" s="28">
        <v>44068</v>
      </c>
      <c r="AL694">
        <v>9.49</v>
      </c>
      <c r="AM694" s="4">
        <f t="shared" si="118"/>
        <v>5.2966101694915668E-3</v>
      </c>
      <c r="AO694" s="28">
        <v>42291</v>
      </c>
      <c r="AP694" s="29">
        <v>33974.85</v>
      </c>
      <c r="AQ694" s="3">
        <f t="shared" si="119"/>
        <v>-1.6728481437057185E-3</v>
      </c>
    </row>
    <row r="695" spans="1:43" ht="15.75" thickBot="1" x14ac:dyDescent="0.3">
      <c r="A695" s="28">
        <v>42314</v>
      </c>
      <c r="B695">
        <v>48.5</v>
      </c>
      <c r="C695" s="3">
        <f t="shared" si="112"/>
        <v>1.0416666666666741E-2</v>
      </c>
      <c r="E695" s="28">
        <v>42292</v>
      </c>
      <c r="F695">
        <v>202.41</v>
      </c>
      <c r="G695" s="4">
        <v>7.0000000000000007E-2</v>
      </c>
      <c r="I695" s="28">
        <v>42775</v>
      </c>
      <c r="J695">
        <v>115.76</v>
      </c>
      <c r="K695" s="3">
        <f t="shared" si="113"/>
        <v>4.9977324263038581E-2</v>
      </c>
      <c r="M695" s="28">
        <v>43069</v>
      </c>
      <c r="N695">
        <v>72.03</v>
      </c>
      <c r="O695" s="3">
        <v>0.06</v>
      </c>
      <c r="Q695" s="28">
        <v>42292</v>
      </c>
      <c r="R695">
        <v>87.55</v>
      </c>
      <c r="S695" s="3">
        <f t="shared" si="114"/>
        <v>3.7835358862645663E-3</v>
      </c>
      <c r="U695" s="28">
        <v>42292</v>
      </c>
      <c r="V695">
        <v>135.21</v>
      </c>
      <c r="W695" s="3">
        <v>0.06</v>
      </c>
      <c r="Y695" s="28">
        <v>43361</v>
      </c>
      <c r="Z695">
        <v>197.95</v>
      </c>
      <c r="AA695" s="3">
        <f t="shared" si="115"/>
        <v>4.2171211961671951E-2</v>
      </c>
      <c r="AC695" s="28">
        <v>42401</v>
      </c>
      <c r="AD695">
        <v>26.99</v>
      </c>
      <c r="AE695" s="4">
        <f t="shared" si="116"/>
        <v>-7.3556454578890262E-3</v>
      </c>
      <c r="AG695" s="28">
        <v>42293</v>
      </c>
      <c r="AH695">
        <v>236.07</v>
      </c>
      <c r="AI695" s="4">
        <f t="shared" si="117"/>
        <v>-9.2748027530636934E-3</v>
      </c>
      <c r="AK695" s="28">
        <v>44069</v>
      </c>
      <c r="AL695">
        <v>10.49</v>
      </c>
      <c r="AM695" s="4">
        <f t="shared" si="118"/>
        <v>0.10537407797681775</v>
      </c>
      <c r="AO695" s="28">
        <v>42292</v>
      </c>
      <c r="AP695" s="29">
        <v>33921.96</v>
      </c>
      <c r="AQ695" s="3">
        <v>0.04</v>
      </c>
    </row>
    <row r="696" spans="1:43" ht="15.75" thickBot="1" x14ac:dyDescent="0.3">
      <c r="A696" s="28">
        <v>42317</v>
      </c>
      <c r="B696">
        <v>50</v>
      </c>
      <c r="C696" s="3">
        <f t="shared" si="112"/>
        <v>3.0927835051546282E-2</v>
      </c>
      <c r="E696" s="28">
        <v>42293</v>
      </c>
      <c r="F696">
        <v>201.94</v>
      </c>
      <c r="G696" s="4">
        <v>7.0000000000000007E-2</v>
      </c>
      <c r="I696" s="28">
        <v>42776</v>
      </c>
      <c r="J696">
        <v>121.54</v>
      </c>
      <c r="K696" s="3">
        <f t="shared" si="113"/>
        <v>4.9930891499654573E-2</v>
      </c>
      <c r="M696" s="28">
        <v>43074</v>
      </c>
      <c r="N696">
        <v>72</v>
      </c>
      <c r="O696" s="3">
        <v>7.0000000000000007E-2</v>
      </c>
      <c r="Q696" s="28">
        <v>42293</v>
      </c>
      <c r="R696">
        <v>87.19</v>
      </c>
      <c r="S696" s="3">
        <f t="shared" si="114"/>
        <v>-4.1119360365505786E-3</v>
      </c>
      <c r="U696" s="28">
        <v>42293</v>
      </c>
      <c r="V696">
        <v>138.62</v>
      </c>
      <c r="W696" s="3">
        <f t="shared" si="122"/>
        <v>2.5220028104430137E-2</v>
      </c>
      <c r="Y696" s="28">
        <v>43367</v>
      </c>
      <c r="Z696">
        <v>197.95</v>
      </c>
      <c r="AA696" s="3">
        <f t="shared" si="115"/>
        <v>0</v>
      </c>
      <c r="AC696" s="28">
        <v>42402</v>
      </c>
      <c r="AD696">
        <v>26.95</v>
      </c>
      <c r="AE696" s="4">
        <f t="shared" si="116"/>
        <v>-1.4820303816227565E-3</v>
      </c>
      <c r="AG696" s="28">
        <v>42296</v>
      </c>
      <c r="AH696">
        <v>240.87</v>
      </c>
      <c r="AI696" s="4">
        <f t="shared" si="117"/>
        <v>2.0332952090481582E-2</v>
      </c>
      <c r="AK696" s="28">
        <v>44070</v>
      </c>
      <c r="AL696">
        <v>11.49</v>
      </c>
      <c r="AM696" s="4">
        <f t="shared" si="118"/>
        <v>9.5328884652049473E-2</v>
      </c>
      <c r="AO696" s="28">
        <v>42293</v>
      </c>
      <c r="AP696" s="29">
        <v>33954.980000000003</v>
      </c>
      <c r="AQ696" s="3">
        <f t="shared" si="119"/>
        <v>9.7341073452139604E-4</v>
      </c>
    </row>
    <row r="697" spans="1:43" ht="15.75" thickBot="1" x14ac:dyDescent="0.3">
      <c r="A697" s="28">
        <v>42318</v>
      </c>
      <c r="B697">
        <v>54</v>
      </c>
      <c r="C697" s="3">
        <f t="shared" si="112"/>
        <v>8.0000000000000071E-2</v>
      </c>
      <c r="E697" s="28">
        <v>42296</v>
      </c>
      <c r="F697">
        <v>199.42</v>
      </c>
      <c r="G697" s="4">
        <v>7.0000000000000007E-2</v>
      </c>
      <c r="I697" s="28">
        <v>42779</v>
      </c>
      <c r="J697">
        <v>127.61</v>
      </c>
      <c r="K697" s="3">
        <f t="shared" si="113"/>
        <v>4.9942405792331668E-2</v>
      </c>
      <c r="M697" s="28">
        <v>43075</v>
      </c>
      <c r="N697">
        <v>70.7</v>
      </c>
      <c r="O697" s="3">
        <v>0.08</v>
      </c>
      <c r="Q697" s="28">
        <v>42296</v>
      </c>
      <c r="R697">
        <v>86.5</v>
      </c>
      <c r="S697" s="3">
        <f t="shared" si="114"/>
        <v>-7.9137515770156819E-3</v>
      </c>
      <c r="U697" s="28">
        <v>42296</v>
      </c>
      <c r="V697">
        <v>137.94</v>
      </c>
      <c r="W697" s="3">
        <v>0.06</v>
      </c>
      <c r="Y697" s="28">
        <v>43369</v>
      </c>
      <c r="Z697">
        <v>207.8</v>
      </c>
      <c r="AA697" s="3">
        <f t="shared" si="115"/>
        <v>4.9760040414246198E-2</v>
      </c>
      <c r="AC697" s="28">
        <v>42403</v>
      </c>
      <c r="AD697">
        <v>26.79</v>
      </c>
      <c r="AE697" s="4">
        <f t="shared" si="116"/>
        <v>-5.9369202226344786E-3</v>
      </c>
      <c r="AG697" s="28">
        <v>42297</v>
      </c>
      <c r="AH697">
        <v>237.61</v>
      </c>
      <c r="AI697" s="4">
        <f t="shared" si="117"/>
        <v>-1.3534271598787728E-2</v>
      </c>
      <c r="AK697" s="28">
        <v>44071</v>
      </c>
      <c r="AL697">
        <v>11.21</v>
      </c>
      <c r="AM697" s="4">
        <f t="shared" si="118"/>
        <v>-2.4369016536118338E-2</v>
      </c>
      <c r="AO697" s="28">
        <v>42296</v>
      </c>
      <c r="AP697" s="29">
        <v>33966.75</v>
      </c>
      <c r="AQ697" s="3">
        <v>0.04</v>
      </c>
    </row>
    <row r="698" spans="1:43" ht="15.75" thickBot="1" x14ac:dyDescent="0.3">
      <c r="A698" s="28">
        <v>42319</v>
      </c>
      <c r="B698">
        <v>57</v>
      </c>
      <c r="C698" s="3">
        <f t="shared" si="112"/>
        <v>5.555555555555558E-2</v>
      </c>
      <c r="E698" s="28">
        <v>42297</v>
      </c>
      <c r="F698">
        <v>196.98</v>
      </c>
      <c r="G698" s="4">
        <v>7.0000000000000007E-2</v>
      </c>
      <c r="I698" s="28">
        <v>42780</v>
      </c>
      <c r="J698">
        <v>133.99</v>
      </c>
      <c r="K698" s="3">
        <f t="shared" si="113"/>
        <v>4.9996081811770399E-2</v>
      </c>
      <c r="M698" s="28">
        <v>43076</v>
      </c>
      <c r="N698">
        <v>67.17</v>
      </c>
      <c r="O698" s="3">
        <v>0.08</v>
      </c>
      <c r="Q698" s="28">
        <v>42297</v>
      </c>
      <c r="R698">
        <v>86.02</v>
      </c>
      <c r="S698" s="3">
        <f t="shared" si="114"/>
        <v>-5.5491329479768758E-3</v>
      </c>
      <c r="U698" s="28">
        <v>42297</v>
      </c>
      <c r="V698">
        <v>138.47999999999999</v>
      </c>
      <c r="W698" s="3">
        <v>0.06</v>
      </c>
      <c r="Y698" s="28">
        <v>43375</v>
      </c>
      <c r="Z698">
        <v>217.25</v>
      </c>
      <c r="AA698" s="3">
        <f t="shared" si="115"/>
        <v>4.5476419634263632E-2</v>
      </c>
      <c r="AC698" s="28">
        <v>42404</v>
      </c>
      <c r="AD698">
        <v>26.79</v>
      </c>
      <c r="AE698" s="4">
        <f t="shared" si="116"/>
        <v>0</v>
      </c>
      <c r="AG698" s="28">
        <v>42298</v>
      </c>
      <c r="AH698">
        <v>237.4</v>
      </c>
      <c r="AI698" s="4">
        <f t="shared" si="117"/>
        <v>-8.8380118681874453E-4</v>
      </c>
      <c r="AK698" s="28">
        <v>44074</v>
      </c>
      <c r="AL698">
        <v>10.51</v>
      </c>
      <c r="AM698" s="4">
        <f t="shared" si="118"/>
        <v>-6.2444246208742338E-2</v>
      </c>
      <c r="AO698" s="28">
        <v>42297</v>
      </c>
      <c r="AP698" s="29">
        <v>33910.17</v>
      </c>
      <c r="AQ698" s="3">
        <v>0.04</v>
      </c>
    </row>
    <row r="699" spans="1:43" ht="15.75" thickBot="1" x14ac:dyDescent="0.3">
      <c r="A699" s="28">
        <v>42320</v>
      </c>
      <c r="B699">
        <v>59</v>
      </c>
      <c r="C699" s="3">
        <f>B699/B698-1</f>
        <v>3.5087719298245723E-2</v>
      </c>
      <c r="E699" s="28">
        <v>42298</v>
      </c>
      <c r="F699">
        <v>198.18</v>
      </c>
      <c r="G699" s="4">
        <v>7.0000000000000007E-2</v>
      </c>
      <c r="I699" s="28">
        <v>42781</v>
      </c>
      <c r="J699">
        <v>134.02000000000001</v>
      </c>
      <c r="K699" s="3">
        <f t="shared" si="113"/>
        <v>2.2389730576910516E-4</v>
      </c>
      <c r="M699" s="28">
        <v>43077</v>
      </c>
      <c r="N699">
        <v>70.260000000000005</v>
      </c>
      <c r="O699" s="3">
        <v>0.08</v>
      </c>
      <c r="Q699" s="28">
        <v>42298</v>
      </c>
      <c r="R699">
        <v>85.93</v>
      </c>
      <c r="S699" s="3">
        <f t="shared" si="114"/>
        <v>-1.0462683096953418E-3</v>
      </c>
      <c r="U699" s="28">
        <v>42298</v>
      </c>
      <c r="V699">
        <v>137.38</v>
      </c>
      <c r="W699" s="3">
        <f t="shared" si="122"/>
        <v>-7.9433853264009313E-3</v>
      </c>
      <c r="Y699" s="28">
        <v>43378</v>
      </c>
      <c r="Z699">
        <v>217.25</v>
      </c>
      <c r="AA699" s="3">
        <f t="shared" si="115"/>
        <v>0</v>
      </c>
      <c r="AC699" s="28">
        <v>42408</v>
      </c>
      <c r="AD699">
        <v>26.95</v>
      </c>
      <c r="AE699" s="4">
        <f t="shared" si="116"/>
        <v>5.9723777528928323E-3</v>
      </c>
      <c r="AG699" s="28">
        <v>42299</v>
      </c>
      <c r="AH699">
        <v>241.73</v>
      </c>
      <c r="AI699" s="4">
        <f t="shared" si="117"/>
        <v>1.8239258635214695E-2</v>
      </c>
      <c r="AK699" s="28">
        <v>44075</v>
      </c>
      <c r="AL699">
        <v>10.33</v>
      </c>
      <c r="AM699" s="4">
        <f t="shared" si="118"/>
        <v>-1.7126546146527089E-2</v>
      </c>
      <c r="AO699" s="28">
        <v>42298</v>
      </c>
      <c r="AP699" s="29">
        <v>33943.74</v>
      </c>
      <c r="AQ699" s="3">
        <v>0.04</v>
      </c>
    </row>
    <row r="700" spans="1:43" ht="15.75" thickBot="1" x14ac:dyDescent="0.3">
      <c r="A700" s="28">
        <v>42321</v>
      </c>
      <c r="B700">
        <v>60</v>
      </c>
      <c r="C700" s="3">
        <f t="shared" si="112"/>
        <v>1.6949152542372836E-2</v>
      </c>
      <c r="E700" s="28">
        <v>42299</v>
      </c>
      <c r="F700">
        <v>197.06</v>
      </c>
      <c r="G700" s="4">
        <v>7.0000000000000007E-2</v>
      </c>
      <c r="I700" s="28">
        <v>42782</v>
      </c>
      <c r="J700">
        <v>129.09</v>
      </c>
      <c r="K700" s="3">
        <f t="shared" si="113"/>
        <v>-3.6785554394866526E-2</v>
      </c>
      <c r="M700" s="28">
        <v>43080</v>
      </c>
      <c r="N700">
        <v>67.459999999999994</v>
      </c>
      <c r="O700" s="3">
        <v>0.08</v>
      </c>
      <c r="Q700" s="28">
        <v>42299</v>
      </c>
      <c r="R700">
        <v>85.92</v>
      </c>
      <c r="S700" s="3">
        <f t="shared" si="114"/>
        <v>-1.1637379262197101E-4</v>
      </c>
      <c r="U700" s="28">
        <v>42299</v>
      </c>
      <c r="V700">
        <v>137.25</v>
      </c>
      <c r="W700" s="3">
        <v>0.06</v>
      </c>
      <c r="Y700" s="28">
        <v>43381</v>
      </c>
      <c r="Z700">
        <v>206.39</v>
      </c>
      <c r="AA700" s="3">
        <f t="shared" si="115"/>
        <v>-4.998849252013815E-2</v>
      </c>
      <c r="AC700" s="28">
        <v>42410</v>
      </c>
      <c r="AD700">
        <v>28.1</v>
      </c>
      <c r="AE700" s="4">
        <f t="shared" si="116"/>
        <v>4.2671614100185717E-2</v>
      </c>
      <c r="AG700" s="28">
        <v>42303</v>
      </c>
      <c r="AH700">
        <v>239.46</v>
      </c>
      <c r="AI700" s="4">
        <f t="shared" si="117"/>
        <v>-9.3906424523227949E-3</v>
      </c>
      <c r="AK700" s="28">
        <v>44076</v>
      </c>
      <c r="AL700">
        <v>11.16</v>
      </c>
      <c r="AM700" s="4">
        <f t="shared" si="118"/>
        <v>8.0348499515972893E-2</v>
      </c>
      <c r="AO700" s="28">
        <v>42299</v>
      </c>
      <c r="AP700" s="29">
        <v>33945.32</v>
      </c>
      <c r="AQ700" s="3">
        <v>0.04</v>
      </c>
    </row>
    <row r="701" spans="1:43" ht="15.75" thickBot="1" x14ac:dyDescent="0.3">
      <c r="A701" s="28">
        <v>42324</v>
      </c>
      <c r="B701">
        <v>47.2</v>
      </c>
      <c r="C701" s="3">
        <f t="shared" si="112"/>
        <v>-0.21333333333333326</v>
      </c>
      <c r="E701" s="28">
        <v>42303</v>
      </c>
      <c r="F701">
        <v>194.32</v>
      </c>
      <c r="G701" s="4">
        <v>7.0000000000000007E-2</v>
      </c>
      <c r="I701" s="28">
        <v>42783</v>
      </c>
      <c r="J701">
        <v>129.86000000000001</v>
      </c>
      <c r="K701" s="3">
        <f t="shared" si="113"/>
        <v>5.9648307382447197E-3</v>
      </c>
      <c r="M701" s="28">
        <v>43081</v>
      </c>
      <c r="N701">
        <v>66.290000000000006</v>
      </c>
      <c r="O701" s="3">
        <v>0.08</v>
      </c>
      <c r="Q701" s="28">
        <v>42303</v>
      </c>
      <c r="R701">
        <v>84.79</v>
      </c>
      <c r="S701" s="3">
        <f t="shared" si="114"/>
        <v>-1.3151769087523246E-2</v>
      </c>
      <c r="U701" s="28">
        <v>42303</v>
      </c>
      <c r="V701">
        <v>136.44</v>
      </c>
      <c r="W701" s="3">
        <v>0.06</v>
      </c>
      <c r="Y701" s="28">
        <v>43382</v>
      </c>
      <c r="Z701">
        <v>196.09</v>
      </c>
      <c r="AA701" s="3">
        <f t="shared" si="115"/>
        <v>-4.9905518678230454E-2</v>
      </c>
      <c r="AC701" s="28">
        <v>42411</v>
      </c>
      <c r="AD701">
        <v>29.14</v>
      </c>
      <c r="AE701" s="4">
        <f t="shared" si="116"/>
        <v>3.70106761565836E-2</v>
      </c>
      <c r="AG701" s="28">
        <v>42304</v>
      </c>
      <c r="AH701">
        <v>251.43</v>
      </c>
      <c r="AI701" s="4">
        <f t="shared" si="117"/>
        <v>4.9987471811576034E-2</v>
      </c>
      <c r="AK701" s="28">
        <v>44077</v>
      </c>
      <c r="AL701">
        <v>10.93</v>
      </c>
      <c r="AM701" s="4">
        <f t="shared" si="118"/>
        <v>-2.0609318996415826E-2</v>
      </c>
      <c r="AO701" s="28">
        <v>42303</v>
      </c>
      <c r="AP701" s="29">
        <v>33860.639999999999</v>
      </c>
      <c r="AQ701" s="3">
        <v>0.03</v>
      </c>
    </row>
    <row r="702" spans="1:43" ht="15.75" thickBot="1" x14ac:dyDescent="0.3">
      <c r="A702" s="28">
        <v>42325</v>
      </c>
      <c r="B702">
        <v>46.96</v>
      </c>
      <c r="C702" s="3">
        <f t="shared" si="112"/>
        <v>-5.0847457627118953E-3</v>
      </c>
      <c r="E702" s="28">
        <v>42304</v>
      </c>
      <c r="F702">
        <v>195.17</v>
      </c>
      <c r="G702" s="4">
        <v>7.0000000000000007E-2</v>
      </c>
      <c r="I702" s="28">
        <v>42786</v>
      </c>
      <c r="J702">
        <v>129.61000000000001</v>
      </c>
      <c r="K702" s="3">
        <f t="shared" si="113"/>
        <v>-1.9251501617125744E-3</v>
      </c>
      <c r="M702" s="28">
        <v>43082</v>
      </c>
      <c r="N702">
        <v>69.599999999999994</v>
      </c>
      <c r="O702" s="3">
        <v>0.08</v>
      </c>
      <c r="Q702" s="28">
        <v>42304</v>
      </c>
      <c r="R702">
        <v>85.8</v>
      </c>
      <c r="S702" s="3">
        <f t="shared" si="114"/>
        <v>1.1911782049769837E-2</v>
      </c>
      <c r="U702" s="28">
        <v>42304</v>
      </c>
      <c r="V702">
        <v>134.88</v>
      </c>
      <c r="W702" s="3">
        <f t="shared" si="122"/>
        <v>-1.1433597185576128E-2</v>
      </c>
      <c r="Y702" s="28">
        <v>43383</v>
      </c>
      <c r="Z702">
        <v>195.99</v>
      </c>
      <c r="AA702" s="3">
        <f t="shared" si="115"/>
        <v>-5.0996991177520989E-4</v>
      </c>
      <c r="AC702" s="28">
        <v>42412</v>
      </c>
      <c r="AD702">
        <v>29.5</v>
      </c>
      <c r="AE702" s="4">
        <f t="shared" si="116"/>
        <v>1.2354152367879179E-2</v>
      </c>
      <c r="AG702" s="28">
        <v>42305</v>
      </c>
      <c r="AH702">
        <v>264</v>
      </c>
      <c r="AI702" s="4">
        <f t="shared" si="117"/>
        <v>4.9994034124806186E-2</v>
      </c>
      <c r="AK702" s="28">
        <v>44078</v>
      </c>
      <c r="AL702">
        <v>10.77</v>
      </c>
      <c r="AM702" s="4">
        <f t="shared" si="118"/>
        <v>-1.4638609332113472E-2</v>
      </c>
      <c r="AO702" s="28">
        <v>42304</v>
      </c>
      <c r="AP702" s="29">
        <v>33843.83</v>
      </c>
      <c r="AQ702" s="3">
        <v>0.03</v>
      </c>
    </row>
    <row r="703" spans="1:43" ht="15.75" thickBot="1" x14ac:dyDescent="0.3">
      <c r="A703" s="28">
        <v>42326</v>
      </c>
      <c r="B703">
        <v>46.75</v>
      </c>
      <c r="C703" s="3">
        <f t="shared" si="112"/>
        <v>-4.4718909710391719E-3</v>
      </c>
      <c r="E703" s="28">
        <v>42305</v>
      </c>
      <c r="F703">
        <v>195.83</v>
      </c>
      <c r="G703" s="4">
        <v>7.0000000000000007E-2</v>
      </c>
      <c r="I703" s="28">
        <v>42787</v>
      </c>
      <c r="J703">
        <v>128.34</v>
      </c>
      <c r="K703" s="3">
        <f t="shared" si="113"/>
        <v>-9.7986266491784102E-3</v>
      </c>
      <c r="M703" s="28">
        <v>43083</v>
      </c>
      <c r="N703">
        <v>66.81</v>
      </c>
      <c r="O703" s="3">
        <v>0.08</v>
      </c>
      <c r="Q703" s="28">
        <v>42305</v>
      </c>
      <c r="R703">
        <v>86.97</v>
      </c>
      <c r="S703" s="3">
        <f t="shared" si="114"/>
        <v>1.3636363636363669E-2</v>
      </c>
      <c r="U703" s="28">
        <v>42305</v>
      </c>
      <c r="V703">
        <v>134.12</v>
      </c>
      <c r="W703" s="3">
        <v>0.06</v>
      </c>
      <c r="Y703" s="28">
        <v>43384</v>
      </c>
      <c r="Z703">
        <v>199.94</v>
      </c>
      <c r="AA703" s="3">
        <f t="shared" si="115"/>
        <v>2.0154089494361926E-2</v>
      </c>
      <c r="AC703" s="28">
        <v>42415</v>
      </c>
      <c r="AD703">
        <v>28.03</v>
      </c>
      <c r="AE703" s="4">
        <f t="shared" si="116"/>
        <v>-4.9830508474576263E-2</v>
      </c>
      <c r="AG703" s="28">
        <v>42306</v>
      </c>
      <c r="AH703">
        <v>254.14</v>
      </c>
      <c r="AI703" s="4">
        <f t="shared" si="117"/>
        <v>-3.7348484848484853E-2</v>
      </c>
      <c r="AK703" s="28">
        <v>44081</v>
      </c>
      <c r="AL703">
        <v>10.89</v>
      </c>
      <c r="AM703" s="4">
        <f t="shared" si="118"/>
        <v>1.1142061281337101E-2</v>
      </c>
      <c r="AO703" s="28">
        <v>42305</v>
      </c>
      <c r="AP703" s="29">
        <v>34061.42</v>
      </c>
      <c r="AQ703" s="3">
        <f t="shared" si="119"/>
        <v>6.4292368801048827E-3</v>
      </c>
    </row>
    <row r="704" spans="1:43" ht="15.75" thickBot="1" x14ac:dyDescent="0.3">
      <c r="A704" s="28">
        <v>42327</v>
      </c>
      <c r="B704">
        <v>46.89</v>
      </c>
      <c r="C704" s="3">
        <f t="shared" si="112"/>
        <v>2.9946524064170532E-3</v>
      </c>
      <c r="E704" s="28">
        <v>42306</v>
      </c>
      <c r="F704">
        <v>197.37</v>
      </c>
      <c r="G704" s="4">
        <v>0.05</v>
      </c>
      <c r="I704" s="28">
        <v>42788</v>
      </c>
      <c r="J704">
        <v>127.29</v>
      </c>
      <c r="K704" s="3">
        <f t="shared" si="113"/>
        <v>-8.1813931743804913E-3</v>
      </c>
      <c r="M704" s="28">
        <v>43084</v>
      </c>
      <c r="N704">
        <v>68</v>
      </c>
      <c r="O704" s="3">
        <v>0.08</v>
      </c>
      <c r="Q704" s="28">
        <v>42306</v>
      </c>
      <c r="R704">
        <v>86.7</v>
      </c>
      <c r="S704" s="3">
        <f t="shared" si="114"/>
        <v>-3.1045187995860646E-3</v>
      </c>
      <c r="U704" s="28">
        <v>42306</v>
      </c>
      <c r="V704">
        <v>138.43</v>
      </c>
      <c r="W704" s="3">
        <f t="shared" si="122"/>
        <v>3.2135401133313479E-2</v>
      </c>
      <c r="Y704" s="28">
        <v>43391</v>
      </c>
      <c r="Z704">
        <v>197.99</v>
      </c>
      <c r="AA704" s="3">
        <f t="shared" si="115"/>
        <v>-9.7529258777632188E-3</v>
      </c>
      <c r="AC704" s="28">
        <v>42416</v>
      </c>
      <c r="AD704">
        <v>27.78</v>
      </c>
      <c r="AE704" s="4">
        <f t="shared" si="116"/>
        <v>-8.9190153407063821E-3</v>
      </c>
      <c r="AG704" s="28">
        <v>42307</v>
      </c>
      <c r="AH704">
        <v>255.05</v>
      </c>
      <c r="AI704" s="4">
        <f t="shared" si="117"/>
        <v>3.5807035492250172E-3</v>
      </c>
      <c r="AK704" s="28">
        <v>44082</v>
      </c>
      <c r="AL704">
        <v>10.56</v>
      </c>
      <c r="AM704" s="4">
        <f t="shared" si="118"/>
        <v>-3.0303030303030276E-2</v>
      </c>
      <c r="AO704" s="28">
        <v>42306</v>
      </c>
      <c r="AP704" s="29">
        <v>34332.43</v>
      </c>
      <c r="AQ704" s="3">
        <v>0.03</v>
      </c>
    </row>
    <row r="705" spans="1:43" ht="15.75" thickBot="1" x14ac:dyDescent="0.3">
      <c r="A705" s="28">
        <v>42328</v>
      </c>
      <c r="B705">
        <v>46.12</v>
      </c>
      <c r="C705" s="3">
        <f t="shared" si="112"/>
        <v>-1.6421411814885989E-2</v>
      </c>
      <c r="E705" s="28">
        <v>42307</v>
      </c>
      <c r="F705">
        <v>194.91</v>
      </c>
      <c r="G705" s="4">
        <f t="shared" si="121"/>
        <v>-1.2463900288797736E-2</v>
      </c>
      <c r="I705" s="28">
        <v>42789</v>
      </c>
      <c r="J705">
        <v>127.24</v>
      </c>
      <c r="K705" s="3">
        <f t="shared" si="113"/>
        <v>-3.9280383376549821E-4</v>
      </c>
      <c r="M705" s="28">
        <v>43087</v>
      </c>
      <c r="N705">
        <v>67.010000000000005</v>
      </c>
      <c r="O705" s="3">
        <v>0.08</v>
      </c>
      <c r="Q705" s="28">
        <v>42307</v>
      </c>
      <c r="R705">
        <v>86.42</v>
      </c>
      <c r="S705" s="3">
        <f t="shared" si="114"/>
        <v>-3.2295271049596064E-3</v>
      </c>
      <c r="U705" s="28">
        <v>42307</v>
      </c>
      <c r="V705">
        <v>137.94999999999999</v>
      </c>
      <c r="W705" s="3">
        <f t="shared" si="122"/>
        <v>-3.4674564761975057E-3</v>
      </c>
      <c r="Y705" s="28">
        <v>43392</v>
      </c>
      <c r="Z705">
        <v>207.83</v>
      </c>
      <c r="AA705" s="3">
        <f t="shared" si="115"/>
        <v>4.9699479771705635E-2</v>
      </c>
      <c r="AC705" s="28">
        <v>42417</v>
      </c>
      <c r="AD705">
        <v>27.39</v>
      </c>
      <c r="AE705" s="4">
        <f t="shared" si="116"/>
        <v>-1.4038876889848839E-2</v>
      </c>
      <c r="AG705" s="28">
        <v>42310</v>
      </c>
      <c r="AH705">
        <v>255.39</v>
      </c>
      <c r="AI705" s="4">
        <f t="shared" si="117"/>
        <v>1.3330719466770891E-3</v>
      </c>
      <c r="AK705" s="28">
        <v>44083</v>
      </c>
      <c r="AL705">
        <v>10.31</v>
      </c>
      <c r="AM705" s="4">
        <f t="shared" si="118"/>
        <v>-2.3674242424242431E-2</v>
      </c>
      <c r="AO705" s="28">
        <v>42307</v>
      </c>
      <c r="AP705" s="29">
        <v>34261.599999999999</v>
      </c>
      <c r="AQ705" s="3">
        <v>0.03</v>
      </c>
    </row>
    <row r="706" spans="1:43" ht="15.75" thickBot="1" x14ac:dyDescent="0.3">
      <c r="A706" s="28">
        <v>42331</v>
      </c>
      <c r="B706">
        <v>46.48</v>
      </c>
      <c r="C706" s="3">
        <f t="shared" si="112"/>
        <v>7.8057241977449454E-3</v>
      </c>
      <c r="E706" s="28">
        <v>42310</v>
      </c>
      <c r="F706">
        <v>194.16</v>
      </c>
      <c r="G706" s="4">
        <v>0.05</v>
      </c>
      <c r="I706" s="28">
        <v>42790</v>
      </c>
      <c r="J706">
        <v>126.55</v>
      </c>
      <c r="K706" s="3">
        <f t="shared" si="113"/>
        <v>-5.4228230116315501E-3</v>
      </c>
      <c r="M706" s="28">
        <v>43089</v>
      </c>
      <c r="N706">
        <v>66.5</v>
      </c>
      <c r="O706" s="3">
        <v>0.08</v>
      </c>
      <c r="Q706" s="28">
        <v>42310</v>
      </c>
      <c r="R706">
        <v>86.36</v>
      </c>
      <c r="S706" s="3">
        <f t="shared" si="114"/>
        <v>-6.9428373061797277E-4</v>
      </c>
      <c r="U706" s="28">
        <v>42310</v>
      </c>
      <c r="V706">
        <v>136.18</v>
      </c>
      <c r="W706" s="3">
        <f t="shared" si="122"/>
        <v>-1.2830735773830981E-2</v>
      </c>
      <c r="Y706" s="28">
        <v>43397</v>
      </c>
      <c r="Z706">
        <v>207.44</v>
      </c>
      <c r="AA706" s="3">
        <f t="shared" si="115"/>
        <v>-1.8765337054323927E-3</v>
      </c>
      <c r="AC706" s="28">
        <v>42418</v>
      </c>
      <c r="AD706">
        <v>26.03</v>
      </c>
      <c r="AE706" s="4">
        <f t="shared" si="116"/>
        <v>-4.9653158086892968E-2</v>
      </c>
      <c r="AG706" s="28">
        <v>42311</v>
      </c>
      <c r="AH706">
        <v>259.25</v>
      </c>
      <c r="AI706" s="4">
        <f t="shared" si="117"/>
        <v>1.5114139159716489E-2</v>
      </c>
      <c r="AK706" s="28">
        <v>44084</v>
      </c>
      <c r="AL706">
        <v>10.039999999999999</v>
      </c>
      <c r="AM706" s="4">
        <f t="shared" si="118"/>
        <v>-2.6188166828322146E-2</v>
      </c>
      <c r="AO706" s="28">
        <v>42310</v>
      </c>
      <c r="AP706" s="29">
        <v>34226.120000000003</v>
      </c>
      <c r="AQ706" s="3">
        <v>0.03</v>
      </c>
    </row>
    <row r="707" spans="1:43" ht="15.75" thickBot="1" x14ac:dyDescent="0.3">
      <c r="A707" s="28">
        <v>42332</v>
      </c>
      <c r="B707">
        <v>46.48</v>
      </c>
      <c r="C707" s="3">
        <f t="shared" si="112"/>
        <v>0</v>
      </c>
      <c r="E707" s="28">
        <v>42311</v>
      </c>
      <c r="F707">
        <v>194.71</v>
      </c>
      <c r="G707" s="4">
        <v>0.05</v>
      </c>
      <c r="I707" s="28">
        <v>42793</v>
      </c>
      <c r="J707">
        <v>126.49</v>
      </c>
      <c r="K707" s="3">
        <f t="shared" si="113"/>
        <v>-4.7412090082976643E-4</v>
      </c>
      <c r="M707" s="28">
        <v>43090</v>
      </c>
      <c r="N707">
        <v>68.84</v>
      </c>
      <c r="O707" s="3">
        <v>0.08</v>
      </c>
      <c r="Q707" s="28">
        <v>42311</v>
      </c>
      <c r="R707">
        <v>86.03</v>
      </c>
      <c r="S707" s="3">
        <f t="shared" si="114"/>
        <v>-3.8212135247799317E-3</v>
      </c>
      <c r="U707" s="28">
        <v>42311</v>
      </c>
      <c r="V707">
        <v>136.97</v>
      </c>
      <c r="W707" s="3">
        <f t="shared" si="122"/>
        <v>5.8011455426640879E-3</v>
      </c>
      <c r="Y707" s="28">
        <v>43399</v>
      </c>
      <c r="Z707">
        <v>204.81</v>
      </c>
      <c r="AA707" s="3">
        <f t="shared" si="115"/>
        <v>-1.2678364828384137E-2</v>
      </c>
      <c r="AC707" s="28">
        <v>42419</v>
      </c>
      <c r="AD707">
        <v>26.85</v>
      </c>
      <c r="AE707" s="4">
        <f t="shared" si="116"/>
        <v>3.1502112946599992E-2</v>
      </c>
      <c r="AG707" s="28">
        <v>42312</v>
      </c>
      <c r="AH707">
        <v>259.24</v>
      </c>
      <c r="AI707" s="4">
        <f t="shared" si="117"/>
        <v>-3.8572806171588425E-5</v>
      </c>
      <c r="AK707" s="28">
        <v>44085</v>
      </c>
      <c r="AL707">
        <v>10.24</v>
      </c>
      <c r="AM707" s="4">
        <f t="shared" si="118"/>
        <v>1.9920318725099806E-2</v>
      </c>
      <c r="AO707" s="28">
        <v>42311</v>
      </c>
      <c r="AP707" s="29">
        <v>34275.75</v>
      </c>
      <c r="AQ707" s="3">
        <v>0.04</v>
      </c>
    </row>
    <row r="708" spans="1:43" ht="15.75" thickBot="1" x14ac:dyDescent="0.3">
      <c r="A708" s="28">
        <v>42333</v>
      </c>
      <c r="B708">
        <v>46.5</v>
      </c>
      <c r="C708" s="3">
        <f t="shared" si="112"/>
        <v>4.3029259896743E-4</v>
      </c>
      <c r="E708" s="28">
        <v>42312</v>
      </c>
      <c r="F708">
        <v>196.38</v>
      </c>
      <c r="G708" s="4">
        <v>0.05</v>
      </c>
      <c r="I708" s="28">
        <v>42794</v>
      </c>
      <c r="J708">
        <v>122.5</v>
      </c>
      <c r="K708" s="3">
        <f t="shared" si="113"/>
        <v>-3.1543995572772543E-2</v>
      </c>
      <c r="M708" s="28">
        <v>43091</v>
      </c>
      <c r="N708">
        <v>69.31</v>
      </c>
      <c r="O708" s="3">
        <f t="shared" si="120"/>
        <v>6.827425915165497E-3</v>
      </c>
      <c r="Q708" s="28">
        <v>42312</v>
      </c>
      <c r="R708">
        <v>88.23</v>
      </c>
      <c r="S708" s="3">
        <f t="shared" si="114"/>
        <v>2.5572474718121629E-2</v>
      </c>
      <c r="U708" s="28">
        <v>42312</v>
      </c>
      <c r="V708">
        <v>138.22</v>
      </c>
      <c r="W708" s="3">
        <v>0.05</v>
      </c>
      <c r="Y708" s="28">
        <v>43402</v>
      </c>
      <c r="Z708">
        <v>195.07</v>
      </c>
      <c r="AA708" s="3">
        <f t="shared" si="115"/>
        <v>-4.7556271666422623E-2</v>
      </c>
      <c r="AC708" s="28">
        <v>42422</v>
      </c>
      <c r="AD708">
        <v>27.37</v>
      </c>
      <c r="AE708" s="4">
        <f t="shared" si="116"/>
        <v>1.9366852886405939E-2</v>
      </c>
      <c r="AG708" s="28">
        <v>42313</v>
      </c>
      <c r="AH708">
        <v>255.92</v>
      </c>
      <c r="AI708" s="4">
        <f t="shared" si="117"/>
        <v>-1.280666563801891E-2</v>
      </c>
      <c r="AK708" s="28">
        <v>44088</v>
      </c>
      <c r="AL708">
        <v>9.93</v>
      </c>
      <c r="AM708" s="4">
        <f t="shared" si="118"/>
        <v>-3.02734375E-2</v>
      </c>
      <c r="AO708" s="28">
        <v>42312</v>
      </c>
      <c r="AP708" s="29">
        <v>34522.949999999997</v>
      </c>
      <c r="AQ708" s="3">
        <f t="shared" si="119"/>
        <v>7.2120960154042901E-3</v>
      </c>
    </row>
    <row r="709" spans="1:43" ht="15.75" thickBot="1" x14ac:dyDescent="0.3">
      <c r="A709" s="28">
        <v>42334</v>
      </c>
      <c r="B709">
        <v>46.56</v>
      </c>
      <c r="C709" s="3">
        <f t="shared" si="112"/>
        <v>1.29032258064532E-3</v>
      </c>
      <c r="E709" s="28">
        <v>42313</v>
      </c>
      <c r="F709">
        <v>198.93</v>
      </c>
      <c r="G709" s="4">
        <v>0.05</v>
      </c>
      <c r="I709" s="28">
        <v>42795</v>
      </c>
      <c r="J709">
        <v>118.95</v>
      </c>
      <c r="K709" s="3">
        <f t="shared" si="113"/>
        <v>-2.8979591836734708E-2</v>
      </c>
      <c r="M709" s="28">
        <v>43095</v>
      </c>
      <c r="N709">
        <v>67.94</v>
      </c>
      <c r="O709" s="3">
        <f t="shared" si="120"/>
        <v>-1.9766267493868228E-2</v>
      </c>
      <c r="Q709" s="28">
        <v>42313</v>
      </c>
      <c r="R709">
        <v>87.67</v>
      </c>
      <c r="S709" s="3">
        <v>0.12</v>
      </c>
      <c r="U709" s="28">
        <v>42313</v>
      </c>
      <c r="V709">
        <v>138.69</v>
      </c>
      <c r="W709" s="3">
        <v>0.05</v>
      </c>
      <c r="Y709" s="28">
        <v>43403</v>
      </c>
      <c r="Z709">
        <v>194</v>
      </c>
      <c r="AA709" s="3">
        <f t="shared" si="115"/>
        <v>-5.4852104372788979E-3</v>
      </c>
      <c r="AC709" s="28">
        <v>42423</v>
      </c>
      <c r="AD709">
        <v>27.2</v>
      </c>
      <c r="AE709" s="4">
        <f t="shared" si="116"/>
        <v>-6.2111801242236142E-3</v>
      </c>
      <c r="AG709" s="28">
        <v>42314</v>
      </c>
      <c r="AH709">
        <v>256.41000000000003</v>
      </c>
      <c r="AI709" s="4">
        <f t="shared" si="117"/>
        <v>1.9146608315099289E-3</v>
      </c>
      <c r="AK709" s="28">
        <v>44089</v>
      </c>
      <c r="AL709">
        <v>10.26</v>
      </c>
      <c r="AM709" s="4">
        <f t="shared" si="118"/>
        <v>3.3232628398791597E-2</v>
      </c>
      <c r="AO709" s="28">
        <v>42313</v>
      </c>
      <c r="AP709" s="29">
        <v>34454.589999999997</v>
      </c>
      <c r="AQ709" s="3">
        <v>0.04</v>
      </c>
    </row>
    <row r="710" spans="1:43" ht="15.75" thickBot="1" x14ac:dyDescent="0.3">
      <c r="A710" s="28">
        <v>42335</v>
      </c>
      <c r="B710">
        <v>47</v>
      </c>
      <c r="C710" s="3">
        <f t="shared" si="112"/>
        <v>9.4501718213058084E-3</v>
      </c>
      <c r="E710" s="28">
        <v>42314</v>
      </c>
      <c r="F710">
        <v>197.24</v>
      </c>
      <c r="G710" s="4">
        <v>0.05</v>
      </c>
      <c r="I710" s="28">
        <v>42796</v>
      </c>
      <c r="J710">
        <v>116.09</v>
      </c>
      <c r="K710" s="3">
        <f t="shared" si="113"/>
        <v>-2.4043715846994496E-2</v>
      </c>
      <c r="M710" s="28">
        <v>43096</v>
      </c>
      <c r="N710">
        <v>71.02</v>
      </c>
      <c r="O710" s="3">
        <f t="shared" si="120"/>
        <v>4.5334118339711571E-2</v>
      </c>
      <c r="Q710" s="28">
        <v>42314</v>
      </c>
      <c r="R710">
        <v>87.54</v>
      </c>
      <c r="S710" s="3">
        <f t="shared" si="114"/>
        <v>-1.482833352344004E-3</v>
      </c>
      <c r="U710" s="28">
        <v>42314</v>
      </c>
      <c r="V710">
        <v>138.72999999999999</v>
      </c>
      <c r="W710" s="3">
        <v>0.05</v>
      </c>
      <c r="Y710" s="28">
        <v>43409</v>
      </c>
      <c r="Z710">
        <v>199.94</v>
      </c>
      <c r="AA710" s="3">
        <f t="shared" si="115"/>
        <v>3.0618556701030863E-2</v>
      </c>
      <c r="AC710" s="28">
        <v>42424</v>
      </c>
      <c r="AD710">
        <v>28.46</v>
      </c>
      <c r="AE710" s="4">
        <f t="shared" si="116"/>
        <v>4.6323529411764763E-2</v>
      </c>
      <c r="AG710" s="28">
        <v>42317</v>
      </c>
      <c r="AH710">
        <v>255.25</v>
      </c>
      <c r="AI710" s="4">
        <f t="shared" si="117"/>
        <v>-4.5240045240045879E-3</v>
      </c>
      <c r="AK710" s="28">
        <v>44090</v>
      </c>
      <c r="AL710">
        <v>10.5</v>
      </c>
      <c r="AM710" s="4">
        <f t="shared" si="118"/>
        <v>2.3391812865497075E-2</v>
      </c>
      <c r="AO710" s="28">
        <v>42314</v>
      </c>
      <c r="AP710" s="29">
        <v>34426.75</v>
      </c>
      <c r="AQ710" s="3">
        <f t="shared" si="119"/>
        <v>-8.0802006350955136E-4</v>
      </c>
    </row>
    <row r="711" spans="1:43" ht="15.75" thickBot="1" x14ac:dyDescent="0.3">
      <c r="A711" s="28">
        <v>42338</v>
      </c>
      <c r="B711">
        <v>46</v>
      </c>
      <c r="C711" s="3">
        <f t="shared" si="112"/>
        <v>-2.1276595744680882E-2</v>
      </c>
      <c r="E711" s="28">
        <v>42317</v>
      </c>
      <c r="F711">
        <v>195.85</v>
      </c>
      <c r="G711" s="4">
        <v>0.05</v>
      </c>
      <c r="I711" s="28">
        <v>42797</v>
      </c>
      <c r="J711">
        <v>120.62</v>
      </c>
      <c r="K711" s="3">
        <f t="shared" si="113"/>
        <v>3.9021448875872222E-2</v>
      </c>
      <c r="M711" s="28">
        <v>43097</v>
      </c>
      <c r="N711">
        <v>74.489999999999995</v>
      </c>
      <c r="O711" s="3">
        <f t="shared" si="120"/>
        <v>4.885947620388631E-2</v>
      </c>
      <c r="Q711" s="28">
        <v>42317</v>
      </c>
      <c r="R711">
        <v>88.17</v>
      </c>
      <c r="S711" s="3">
        <f t="shared" si="114"/>
        <v>7.1967100753940194E-3</v>
      </c>
      <c r="U711" s="28">
        <v>42317</v>
      </c>
      <c r="V711">
        <v>138.27000000000001</v>
      </c>
      <c r="W711" s="3">
        <v>0.05</v>
      </c>
      <c r="Y711" s="28">
        <v>43410</v>
      </c>
      <c r="Z711">
        <v>194.99</v>
      </c>
      <c r="AA711" s="3">
        <f t="shared" si="115"/>
        <v>-2.4757427228168427E-2</v>
      </c>
      <c r="AC711" s="28">
        <v>42425</v>
      </c>
      <c r="AD711">
        <v>28.34</v>
      </c>
      <c r="AE711" s="4">
        <f t="shared" si="116"/>
        <v>-4.2164441321153046E-3</v>
      </c>
      <c r="AG711" s="28">
        <v>42318</v>
      </c>
      <c r="AH711">
        <v>249.92</v>
      </c>
      <c r="AI711" s="4">
        <f t="shared" si="117"/>
        <v>-2.0881488736532838E-2</v>
      </c>
      <c r="AK711" s="28">
        <v>44091</v>
      </c>
      <c r="AL711">
        <v>10.59</v>
      </c>
      <c r="AM711" s="4">
        <f t="shared" si="118"/>
        <v>8.5714285714284522E-3</v>
      </c>
      <c r="AO711" s="28">
        <v>42317</v>
      </c>
      <c r="AP711" s="29">
        <v>34336.47</v>
      </c>
      <c r="AQ711" s="3">
        <f t="shared" si="119"/>
        <v>-2.6223793997399714E-3</v>
      </c>
    </row>
    <row r="712" spans="1:43" ht="15.75" thickBot="1" x14ac:dyDescent="0.3">
      <c r="A712" s="28">
        <v>42339</v>
      </c>
      <c r="B712">
        <v>45.07</v>
      </c>
      <c r="C712" s="3">
        <f t="shared" ref="C712:C775" si="123">B712/B711-1</f>
        <v>-2.0217391304347854E-2</v>
      </c>
      <c r="E712" s="28">
        <v>42318</v>
      </c>
      <c r="F712">
        <v>194.26</v>
      </c>
      <c r="G712" s="4">
        <v>0.05</v>
      </c>
      <c r="I712" s="28">
        <v>42800</v>
      </c>
      <c r="J712">
        <v>120.96</v>
      </c>
      <c r="K712" s="3">
        <f t="shared" ref="K712:K775" si="124">J712/J711-1</f>
        <v>2.8187696899353298E-3</v>
      </c>
      <c r="M712" s="28">
        <v>43098</v>
      </c>
      <c r="N712">
        <v>73.92</v>
      </c>
      <c r="O712" s="3">
        <f t="shared" ref="O712:O775" si="125">N712/N711-1</f>
        <v>-7.6520338300442026E-3</v>
      </c>
      <c r="Q712" s="28">
        <v>42318</v>
      </c>
      <c r="R712">
        <v>87.53</v>
      </c>
      <c r="S712" s="3">
        <f t="shared" ref="S712:S775" si="126">R712/R711-1</f>
        <v>-7.2587047748667866E-3</v>
      </c>
      <c r="U712" s="28">
        <v>42318</v>
      </c>
      <c r="V712">
        <v>135.32</v>
      </c>
      <c r="W712" s="3">
        <v>0.05</v>
      </c>
      <c r="Y712" s="28">
        <v>43412</v>
      </c>
      <c r="Z712">
        <v>194.5</v>
      </c>
      <c r="AA712" s="3">
        <f t="shared" ref="AA712:AA775" si="127">Z712/Z711-1</f>
        <v>-2.5129493820196247E-3</v>
      </c>
      <c r="AC712" s="28">
        <v>42426</v>
      </c>
      <c r="AD712">
        <v>29.13</v>
      </c>
      <c r="AE712" s="4">
        <f t="shared" ref="AE712:AE775" si="128">AD712/AD711-1</f>
        <v>2.7875793930839832E-2</v>
      </c>
      <c r="AG712" s="28">
        <v>42319</v>
      </c>
      <c r="AH712">
        <v>248.81</v>
      </c>
      <c r="AI712" s="4">
        <f t="shared" ref="AI712:AI775" si="129">AH712/AH711-1</f>
        <v>-4.4414212548015142E-3</v>
      </c>
      <c r="AK712" s="28">
        <v>44092</v>
      </c>
      <c r="AL712">
        <v>10.61</v>
      </c>
      <c r="AM712" s="4">
        <f t="shared" ref="AM712:AM775" si="130">AL712/AL711-1</f>
        <v>1.8885741265344258E-3</v>
      </c>
      <c r="AO712" s="28">
        <v>42318</v>
      </c>
      <c r="AP712" s="29">
        <v>33958.120000000003</v>
      </c>
      <c r="AQ712" s="3">
        <f t="shared" ref="AQ712:AQ765" si="131">AP712/AP711-1</f>
        <v>-1.1018896234819664E-2</v>
      </c>
    </row>
    <row r="713" spans="1:43" ht="15.75" thickBot="1" x14ac:dyDescent="0.3">
      <c r="A713" s="28">
        <v>42340</v>
      </c>
      <c r="B713">
        <v>45.1</v>
      </c>
      <c r="C713" s="3">
        <f t="shared" si="123"/>
        <v>6.6563124029284104E-4</v>
      </c>
      <c r="E713" s="28">
        <v>42319</v>
      </c>
      <c r="F713">
        <v>197.04</v>
      </c>
      <c r="G713" s="4">
        <v>0.03</v>
      </c>
      <c r="I713" s="28">
        <v>42801</v>
      </c>
      <c r="J713">
        <v>121.99</v>
      </c>
      <c r="K713" s="3">
        <f t="shared" si="124"/>
        <v>8.5152116402116285E-3</v>
      </c>
      <c r="M713" s="28">
        <v>43101</v>
      </c>
      <c r="N713">
        <v>75</v>
      </c>
      <c r="O713" s="3">
        <f t="shared" si="125"/>
        <v>1.4610389610389518E-2</v>
      </c>
      <c r="Q713" s="28">
        <v>42319</v>
      </c>
      <c r="R713">
        <v>87.42</v>
      </c>
      <c r="S713" s="3">
        <f t="shared" si="126"/>
        <v>-1.2567119844624219E-3</v>
      </c>
      <c r="U713" s="28">
        <v>42319</v>
      </c>
      <c r="V713">
        <v>135.33000000000001</v>
      </c>
      <c r="W713" s="3">
        <v>0.05</v>
      </c>
      <c r="Y713" s="28">
        <v>43417</v>
      </c>
      <c r="Z713">
        <v>194.5</v>
      </c>
      <c r="AA713" s="3">
        <f t="shared" si="127"/>
        <v>0</v>
      </c>
      <c r="AC713" s="28">
        <v>42429</v>
      </c>
      <c r="AD713">
        <v>28.02</v>
      </c>
      <c r="AE713" s="4">
        <f t="shared" si="128"/>
        <v>-3.8105046343975268E-2</v>
      </c>
      <c r="AG713" s="28">
        <v>42320</v>
      </c>
      <c r="AH713">
        <v>251</v>
      </c>
      <c r="AI713" s="4">
        <f t="shared" si="129"/>
        <v>8.8018970298622268E-3</v>
      </c>
      <c r="AK713" s="28">
        <v>44095</v>
      </c>
      <c r="AL713">
        <v>10.68</v>
      </c>
      <c r="AM713" s="4">
        <f t="shared" si="130"/>
        <v>6.5975494816210567E-3</v>
      </c>
      <c r="AO713" s="28">
        <v>42319</v>
      </c>
      <c r="AP713" s="29">
        <v>33934.04</v>
      </c>
      <c r="AQ713" s="3">
        <v>0.03</v>
      </c>
    </row>
    <row r="714" spans="1:43" ht="15.75" thickBot="1" x14ac:dyDescent="0.3">
      <c r="A714" s="28">
        <v>42341</v>
      </c>
      <c r="B714">
        <v>45.1</v>
      </c>
      <c r="C714" s="3">
        <f t="shared" si="123"/>
        <v>0</v>
      </c>
      <c r="E714" s="28">
        <v>42320</v>
      </c>
      <c r="F714">
        <v>205.82</v>
      </c>
      <c r="G714" s="4">
        <v>0.03</v>
      </c>
      <c r="I714" s="28">
        <v>42802</v>
      </c>
      <c r="J714">
        <v>121.5</v>
      </c>
      <c r="K714" s="3">
        <f t="shared" si="124"/>
        <v>-4.0167226821870017E-3</v>
      </c>
      <c r="M714" s="28">
        <v>43102</v>
      </c>
      <c r="N714">
        <v>75.319999999999993</v>
      </c>
      <c r="O714" s="3">
        <f t="shared" si="125"/>
        <v>4.2666666666666409E-3</v>
      </c>
      <c r="Q714" s="28">
        <v>42320</v>
      </c>
      <c r="R714">
        <v>87.48</v>
      </c>
      <c r="S714" s="3">
        <f t="shared" si="126"/>
        <v>6.8634179821547292E-4</v>
      </c>
      <c r="U714" s="28">
        <v>42320</v>
      </c>
      <c r="V714">
        <v>135.19999999999999</v>
      </c>
      <c r="W714" s="3">
        <f t="shared" si="122"/>
        <v>-9.6061479346798428E-4</v>
      </c>
      <c r="Y714" s="28">
        <v>43418</v>
      </c>
      <c r="Z714">
        <v>193.14</v>
      </c>
      <c r="AA714" s="3">
        <f t="shared" si="127"/>
        <v>-6.9922879177378716E-3</v>
      </c>
      <c r="AC714" s="28">
        <v>42430</v>
      </c>
      <c r="AD714">
        <v>27.56</v>
      </c>
      <c r="AE714" s="4">
        <f t="shared" si="128"/>
        <v>-1.6416845110635236E-2</v>
      </c>
      <c r="AG714" s="28">
        <v>42321</v>
      </c>
      <c r="AH714">
        <v>250</v>
      </c>
      <c r="AI714" s="4">
        <f t="shared" si="129"/>
        <v>-3.9840637450199168E-3</v>
      </c>
      <c r="AK714" s="28">
        <v>44096</v>
      </c>
      <c r="AL714">
        <v>10.63</v>
      </c>
      <c r="AM714" s="4">
        <f t="shared" si="130"/>
        <v>-4.6816479400747513E-3</v>
      </c>
      <c r="AO714" s="28">
        <v>42320</v>
      </c>
      <c r="AP714" s="29">
        <v>34264.559999999998</v>
      </c>
      <c r="AQ714" s="3">
        <f t="shared" si="131"/>
        <v>9.7400722106768534E-3</v>
      </c>
    </row>
    <row r="715" spans="1:43" ht="15.75" thickBot="1" x14ac:dyDescent="0.3">
      <c r="A715" s="28">
        <v>42342</v>
      </c>
      <c r="B715">
        <v>45.12</v>
      </c>
      <c r="C715" s="3">
        <f t="shared" si="123"/>
        <v>4.4345898004416462E-4</v>
      </c>
      <c r="E715" s="28">
        <v>42321</v>
      </c>
      <c r="F715">
        <v>202.3</v>
      </c>
      <c r="G715" s="4">
        <v>0.03</v>
      </c>
      <c r="I715" s="28">
        <v>42803</v>
      </c>
      <c r="J715">
        <v>120.61</v>
      </c>
      <c r="K715" s="3">
        <f t="shared" si="124"/>
        <v>-7.3251028806584628E-3</v>
      </c>
      <c r="M715" s="28">
        <v>43103</v>
      </c>
      <c r="N715">
        <v>72.75</v>
      </c>
      <c r="O715" s="3">
        <v>0.08</v>
      </c>
      <c r="Q715" s="28">
        <v>42321</v>
      </c>
      <c r="R715">
        <v>87.5</v>
      </c>
      <c r="S715" s="3">
        <f t="shared" si="126"/>
        <v>2.2862368541365363E-4</v>
      </c>
      <c r="U715" s="28">
        <v>42321</v>
      </c>
      <c r="V715">
        <v>133.43</v>
      </c>
      <c r="W715" s="3">
        <v>0.05</v>
      </c>
      <c r="Y715" s="28">
        <v>43419</v>
      </c>
      <c r="Z715">
        <v>196.75</v>
      </c>
      <c r="AA715" s="3">
        <f t="shared" si="127"/>
        <v>1.8691104898001631E-2</v>
      </c>
      <c r="AC715" s="28">
        <v>42431</v>
      </c>
      <c r="AD715">
        <v>27.69</v>
      </c>
      <c r="AE715" s="4">
        <f t="shared" si="128"/>
        <v>4.7169811320755262E-3</v>
      </c>
      <c r="AG715" s="28">
        <v>42324</v>
      </c>
      <c r="AH715">
        <v>250.09</v>
      </c>
      <c r="AI715" s="4">
        <f t="shared" si="129"/>
        <v>3.5999999999991594E-4</v>
      </c>
      <c r="AK715" s="28">
        <v>44097</v>
      </c>
      <c r="AL715">
        <v>10.33</v>
      </c>
      <c r="AM715" s="4">
        <f t="shared" si="130"/>
        <v>-2.8222013170272842E-2</v>
      </c>
      <c r="AO715" s="28">
        <v>42321</v>
      </c>
      <c r="AP715" s="29">
        <v>34144.78</v>
      </c>
      <c r="AQ715" s="3">
        <v>0.03</v>
      </c>
    </row>
    <row r="716" spans="1:43" ht="15.75" thickBot="1" x14ac:dyDescent="0.3">
      <c r="A716" s="28">
        <v>42345</v>
      </c>
      <c r="B716">
        <v>45.12</v>
      </c>
      <c r="C716" s="3">
        <f t="shared" si="123"/>
        <v>0</v>
      </c>
      <c r="E716" s="28">
        <v>42324</v>
      </c>
      <c r="F716">
        <v>201.85</v>
      </c>
      <c r="G716" s="4">
        <v>0.03</v>
      </c>
      <c r="I716" s="28">
        <v>42804</v>
      </c>
      <c r="J716">
        <v>122.09</v>
      </c>
      <c r="K716" s="3">
        <f t="shared" si="124"/>
        <v>1.2270955973799902E-2</v>
      </c>
      <c r="M716" s="28">
        <v>43104</v>
      </c>
      <c r="N716">
        <v>74.010000000000005</v>
      </c>
      <c r="O716" s="3">
        <f t="shared" si="125"/>
        <v>1.7319587628866095E-2</v>
      </c>
      <c r="Q716" s="28">
        <v>42324</v>
      </c>
      <c r="R716">
        <v>87.37</v>
      </c>
      <c r="S716" s="3">
        <f t="shared" si="126"/>
        <v>-1.4857142857142014E-3</v>
      </c>
      <c r="U716" s="28">
        <v>42324</v>
      </c>
      <c r="V716">
        <v>131.68</v>
      </c>
      <c r="W716" s="3">
        <v>0.05</v>
      </c>
      <c r="Y716" s="28">
        <v>43426</v>
      </c>
      <c r="Z716">
        <v>206.3</v>
      </c>
      <c r="AA716" s="3">
        <f t="shared" si="127"/>
        <v>4.8538754764930081E-2</v>
      </c>
      <c r="AC716" s="28">
        <v>42432</v>
      </c>
      <c r="AD716">
        <v>27.62</v>
      </c>
      <c r="AE716" s="4">
        <f t="shared" si="128"/>
        <v>-2.5279884434814548E-3</v>
      </c>
      <c r="AG716" s="28">
        <v>42325</v>
      </c>
      <c r="AH716">
        <v>247.4</v>
      </c>
      <c r="AI716" s="4">
        <f t="shared" si="129"/>
        <v>-1.0756127793994152E-2</v>
      </c>
      <c r="AK716" s="28">
        <v>44098</v>
      </c>
      <c r="AL716">
        <v>9.99</v>
      </c>
      <c r="AM716" s="4">
        <f t="shared" si="130"/>
        <v>-3.2913843175217838E-2</v>
      </c>
      <c r="AO716" s="28">
        <v>42324</v>
      </c>
      <c r="AP716" s="29">
        <v>33946.410000000003</v>
      </c>
      <c r="AQ716" s="3">
        <f t="shared" si="131"/>
        <v>-5.8096728108950613E-3</v>
      </c>
    </row>
    <row r="717" spans="1:43" ht="15.75" thickBot="1" x14ac:dyDescent="0.3">
      <c r="A717" s="28">
        <v>42346</v>
      </c>
      <c r="B717">
        <v>46.37</v>
      </c>
      <c r="C717" s="3">
        <f t="shared" si="123"/>
        <v>2.7703900709219909E-2</v>
      </c>
      <c r="E717" s="28">
        <v>42325</v>
      </c>
      <c r="F717">
        <v>202.08</v>
      </c>
      <c r="G717" s="4">
        <v>0.03</v>
      </c>
      <c r="I717" s="28">
        <v>42807</v>
      </c>
      <c r="J717">
        <v>122.98</v>
      </c>
      <c r="K717" s="3">
        <f t="shared" si="124"/>
        <v>7.2897043164878994E-3</v>
      </c>
      <c r="M717" s="28">
        <v>43105</v>
      </c>
      <c r="N717">
        <v>76.52</v>
      </c>
      <c r="O717" s="3">
        <f t="shared" si="125"/>
        <v>3.3914335900553816E-2</v>
      </c>
      <c r="Q717" s="28">
        <v>42325</v>
      </c>
      <c r="R717">
        <v>87.36</v>
      </c>
      <c r="S717" s="3">
        <f t="shared" si="126"/>
        <v>-1.1445576284774273E-4</v>
      </c>
      <c r="U717" s="28">
        <v>42325</v>
      </c>
      <c r="V717">
        <v>132.01</v>
      </c>
      <c r="W717" s="3">
        <v>0.05</v>
      </c>
      <c r="Y717" s="28">
        <v>43427</v>
      </c>
      <c r="Z717">
        <v>204.5</v>
      </c>
      <c r="AA717" s="3">
        <f t="shared" si="127"/>
        <v>-8.7251575375667523E-3</v>
      </c>
      <c r="AC717" s="28">
        <v>42433</v>
      </c>
      <c r="AD717">
        <v>27.93</v>
      </c>
      <c r="AE717" s="4">
        <f t="shared" si="128"/>
        <v>1.1223750905141161E-2</v>
      </c>
      <c r="AG717" s="28">
        <v>42326</v>
      </c>
      <c r="AH717">
        <v>250</v>
      </c>
      <c r="AI717" s="4">
        <f t="shared" si="129"/>
        <v>1.0509296685529579E-2</v>
      </c>
      <c r="AK717" s="28">
        <v>44099</v>
      </c>
      <c r="AL717">
        <v>9.7899999999999991</v>
      </c>
      <c r="AM717" s="4">
        <f t="shared" si="130"/>
        <v>-2.0020020020020124E-2</v>
      </c>
      <c r="AO717" s="28">
        <v>42325</v>
      </c>
      <c r="AP717" s="29">
        <v>34065.870000000003</v>
      </c>
      <c r="AQ717" s="3">
        <v>0.03</v>
      </c>
    </row>
    <row r="718" spans="1:43" ht="15.75" thickBot="1" x14ac:dyDescent="0.3">
      <c r="A718" s="28">
        <v>42347</v>
      </c>
      <c r="B718">
        <v>45.25</v>
      </c>
      <c r="C718" s="3">
        <f t="shared" si="123"/>
        <v>-2.4153547552296706E-2</v>
      </c>
      <c r="E718" s="28">
        <v>42326</v>
      </c>
      <c r="F718">
        <v>208.89</v>
      </c>
      <c r="G718" s="4">
        <v>0.03</v>
      </c>
      <c r="I718" s="28">
        <v>42808</v>
      </c>
      <c r="J718">
        <v>124.29</v>
      </c>
      <c r="K718" s="3">
        <f t="shared" si="124"/>
        <v>1.0652138559115398E-2</v>
      </c>
      <c r="M718" s="28">
        <v>43108</v>
      </c>
      <c r="N718">
        <v>80.319999999999993</v>
      </c>
      <c r="O718" s="3">
        <f t="shared" si="125"/>
        <v>4.9660219550444307E-2</v>
      </c>
      <c r="Q718" s="28">
        <v>42326</v>
      </c>
      <c r="R718">
        <v>86.24</v>
      </c>
      <c r="S718" s="3">
        <f t="shared" si="126"/>
        <v>-1.2820512820512886E-2</v>
      </c>
      <c r="U718" s="28">
        <v>42326</v>
      </c>
      <c r="V718">
        <v>130.47999999999999</v>
      </c>
      <c r="W718" s="3">
        <f t="shared" si="122"/>
        <v>-1.1590031058253181E-2</v>
      </c>
      <c r="Y718" s="28">
        <v>43430</v>
      </c>
      <c r="Z718">
        <v>194.28</v>
      </c>
      <c r="AA718" s="3">
        <f t="shared" si="127"/>
        <v>-4.9975550122249413E-2</v>
      </c>
      <c r="AC718" s="28">
        <v>42436</v>
      </c>
      <c r="AD718">
        <v>28.28</v>
      </c>
      <c r="AE718" s="4">
        <f t="shared" si="128"/>
        <v>1.2531328320801949E-2</v>
      </c>
      <c r="AG718" s="28">
        <v>42327</v>
      </c>
      <c r="AH718">
        <v>256.49</v>
      </c>
      <c r="AI718" s="4">
        <f t="shared" si="129"/>
        <v>2.5959999999999983E-2</v>
      </c>
      <c r="AK718" s="28">
        <v>44102</v>
      </c>
      <c r="AL718">
        <v>9.74</v>
      </c>
      <c r="AM718" s="4">
        <f t="shared" si="130"/>
        <v>-5.107252298263476E-3</v>
      </c>
      <c r="AO718" s="28">
        <v>42326</v>
      </c>
      <c r="AP718" s="29">
        <v>33949.26</v>
      </c>
      <c r="AQ718" s="3">
        <v>0.03</v>
      </c>
    </row>
    <row r="719" spans="1:43" ht="15.75" thickBot="1" x14ac:dyDescent="0.3">
      <c r="A719" s="28">
        <v>42348</v>
      </c>
      <c r="B719">
        <v>46</v>
      </c>
      <c r="C719" s="3">
        <f t="shared" si="123"/>
        <v>1.6574585635359185E-2</v>
      </c>
      <c r="E719" s="28">
        <v>42327</v>
      </c>
      <c r="F719">
        <v>207.14</v>
      </c>
      <c r="G719" s="4">
        <v>0.03</v>
      </c>
      <c r="I719" s="28">
        <v>42809</v>
      </c>
      <c r="J719">
        <v>125.28</v>
      </c>
      <c r="K719" s="3">
        <f t="shared" si="124"/>
        <v>7.9652425778420355E-3</v>
      </c>
      <c r="M719" s="28">
        <v>43109</v>
      </c>
      <c r="N719">
        <v>82.98</v>
      </c>
      <c r="O719" s="3">
        <f t="shared" si="125"/>
        <v>3.3117529880478225E-2</v>
      </c>
      <c r="Q719" s="28">
        <v>42327</v>
      </c>
      <c r="R719">
        <v>86.18</v>
      </c>
      <c r="S719" s="3">
        <f t="shared" si="126"/>
        <v>-6.9573283858981316E-4</v>
      </c>
      <c r="U719" s="28">
        <v>42327</v>
      </c>
      <c r="V719">
        <v>128.37</v>
      </c>
      <c r="W719" s="3">
        <v>0.05</v>
      </c>
      <c r="Y719" s="28">
        <v>43431</v>
      </c>
      <c r="Z719">
        <v>196.9</v>
      </c>
      <c r="AA719" s="3">
        <f t="shared" si="127"/>
        <v>1.3485690755610458E-2</v>
      </c>
      <c r="AC719" s="28">
        <v>42437</v>
      </c>
      <c r="AD719">
        <v>28.17</v>
      </c>
      <c r="AE719" s="4">
        <f t="shared" si="128"/>
        <v>-3.8896746817538297E-3</v>
      </c>
      <c r="AG719" s="28">
        <v>42328</v>
      </c>
      <c r="AH719">
        <v>253</v>
      </c>
      <c r="AI719" s="4">
        <f t="shared" si="129"/>
        <v>-1.3606768295060245E-2</v>
      </c>
      <c r="AK719" s="28">
        <v>44103</v>
      </c>
      <c r="AL719">
        <v>9.65</v>
      </c>
      <c r="AM719" s="4">
        <f t="shared" si="130"/>
        <v>-9.2402464065708401E-3</v>
      </c>
      <c r="AO719" s="28">
        <v>42327</v>
      </c>
      <c r="AP719" s="29">
        <v>33908.44</v>
      </c>
      <c r="AQ719" s="3">
        <v>0.03</v>
      </c>
    </row>
    <row r="720" spans="1:43" ht="15.75" thickBot="1" x14ac:dyDescent="0.3">
      <c r="A720" s="28">
        <v>42349</v>
      </c>
      <c r="B720">
        <v>46</v>
      </c>
      <c r="C720" s="3">
        <f t="shared" si="123"/>
        <v>0</v>
      </c>
      <c r="E720" s="28">
        <v>42328</v>
      </c>
      <c r="F720">
        <v>206.36</v>
      </c>
      <c r="G720" s="4">
        <v>0.03</v>
      </c>
      <c r="I720" s="28">
        <v>42810</v>
      </c>
      <c r="J720">
        <v>124</v>
      </c>
      <c r="K720" s="3">
        <f t="shared" si="124"/>
        <v>-1.0217113665389577E-2</v>
      </c>
      <c r="M720" s="28">
        <v>43110</v>
      </c>
      <c r="N720">
        <v>83.9</v>
      </c>
      <c r="O720" s="3">
        <f t="shared" si="125"/>
        <v>1.1087008917811447E-2</v>
      </c>
      <c r="Q720" s="28">
        <v>42328</v>
      </c>
      <c r="R720">
        <v>86.08</v>
      </c>
      <c r="S720" s="3">
        <f t="shared" si="126"/>
        <v>-1.1603620329543318E-3</v>
      </c>
      <c r="U720" s="28">
        <v>42328</v>
      </c>
      <c r="V720">
        <v>127.46</v>
      </c>
      <c r="W720" s="3">
        <v>0.05</v>
      </c>
      <c r="Y720" s="28">
        <v>43432</v>
      </c>
      <c r="Z720">
        <v>197.99</v>
      </c>
      <c r="AA720" s="3">
        <f t="shared" si="127"/>
        <v>5.5358049771456752E-3</v>
      </c>
      <c r="AC720" s="28">
        <v>42438</v>
      </c>
      <c r="AD720">
        <v>28.43</v>
      </c>
      <c r="AE720" s="4">
        <f t="shared" si="128"/>
        <v>9.2296769613062768E-3</v>
      </c>
      <c r="AG720" s="28">
        <v>42331</v>
      </c>
      <c r="AH720">
        <v>255.26</v>
      </c>
      <c r="AI720" s="4">
        <f t="shared" si="129"/>
        <v>8.9328063241105315E-3</v>
      </c>
      <c r="AK720" s="28">
        <v>44104</v>
      </c>
      <c r="AL720">
        <v>9.9700000000000006</v>
      </c>
      <c r="AM720" s="4">
        <f t="shared" si="130"/>
        <v>3.3160621761658016E-2</v>
      </c>
      <c r="AO720" s="28">
        <v>42328</v>
      </c>
      <c r="AP720" s="29">
        <v>33857</v>
      </c>
      <c r="AQ720" s="3">
        <v>0.03</v>
      </c>
    </row>
    <row r="721" spans="1:43" ht="15.75" thickBot="1" x14ac:dyDescent="0.3">
      <c r="A721" s="28">
        <v>42353</v>
      </c>
      <c r="B721">
        <v>45.9</v>
      </c>
      <c r="C721" s="3">
        <f t="shared" si="123"/>
        <v>-2.1739130434782483E-3</v>
      </c>
      <c r="E721" s="28">
        <v>42331</v>
      </c>
      <c r="F721">
        <v>206.7</v>
      </c>
      <c r="G721" s="4">
        <v>0.03</v>
      </c>
      <c r="I721" s="28">
        <v>42811</v>
      </c>
      <c r="J721">
        <v>122.95</v>
      </c>
      <c r="K721" s="3">
        <f t="shared" si="124"/>
        <v>-8.4677419354838301E-3</v>
      </c>
      <c r="M721" s="28">
        <v>43111</v>
      </c>
      <c r="N721">
        <v>82.88</v>
      </c>
      <c r="O721" s="3">
        <v>0.02</v>
      </c>
      <c r="Q721" s="28">
        <v>42331</v>
      </c>
      <c r="R721">
        <v>86</v>
      </c>
      <c r="S721" s="3">
        <f t="shared" si="126"/>
        <v>-9.2936802973975219E-4</v>
      </c>
      <c r="U721" s="28">
        <v>42331</v>
      </c>
      <c r="V721">
        <v>126.1</v>
      </c>
      <c r="W721" s="3">
        <f t="shared" si="122"/>
        <v>-1.0670014122077465E-2</v>
      </c>
      <c r="Y721" s="28">
        <v>43437</v>
      </c>
      <c r="Z721">
        <v>194.9</v>
      </c>
      <c r="AA721" s="3">
        <f t="shared" si="127"/>
        <v>-1.5606848830749032E-2</v>
      </c>
      <c r="AC721" s="28">
        <v>42439</v>
      </c>
      <c r="AD721">
        <v>29</v>
      </c>
      <c r="AE721" s="4">
        <f t="shared" si="128"/>
        <v>2.0049243756595114E-2</v>
      </c>
      <c r="AG721" s="28">
        <v>42332</v>
      </c>
      <c r="AH721">
        <v>256.81</v>
      </c>
      <c r="AI721" s="4">
        <f t="shared" si="129"/>
        <v>6.0722400689492417E-3</v>
      </c>
      <c r="AK721" s="28">
        <v>44105</v>
      </c>
      <c r="AL721">
        <v>9.5</v>
      </c>
      <c r="AM721" s="4">
        <f t="shared" si="130"/>
        <v>-4.7141424272818533E-2</v>
      </c>
      <c r="AO721" s="28">
        <v>42331</v>
      </c>
      <c r="AP721" s="29">
        <v>33732.910000000003</v>
      </c>
      <c r="AQ721" s="3">
        <f t="shared" si="131"/>
        <v>-3.6651209498773651E-3</v>
      </c>
    </row>
    <row r="722" spans="1:43" ht="15.75" thickBot="1" x14ac:dyDescent="0.3">
      <c r="A722" s="28">
        <v>42354</v>
      </c>
      <c r="B722">
        <v>45.99</v>
      </c>
      <c r="C722" s="3">
        <f t="shared" si="123"/>
        <v>1.9607843137254832E-3</v>
      </c>
      <c r="E722" s="28">
        <v>42332</v>
      </c>
      <c r="F722">
        <v>204.18</v>
      </c>
      <c r="G722" s="4">
        <v>0.03</v>
      </c>
      <c r="I722" s="28">
        <v>42814</v>
      </c>
      <c r="J722">
        <v>120.51</v>
      </c>
      <c r="K722" s="3">
        <f t="shared" si="124"/>
        <v>-1.984546563643752E-2</v>
      </c>
      <c r="M722" s="28">
        <v>43112</v>
      </c>
      <c r="N722">
        <v>82.61</v>
      </c>
      <c r="O722" s="3">
        <f t="shared" si="125"/>
        <v>-3.2577220077220082E-3</v>
      </c>
      <c r="Q722" s="28">
        <v>42332</v>
      </c>
      <c r="R722">
        <v>84.96</v>
      </c>
      <c r="S722" s="3">
        <v>0.01</v>
      </c>
      <c r="U722" s="28">
        <v>42332</v>
      </c>
      <c r="V722">
        <v>125.62</v>
      </c>
      <c r="W722" s="3">
        <v>0.05</v>
      </c>
      <c r="Y722" s="28">
        <v>43438</v>
      </c>
      <c r="Z722">
        <v>200.49</v>
      </c>
      <c r="AA722" s="3">
        <f t="shared" si="127"/>
        <v>2.8681375064135484E-2</v>
      </c>
      <c r="AC722" s="28">
        <v>42440</v>
      </c>
      <c r="AD722">
        <v>29.39</v>
      </c>
      <c r="AE722" s="4">
        <f t="shared" si="128"/>
        <v>1.3448275862069092E-2</v>
      </c>
      <c r="AG722" s="28">
        <v>42333</v>
      </c>
      <c r="AH722">
        <v>256.89</v>
      </c>
      <c r="AI722" s="4">
        <f t="shared" si="129"/>
        <v>3.1151434912968234E-4</v>
      </c>
      <c r="AK722" s="28">
        <v>44106</v>
      </c>
      <c r="AL722">
        <v>9.4600000000000009</v>
      </c>
      <c r="AM722" s="4">
        <f t="shared" si="130"/>
        <v>-4.2105263157893313E-3</v>
      </c>
      <c r="AO722" s="28">
        <v>42332</v>
      </c>
      <c r="AP722" s="29">
        <v>33571.589999999997</v>
      </c>
      <c r="AQ722" s="3">
        <v>0.03</v>
      </c>
    </row>
    <row r="723" spans="1:43" ht="15.75" thickBot="1" x14ac:dyDescent="0.3">
      <c r="A723" s="28">
        <v>42355</v>
      </c>
      <c r="B723">
        <v>46</v>
      </c>
      <c r="C723" s="3">
        <f t="shared" si="123"/>
        <v>2.1743857360290164E-4</v>
      </c>
      <c r="E723" s="28">
        <v>42333</v>
      </c>
      <c r="F723">
        <v>202.5</v>
      </c>
      <c r="G723" s="4">
        <v>0.03</v>
      </c>
      <c r="I723" s="28">
        <v>42815</v>
      </c>
      <c r="J723">
        <v>122.5</v>
      </c>
      <c r="K723" s="3">
        <f t="shared" si="124"/>
        <v>1.6513152435482459E-2</v>
      </c>
      <c r="M723" s="28">
        <v>43115</v>
      </c>
      <c r="N723">
        <v>81.99</v>
      </c>
      <c r="O723" s="3">
        <f t="shared" si="125"/>
        <v>-7.505144655610807E-3</v>
      </c>
      <c r="Q723" s="28">
        <v>42333</v>
      </c>
      <c r="R723">
        <v>83.98</v>
      </c>
      <c r="S723" s="3">
        <v>0.03</v>
      </c>
      <c r="U723" s="28">
        <v>42333</v>
      </c>
      <c r="V723">
        <v>124.88</v>
      </c>
      <c r="W723" s="3">
        <f t="shared" si="122"/>
        <v>-5.8907817226556691E-3</v>
      </c>
      <c r="Y723" s="28">
        <v>43439</v>
      </c>
      <c r="Z723">
        <v>200.92</v>
      </c>
      <c r="AA723" s="3">
        <f t="shared" si="127"/>
        <v>2.1447453738339117E-3</v>
      </c>
      <c r="AC723" s="28">
        <v>42443</v>
      </c>
      <c r="AD723">
        <v>30.02</v>
      </c>
      <c r="AE723" s="4">
        <f t="shared" si="128"/>
        <v>2.1435862538278228E-2</v>
      </c>
      <c r="AG723" s="28">
        <v>42334</v>
      </c>
      <c r="AH723">
        <v>260.86</v>
      </c>
      <c r="AI723" s="4">
        <f t="shared" si="129"/>
        <v>1.5454085406205076E-2</v>
      </c>
      <c r="AK723" s="28">
        <v>44109</v>
      </c>
      <c r="AL723">
        <v>8.6300000000000008</v>
      </c>
      <c r="AM723" s="4">
        <f t="shared" si="130"/>
        <v>-8.7737843551797035E-2</v>
      </c>
      <c r="AO723" s="28">
        <v>42333</v>
      </c>
      <c r="AP723" s="29">
        <v>33199.86</v>
      </c>
      <c r="AQ723" s="3">
        <v>0.03</v>
      </c>
    </row>
    <row r="724" spans="1:43" ht="15.75" thickBot="1" x14ac:dyDescent="0.3">
      <c r="A724" s="28">
        <v>42356</v>
      </c>
      <c r="B724">
        <v>46</v>
      </c>
      <c r="C724" s="3">
        <f t="shared" si="123"/>
        <v>0</v>
      </c>
      <c r="E724" s="28">
        <v>42334</v>
      </c>
      <c r="F724">
        <v>201.44</v>
      </c>
      <c r="G724" s="4">
        <f t="shared" ref="G724:G760" si="132">F724/F723-1</f>
        <v>-5.2345679012345547E-3</v>
      </c>
      <c r="I724" s="28">
        <v>42816</v>
      </c>
      <c r="J724">
        <v>123.31</v>
      </c>
      <c r="K724" s="3">
        <f t="shared" si="124"/>
        <v>6.6122448979593074E-3</v>
      </c>
      <c r="M724" s="28">
        <v>43116</v>
      </c>
      <c r="N724">
        <v>80.72</v>
      </c>
      <c r="O724" s="3">
        <v>0.09</v>
      </c>
      <c r="Q724" s="28">
        <v>42334</v>
      </c>
      <c r="R724">
        <v>84</v>
      </c>
      <c r="S724" s="3">
        <f t="shared" si="126"/>
        <v>2.38151940938236E-4</v>
      </c>
      <c r="U724" s="28">
        <v>42334</v>
      </c>
      <c r="V724">
        <v>123.91</v>
      </c>
      <c r="W724" s="3">
        <v>0.05</v>
      </c>
      <c r="Y724" s="28">
        <v>43441</v>
      </c>
      <c r="Z724">
        <v>200.5</v>
      </c>
      <c r="AA724" s="3">
        <f t="shared" si="127"/>
        <v>-2.0903842325302735E-3</v>
      </c>
      <c r="AC724" s="28">
        <v>42444</v>
      </c>
      <c r="AD724">
        <v>31.45</v>
      </c>
      <c r="AE724" s="4">
        <f t="shared" si="128"/>
        <v>4.7634910059960012E-2</v>
      </c>
      <c r="AG724" s="28">
        <v>42335</v>
      </c>
      <c r="AH724">
        <v>259.64</v>
      </c>
      <c r="AI724" s="4">
        <f t="shared" si="129"/>
        <v>-4.6768381507322765E-3</v>
      </c>
      <c r="AK724" s="28">
        <v>44110</v>
      </c>
      <c r="AL724">
        <v>9.06</v>
      </c>
      <c r="AM724" s="4">
        <f t="shared" si="130"/>
        <v>4.9826187717265213E-2</v>
      </c>
      <c r="AO724" s="28">
        <v>42334</v>
      </c>
      <c r="AP724" s="29">
        <v>33079.370000000003</v>
      </c>
      <c r="AQ724" s="3">
        <v>0.03</v>
      </c>
    </row>
    <row r="725" spans="1:43" ht="15.75" thickBot="1" x14ac:dyDescent="0.3">
      <c r="A725" s="28">
        <v>42359</v>
      </c>
      <c r="B725">
        <v>45.4</v>
      </c>
      <c r="C725" s="3">
        <f t="shared" si="123"/>
        <v>-1.3043478260869601E-2</v>
      </c>
      <c r="E725" s="28">
        <v>42335</v>
      </c>
      <c r="F725">
        <v>198.87</v>
      </c>
      <c r="G725" s="4">
        <v>0.03</v>
      </c>
      <c r="I725" s="28">
        <v>42818</v>
      </c>
      <c r="J725">
        <v>125.37</v>
      </c>
      <c r="K725" s="3">
        <f t="shared" si="124"/>
        <v>1.6705863271429644E-2</v>
      </c>
      <c r="M725" s="28">
        <v>43117</v>
      </c>
      <c r="N725">
        <v>83</v>
      </c>
      <c r="O725" s="3">
        <f t="shared" si="125"/>
        <v>2.8245787908820708E-2</v>
      </c>
      <c r="Q725" s="28">
        <v>42335</v>
      </c>
      <c r="R725">
        <v>81.88</v>
      </c>
      <c r="S725" s="3">
        <f t="shared" si="126"/>
        <v>-2.5238095238095282E-2</v>
      </c>
      <c r="U725" s="28">
        <v>42335</v>
      </c>
      <c r="V725">
        <v>125.2</v>
      </c>
      <c r="W725" s="3">
        <v>0.05</v>
      </c>
      <c r="Y725" s="28">
        <v>43444</v>
      </c>
      <c r="Z725">
        <v>198.5</v>
      </c>
      <c r="AA725" s="3">
        <f t="shared" si="127"/>
        <v>-9.9750623441396957E-3</v>
      </c>
      <c r="AC725" s="28">
        <v>42445</v>
      </c>
      <c r="AD725">
        <v>31.18</v>
      </c>
      <c r="AE725" s="4">
        <f t="shared" si="128"/>
        <v>-8.5850556438791248E-3</v>
      </c>
      <c r="AG725" s="28">
        <v>42338</v>
      </c>
      <c r="AH725">
        <v>256</v>
      </c>
      <c r="AI725" s="4">
        <f t="shared" si="129"/>
        <v>-1.4019411492836142E-2</v>
      </c>
      <c r="AK725" s="28">
        <v>44111</v>
      </c>
      <c r="AL725">
        <v>9.1</v>
      </c>
      <c r="AM725" s="4">
        <f t="shared" si="130"/>
        <v>4.4150110375273943E-3</v>
      </c>
      <c r="AO725" s="28">
        <v>42335</v>
      </c>
      <c r="AP725" s="29">
        <v>32960.269999999997</v>
      </c>
      <c r="AQ725" s="3">
        <f t="shared" si="131"/>
        <v>-3.6004313262315568E-3</v>
      </c>
    </row>
    <row r="726" spans="1:43" ht="15.75" thickBot="1" x14ac:dyDescent="0.3">
      <c r="A726" s="28">
        <v>42360</v>
      </c>
      <c r="B726">
        <v>45.4</v>
      </c>
      <c r="C726" s="3">
        <f t="shared" si="123"/>
        <v>0</v>
      </c>
      <c r="E726" s="28">
        <v>42338</v>
      </c>
      <c r="F726">
        <v>194.8</v>
      </c>
      <c r="G726" s="4">
        <v>0.03</v>
      </c>
      <c r="I726" s="28">
        <v>42821</v>
      </c>
      <c r="J726">
        <v>129.56</v>
      </c>
      <c r="K726" s="3">
        <f t="shared" si="124"/>
        <v>3.3421073622078579E-2</v>
      </c>
      <c r="M726" s="28">
        <v>43118</v>
      </c>
      <c r="N726">
        <v>83</v>
      </c>
      <c r="O726" s="3">
        <f t="shared" si="125"/>
        <v>0</v>
      </c>
      <c r="Q726" s="28">
        <v>42338</v>
      </c>
      <c r="R726">
        <v>80.900000000000006</v>
      </c>
      <c r="S726" s="3">
        <f t="shared" si="126"/>
        <v>-1.1968734733756592E-2</v>
      </c>
      <c r="U726" s="28">
        <v>42338</v>
      </c>
      <c r="V726">
        <v>120.82</v>
      </c>
      <c r="W726" s="3">
        <v>0.05</v>
      </c>
      <c r="Y726" s="28">
        <v>43445</v>
      </c>
      <c r="Z726">
        <v>200.94</v>
      </c>
      <c r="AA726" s="3">
        <f t="shared" si="127"/>
        <v>1.2292191435768318E-2</v>
      </c>
      <c r="AC726" s="28">
        <v>42446</v>
      </c>
      <c r="AD726">
        <v>30.78</v>
      </c>
      <c r="AE726" s="4">
        <f t="shared" si="128"/>
        <v>-1.2828736369467575E-2</v>
      </c>
      <c r="AG726" s="28">
        <v>42339</v>
      </c>
      <c r="AH726">
        <v>251.01</v>
      </c>
      <c r="AI726" s="4">
        <f t="shared" si="129"/>
        <v>-1.9492187500000036E-2</v>
      </c>
      <c r="AK726" s="28">
        <v>44112</v>
      </c>
      <c r="AL726">
        <v>9.1</v>
      </c>
      <c r="AM726" s="4">
        <f t="shared" si="130"/>
        <v>0</v>
      </c>
      <c r="AO726" s="28">
        <v>42338</v>
      </c>
      <c r="AP726" s="29">
        <v>32255.200000000001</v>
      </c>
      <c r="AQ726" s="3">
        <v>0.03</v>
      </c>
    </row>
    <row r="727" spans="1:43" ht="15.75" thickBot="1" x14ac:dyDescent="0.3">
      <c r="A727" s="28">
        <v>42361</v>
      </c>
      <c r="B727">
        <v>45.5</v>
      </c>
      <c r="C727" s="3">
        <v>0.2</v>
      </c>
      <c r="E727" s="28">
        <v>42339</v>
      </c>
      <c r="F727">
        <v>188.67</v>
      </c>
      <c r="G727" s="4">
        <v>0.03</v>
      </c>
      <c r="I727" s="28">
        <v>42822</v>
      </c>
      <c r="J727">
        <v>130.82</v>
      </c>
      <c r="K727" s="3">
        <f t="shared" si="124"/>
        <v>9.725223834516683E-3</v>
      </c>
      <c r="M727" s="28">
        <v>43119</v>
      </c>
      <c r="N727">
        <v>82.9</v>
      </c>
      <c r="O727" s="3">
        <f t="shared" si="125"/>
        <v>-1.2048192771083599E-3</v>
      </c>
      <c r="Q727" s="28">
        <v>42339</v>
      </c>
      <c r="R727">
        <v>80.3</v>
      </c>
      <c r="S727" s="3">
        <f t="shared" si="126"/>
        <v>-7.4165636588381378E-3</v>
      </c>
      <c r="U727" s="28">
        <v>42339</v>
      </c>
      <c r="V727">
        <v>119.21</v>
      </c>
      <c r="W727" s="3">
        <f t="shared" si="122"/>
        <v>-1.332560834298957E-2</v>
      </c>
      <c r="Y727" s="28">
        <v>43446</v>
      </c>
      <c r="Z727">
        <v>200</v>
      </c>
      <c r="AA727" s="3">
        <f t="shared" si="127"/>
        <v>-4.6780133373146571E-3</v>
      </c>
      <c r="AC727" s="28">
        <v>42447</v>
      </c>
      <c r="AD727">
        <v>31.01</v>
      </c>
      <c r="AE727" s="4">
        <f t="shared" si="128"/>
        <v>7.4723846653670378E-3</v>
      </c>
      <c r="AG727" s="28">
        <v>42340</v>
      </c>
      <c r="AH727">
        <v>261.51</v>
      </c>
      <c r="AI727" s="4">
        <f t="shared" si="129"/>
        <v>4.1831002748894397E-2</v>
      </c>
      <c r="AK727" s="28">
        <v>44113</v>
      </c>
      <c r="AL727">
        <v>9.2100000000000009</v>
      </c>
      <c r="AM727" s="4">
        <f t="shared" si="130"/>
        <v>1.2087912087912267E-2</v>
      </c>
      <c r="AO727" s="28">
        <v>42339</v>
      </c>
      <c r="AP727" s="29">
        <v>31709.360000000001</v>
      </c>
      <c r="AQ727" s="3">
        <v>0.03</v>
      </c>
    </row>
    <row r="728" spans="1:43" ht="15.75" thickBot="1" x14ac:dyDescent="0.3">
      <c r="A728" s="28">
        <v>42366</v>
      </c>
      <c r="B728">
        <v>45.5</v>
      </c>
      <c r="C728" s="3">
        <v>0.2</v>
      </c>
      <c r="E728" s="28">
        <v>42340</v>
      </c>
      <c r="F728">
        <v>198.1</v>
      </c>
      <c r="G728" s="4">
        <v>0.03</v>
      </c>
      <c r="I728" s="28">
        <v>42823</v>
      </c>
      <c r="J728">
        <v>131.44999999999999</v>
      </c>
      <c r="K728" s="3">
        <f t="shared" si="124"/>
        <v>4.8157774040666901E-3</v>
      </c>
      <c r="M728" s="28">
        <v>43122</v>
      </c>
      <c r="N728">
        <v>83.03</v>
      </c>
      <c r="O728" s="3">
        <f t="shared" si="125"/>
        <v>1.5681544028949279E-3</v>
      </c>
      <c r="Q728" s="28">
        <v>42340</v>
      </c>
      <c r="R728">
        <v>82.18</v>
      </c>
      <c r="S728" s="3">
        <v>0.01</v>
      </c>
      <c r="U728" s="28">
        <v>42340</v>
      </c>
      <c r="V728">
        <v>121</v>
      </c>
      <c r="W728" s="3">
        <v>0.05</v>
      </c>
      <c r="Y728" s="28">
        <v>43447</v>
      </c>
      <c r="Z728">
        <v>202.85</v>
      </c>
      <c r="AA728" s="3">
        <f t="shared" si="127"/>
        <v>1.4249999999999874E-2</v>
      </c>
      <c r="AC728" s="28">
        <v>42450</v>
      </c>
      <c r="AD728">
        <v>30.91</v>
      </c>
      <c r="AE728" s="4">
        <f t="shared" si="128"/>
        <v>-3.2247662044502245E-3</v>
      </c>
      <c r="AG728" s="28">
        <v>42341</v>
      </c>
      <c r="AH728">
        <v>263.02</v>
      </c>
      <c r="AI728" s="4">
        <f t="shared" si="129"/>
        <v>5.7741577759933271E-3</v>
      </c>
      <c r="AK728" s="28">
        <v>44116</v>
      </c>
      <c r="AL728">
        <v>9</v>
      </c>
      <c r="AM728" s="4">
        <f t="shared" si="130"/>
        <v>-2.2801302931596212E-2</v>
      </c>
      <c r="AO728" s="28">
        <v>42340</v>
      </c>
      <c r="AP728" s="29">
        <v>32392.93</v>
      </c>
      <c r="AQ728" s="3">
        <f t="shared" si="131"/>
        <v>2.1557357196739346E-2</v>
      </c>
    </row>
    <row r="729" spans="1:43" ht="15.75" thickBot="1" x14ac:dyDescent="0.3">
      <c r="A729" s="28">
        <v>42367</v>
      </c>
      <c r="B729">
        <v>45.4</v>
      </c>
      <c r="C729" s="3">
        <v>0.2</v>
      </c>
      <c r="E729" s="28">
        <v>42341</v>
      </c>
      <c r="F729">
        <v>197.69</v>
      </c>
      <c r="G729" s="4">
        <v>0.03</v>
      </c>
      <c r="I729" s="28">
        <v>42824</v>
      </c>
      <c r="J729">
        <v>130.16999999999999</v>
      </c>
      <c r="K729" s="3">
        <f t="shared" si="124"/>
        <v>-9.7375427919360602E-3</v>
      </c>
      <c r="M729" s="28">
        <v>43123</v>
      </c>
      <c r="N729">
        <v>82.01</v>
      </c>
      <c r="O729" s="3">
        <f t="shared" si="125"/>
        <v>-1.2284716367577886E-2</v>
      </c>
      <c r="Q729" s="28">
        <v>42341</v>
      </c>
      <c r="R729">
        <v>81.97</v>
      </c>
      <c r="S729" s="3">
        <v>0.03</v>
      </c>
      <c r="U729" s="28">
        <v>42341</v>
      </c>
      <c r="V729">
        <v>119.29</v>
      </c>
      <c r="W729" s="3">
        <v>0.05</v>
      </c>
      <c r="Y729" s="28">
        <v>43448</v>
      </c>
      <c r="Z729">
        <v>206.57</v>
      </c>
      <c r="AA729" s="3">
        <f t="shared" si="127"/>
        <v>1.8338673896968194E-2</v>
      </c>
      <c r="AC729" s="28">
        <v>42451</v>
      </c>
      <c r="AD729">
        <v>32.450000000000003</v>
      </c>
      <c r="AE729" s="4">
        <f t="shared" si="128"/>
        <v>4.9822064056939563E-2</v>
      </c>
      <c r="AG729" s="28">
        <v>42342</v>
      </c>
      <c r="AH729">
        <v>261.14</v>
      </c>
      <c r="AI729" s="4">
        <f t="shared" si="129"/>
        <v>-7.147745418599305E-3</v>
      </c>
      <c r="AK729" s="28">
        <v>44117</v>
      </c>
      <c r="AL729">
        <v>9</v>
      </c>
      <c r="AM729" s="4">
        <f t="shared" si="130"/>
        <v>0</v>
      </c>
      <c r="AO729" s="28">
        <v>42341</v>
      </c>
      <c r="AP729" s="29">
        <v>32565.14</v>
      </c>
      <c r="AQ729" s="3">
        <v>0.03</v>
      </c>
    </row>
    <row r="730" spans="1:43" ht="15.75" thickBot="1" x14ac:dyDescent="0.3">
      <c r="A730" s="28">
        <v>42368</v>
      </c>
      <c r="B730">
        <v>45.75</v>
      </c>
      <c r="C730" s="3">
        <f t="shared" si="123"/>
        <v>7.7092511013217013E-3</v>
      </c>
      <c r="E730" s="28">
        <v>42342</v>
      </c>
      <c r="F730">
        <v>202.21</v>
      </c>
      <c r="G730" s="4">
        <v>0.03</v>
      </c>
      <c r="I730" s="28">
        <v>42825</v>
      </c>
      <c r="J730">
        <v>135.32</v>
      </c>
      <c r="K730" s="3">
        <f t="shared" si="124"/>
        <v>3.9563647537835145E-2</v>
      </c>
      <c r="M730" s="28">
        <v>43124</v>
      </c>
      <c r="N730">
        <v>84.64</v>
      </c>
      <c r="O730" s="3">
        <f t="shared" si="125"/>
        <v>3.206925984636011E-2</v>
      </c>
      <c r="Q730" s="28">
        <v>42342</v>
      </c>
      <c r="R730">
        <v>82.04</v>
      </c>
      <c r="S730" s="3">
        <f t="shared" si="126"/>
        <v>8.5397096498729397E-4</v>
      </c>
      <c r="U730" s="28">
        <v>42342</v>
      </c>
      <c r="V730">
        <v>119.37</v>
      </c>
      <c r="W730" s="3">
        <v>0.05</v>
      </c>
      <c r="Y730" s="28">
        <v>43451</v>
      </c>
      <c r="Z730">
        <v>215.95</v>
      </c>
      <c r="AA730" s="3">
        <f t="shared" si="127"/>
        <v>4.540833615723483E-2</v>
      </c>
      <c r="AC730" s="28">
        <v>42453</v>
      </c>
      <c r="AD730">
        <v>32.799999999999997</v>
      </c>
      <c r="AE730" s="4">
        <f t="shared" si="128"/>
        <v>1.0785824345146189E-2</v>
      </c>
      <c r="AG730" s="28">
        <v>42345</v>
      </c>
      <c r="AH730">
        <v>263</v>
      </c>
      <c r="AI730" s="4">
        <f t="shared" si="129"/>
        <v>7.1226162211841526E-3</v>
      </c>
      <c r="AK730" s="28">
        <v>44118</v>
      </c>
      <c r="AL730">
        <v>8.91</v>
      </c>
      <c r="AM730" s="4">
        <f t="shared" si="130"/>
        <v>-1.0000000000000009E-2</v>
      </c>
      <c r="AO730" s="28">
        <v>42342</v>
      </c>
      <c r="AP730" s="29">
        <v>32707.91</v>
      </c>
      <c r="AQ730" s="3">
        <v>0.04</v>
      </c>
    </row>
    <row r="731" spans="1:43" ht="15.75" thickBot="1" x14ac:dyDescent="0.3">
      <c r="A731" s="28">
        <v>42370</v>
      </c>
      <c r="B731">
        <v>46.5</v>
      </c>
      <c r="C731" s="3">
        <f t="shared" si="123"/>
        <v>1.6393442622950838E-2</v>
      </c>
      <c r="E731" s="28">
        <v>42345</v>
      </c>
      <c r="F731">
        <v>200.16</v>
      </c>
      <c r="G731" s="4">
        <v>0.03</v>
      </c>
      <c r="I731" s="28">
        <v>42828</v>
      </c>
      <c r="J731">
        <v>129.22</v>
      </c>
      <c r="K731" s="3">
        <f t="shared" si="124"/>
        <v>-4.5078332840673974E-2</v>
      </c>
      <c r="M731" s="28">
        <v>43125</v>
      </c>
      <c r="N731">
        <v>84.94</v>
      </c>
      <c r="O731" s="3">
        <v>0.03</v>
      </c>
      <c r="Q731" s="28">
        <v>42345</v>
      </c>
      <c r="R731">
        <v>83.75</v>
      </c>
      <c r="S731" s="3">
        <f t="shared" si="126"/>
        <v>2.0843490980009705E-2</v>
      </c>
      <c r="U731" s="28">
        <v>42345</v>
      </c>
      <c r="V731">
        <v>116.21</v>
      </c>
      <c r="W731" s="3">
        <f t="shared" si="122"/>
        <v>-2.64723129764598E-2</v>
      </c>
      <c r="Y731" s="28">
        <v>43452</v>
      </c>
      <c r="Z731">
        <v>217</v>
      </c>
      <c r="AA731" s="3">
        <f t="shared" si="127"/>
        <v>4.8622366288493257E-3</v>
      </c>
      <c r="AC731" s="28">
        <v>42454</v>
      </c>
      <c r="AD731">
        <v>32.79</v>
      </c>
      <c r="AE731" s="4">
        <f t="shared" si="128"/>
        <v>-3.0487804878043256E-4</v>
      </c>
      <c r="AG731" s="28">
        <v>42346</v>
      </c>
      <c r="AH731">
        <v>267.57</v>
      </c>
      <c r="AI731" s="4">
        <f t="shared" si="129"/>
        <v>1.7376425855513356E-2</v>
      </c>
      <c r="AK731" s="28">
        <v>44119</v>
      </c>
      <c r="AL731">
        <v>8.81</v>
      </c>
      <c r="AM731" s="4">
        <f t="shared" si="130"/>
        <v>-1.1223344556677839E-2</v>
      </c>
      <c r="AO731" s="28">
        <v>42345</v>
      </c>
      <c r="AP731" s="29">
        <v>32853.54</v>
      </c>
      <c r="AQ731" s="3">
        <v>0.04</v>
      </c>
    </row>
    <row r="732" spans="1:43" ht="15.75" thickBot="1" x14ac:dyDescent="0.3">
      <c r="A732" s="28">
        <v>42373</v>
      </c>
      <c r="B732">
        <v>46.5</v>
      </c>
      <c r="C732" s="3">
        <f t="shared" si="123"/>
        <v>0</v>
      </c>
      <c r="E732" s="28">
        <v>42346</v>
      </c>
      <c r="F732">
        <v>201.15</v>
      </c>
      <c r="G732" s="4">
        <v>0.03</v>
      </c>
      <c r="I732" s="28">
        <v>42829</v>
      </c>
      <c r="J732">
        <v>133.88</v>
      </c>
      <c r="K732" s="3">
        <f t="shared" si="124"/>
        <v>3.6062529020275402E-2</v>
      </c>
      <c r="M732" s="28">
        <v>43126</v>
      </c>
      <c r="N732">
        <v>87.21</v>
      </c>
      <c r="O732" s="3">
        <f t="shared" si="125"/>
        <v>2.6724746880150585E-2</v>
      </c>
      <c r="Q732" s="28">
        <v>42346</v>
      </c>
      <c r="R732">
        <v>84.05</v>
      </c>
      <c r="S732" s="3">
        <f t="shared" si="126"/>
        <v>3.5820895522387097E-3</v>
      </c>
      <c r="U732" s="28">
        <v>42346</v>
      </c>
      <c r="V732">
        <v>114.56</v>
      </c>
      <c r="W732" s="3">
        <f t="shared" si="122"/>
        <v>-1.419843386971853E-2</v>
      </c>
      <c r="Y732" s="28">
        <v>43453</v>
      </c>
      <c r="Z732">
        <v>211.98</v>
      </c>
      <c r="AA732" s="3">
        <f t="shared" si="127"/>
        <v>-2.3133640552995494E-2</v>
      </c>
      <c r="AC732" s="28">
        <v>42457</v>
      </c>
      <c r="AD732">
        <v>33.65</v>
      </c>
      <c r="AE732" s="4">
        <f t="shared" si="128"/>
        <v>2.622750838670318E-2</v>
      </c>
      <c r="AG732" s="28">
        <v>42347</v>
      </c>
      <c r="AH732">
        <v>271.95999999999998</v>
      </c>
      <c r="AI732" s="4">
        <f t="shared" si="129"/>
        <v>1.6406921553238307E-2</v>
      </c>
      <c r="AK732" s="28">
        <v>44120</v>
      </c>
      <c r="AL732">
        <v>9</v>
      </c>
      <c r="AM732" s="4">
        <f t="shared" si="130"/>
        <v>2.1566401816117908E-2</v>
      </c>
      <c r="AO732" s="28">
        <v>42346</v>
      </c>
      <c r="AP732" s="29">
        <v>32791.71</v>
      </c>
      <c r="AQ732" s="3">
        <f t="shared" si="131"/>
        <v>-1.881988972877835E-3</v>
      </c>
    </row>
    <row r="733" spans="1:43" ht="15.75" thickBot="1" x14ac:dyDescent="0.3">
      <c r="A733" s="28">
        <v>42374</v>
      </c>
      <c r="B733">
        <v>47</v>
      </c>
      <c r="C733" s="3">
        <f t="shared" si="123"/>
        <v>1.0752688172043001E-2</v>
      </c>
      <c r="E733" s="28">
        <v>42347</v>
      </c>
      <c r="F733">
        <v>207.62</v>
      </c>
      <c r="G733" s="4">
        <v>0.03</v>
      </c>
      <c r="I733" s="28">
        <v>42830</v>
      </c>
      <c r="J733">
        <v>140.57</v>
      </c>
      <c r="K733" s="3">
        <f t="shared" si="124"/>
        <v>4.9970122497759117E-2</v>
      </c>
      <c r="M733" s="28">
        <v>43129</v>
      </c>
      <c r="N733">
        <v>87.66</v>
      </c>
      <c r="O733" s="3">
        <f t="shared" si="125"/>
        <v>5.159958720330371E-3</v>
      </c>
      <c r="Q733" s="28">
        <v>42347</v>
      </c>
      <c r="R733">
        <v>85.02</v>
      </c>
      <c r="S733" s="3">
        <f t="shared" si="126"/>
        <v>1.1540749553836882E-2</v>
      </c>
      <c r="U733" s="28">
        <v>42347</v>
      </c>
      <c r="V733">
        <v>115.78</v>
      </c>
      <c r="W733" s="3">
        <f t="shared" si="122"/>
        <v>1.0649441340782051E-2</v>
      </c>
      <c r="Y733" s="28">
        <v>43454</v>
      </c>
      <c r="Z733">
        <v>222.57</v>
      </c>
      <c r="AA733" s="3">
        <f t="shared" si="127"/>
        <v>4.9957543164449447E-2</v>
      </c>
      <c r="AC733" s="28">
        <v>42458</v>
      </c>
      <c r="AD733">
        <v>33.07</v>
      </c>
      <c r="AE733" s="4">
        <f t="shared" si="128"/>
        <v>-1.7236255572065318E-2</v>
      </c>
      <c r="AG733" s="28">
        <v>42348</v>
      </c>
      <c r="AH733">
        <v>273</v>
      </c>
      <c r="AI733" s="4">
        <f t="shared" si="129"/>
        <v>3.8240917782026429E-3</v>
      </c>
      <c r="AK733" s="28">
        <v>44123</v>
      </c>
      <c r="AL733">
        <v>9</v>
      </c>
      <c r="AM733" s="4">
        <f t="shared" si="130"/>
        <v>0</v>
      </c>
      <c r="AO733" s="28">
        <v>42347</v>
      </c>
      <c r="AP733" s="29">
        <v>33020.26</v>
      </c>
      <c r="AQ733" s="3">
        <v>0.04</v>
      </c>
    </row>
    <row r="734" spans="1:43" ht="15.75" thickBot="1" x14ac:dyDescent="0.3">
      <c r="A734" s="28">
        <v>42375</v>
      </c>
      <c r="B734">
        <v>60</v>
      </c>
      <c r="C734" s="3">
        <f t="shared" si="123"/>
        <v>0.27659574468085113</v>
      </c>
      <c r="E734" s="28">
        <v>42348</v>
      </c>
      <c r="F734">
        <v>205.73</v>
      </c>
      <c r="G734" s="4">
        <v>0.03</v>
      </c>
      <c r="I734" s="28">
        <v>42831</v>
      </c>
      <c r="J734">
        <v>142.13999999999999</v>
      </c>
      <c r="K734" s="3">
        <f t="shared" si="124"/>
        <v>1.1168812691185748E-2</v>
      </c>
      <c r="M734" s="28">
        <v>43130</v>
      </c>
      <c r="N734">
        <v>85.38</v>
      </c>
      <c r="O734" s="3">
        <f t="shared" si="125"/>
        <v>-2.6009582477754978E-2</v>
      </c>
      <c r="Q734" s="28">
        <v>42348</v>
      </c>
      <c r="R734">
        <v>85.91</v>
      </c>
      <c r="S734" s="3">
        <f t="shared" si="126"/>
        <v>1.0468125147024221E-2</v>
      </c>
      <c r="U734" s="28">
        <v>42348</v>
      </c>
      <c r="V734">
        <v>115.16</v>
      </c>
      <c r="W734" s="3">
        <f t="shared" si="122"/>
        <v>-5.3549835895664311E-3</v>
      </c>
      <c r="Y734" s="28">
        <v>43455</v>
      </c>
      <c r="Z734">
        <v>233.69</v>
      </c>
      <c r="AA734" s="3">
        <f t="shared" si="127"/>
        <v>4.9961809767713472E-2</v>
      </c>
      <c r="AC734" s="28">
        <v>42459</v>
      </c>
      <c r="AD734">
        <v>32.94</v>
      </c>
      <c r="AE734" s="4">
        <f t="shared" si="128"/>
        <v>-3.931055337163647E-3</v>
      </c>
      <c r="AG734" s="28">
        <v>42349</v>
      </c>
      <c r="AH734">
        <v>271.24</v>
      </c>
      <c r="AI734" s="4">
        <f t="shared" si="129"/>
        <v>-6.4468864468864018E-3</v>
      </c>
      <c r="AK734" s="28">
        <v>44124</v>
      </c>
      <c r="AL734">
        <v>9.15</v>
      </c>
      <c r="AM734" s="4">
        <f t="shared" si="130"/>
        <v>1.6666666666666607E-2</v>
      </c>
      <c r="AO734" s="28">
        <v>42348</v>
      </c>
      <c r="AP734" s="29">
        <v>33211.919999999998</v>
      </c>
      <c r="AQ734" s="3">
        <f t="shared" si="131"/>
        <v>5.8043152900673078E-3</v>
      </c>
    </row>
    <row r="735" spans="1:43" ht="15.75" thickBot="1" x14ac:dyDescent="0.3">
      <c r="A735" s="28">
        <v>42376</v>
      </c>
      <c r="B735">
        <v>46.21</v>
      </c>
      <c r="C735" s="3">
        <v>0.23</v>
      </c>
      <c r="E735" s="28">
        <v>42349</v>
      </c>
      <c r="F735">
        <v>202.25</v>
      </c>
      <c r="G735" s="4">
        <v>0.03</v>
      </c>
      <c r="I735" s="28">
        <v>42832</v>
      </c>
      <c r="J735">
        <v>149.24</v>
      </c>
      <c r="K735" s="3">
        <f t="shared" si="124"/>
        <v>4.9950752778950447E-2</v>
      </c>
      <c r="M735" s="28">
        <v>43131</v>
      </c>
      <c r="N735">
        <v>86</v>
      </c>
      <c r="O735" s="3">
        <f t="shared" si="125"/>
        <v>7.2616537830874073E-3</v>
      </c>
      <c r="Q735" s="28">
        <v>42349</v>
      </c>
      <c r="R735">
        <v>85.19</v>
      </c>
      <c r="S735" s="3">
        <f t="shared" si="126"/>
        <v>-8.3808636945640336E-3</v>
      </c>
      <c r="U735" s="28">
        <v>42349</v>
      </c>
      <c r="V735">
        <v>114.66</v>
      </c>
      <c r="W735" s="3">
        <v>0.06</v>
      </c>
      <c r="Y735" s="28">
        <v>43458</v>
      </c>
      <c r="Z735">
        <v>245.37</v>
      </c>
      <c r="AA735" s="3">
        <f t="shared" si="127"/>
        <v>4.9980743720313248E-2</v>
      </c>
      <c r="AC735" s="28">
        <v>42460</v>
      </c>
      <c r="AD735">
        <v>32.75</v>
      </c>
      <c r="AE735" s="4">
        <f t="shared" si="128"/>
        <v>-5.7680631451122455E-3</v>
      </c>
      <c r="AG735" s="28">
        <v>42352</v>
      </c>
      <c r="AH735">
        <v>272</v>
      </c>
      <c r="AI735" s="4">
        <f t="shared" si="129"/>
        <v>2.8019466155433381E-3</v>
      </c>
      <c r="AK735" s="28">
        <v>44125</v>
      </c>
      <c r="AL735">
        <v>9.4</v>
      </c>
      <c r="AM735" s="4">
        <f t="shared" si="130"/>
        <v>2.732240437158473E-2</v>
      </c>
      <c r="AO735" s="28">
        <v>42349</v>
      </c>
      <c r="AP735" s="29">
        <v>33048.51</v>
      </c>
      <c r="AQ735" s="3">
        <v>0.04</v>
      </c>
    </row>
    <row r="736" spans="1:43" ht="15.75" thickBot="1" x14ac:dyDescent="0.3">
      <c r="A736" s="28">
        <v>42377</v>
      </c>
      <c r="B736">
        <v>46</v>
      </c>
      <c r="C736" s="3">
        <v>0.21</v>
      </c>
      <c r="E736" s="28">
        <v>42352</v>
      </c>
      <c r="F736">
        <v>199.96</v>
      </c>
      <c r="G736" s="4">
        <v>0.03</v>
      </c>
      <c r="I736" s="28">
        <v>42835</v>
      </c>
      <c r="J736">
        <v>151.19</v>
      </c>
      <c r="K736" s="3">
        <f t="shared" si="124"/>
        <v>1.3066202090592283E-2</v>
      </c>
      <c r="M736" s="28">
        <v>43132</v>
      </c>
      <c r="N736">
        <v>84.44</v>
      </c>
      <c r="O736" s="3">
        <f t="shared" si="125"/>
        <v>-1.8139534883720998E-2</v>
      </c>
      <c r="Q736" s="28">
        <v>42352</v>
      </c>
      <c r="R736">
        <v>86.21</v>
      </c>
      <c r="S736" s="3">
        <f t="shared" si="126"/>
        <v>1.1973236295339751E-2</v>
      </c>
      <c r="U736" s="28">
        <v>42352</v>
      </c>
      <c r="V736">
        <v>111.39</v>
      </c>
      <c r="W736" s="3">
        <v>0.06</v>
      </c>
      <c r="Y736" s="28">
        <v>43460</v>
      </c>
      <c r="Z736">
        <v>257.63</v>
      </c>
      <c r="AA736" s="3">
        <f t="shared" si="127"/>
        <v>4.9965358438276875E-2</v>
      </c>
      <c r="AC736" s="28">
        <v>42461</v>
      </c>
      <c r="AD736">
        <v>32.96</v>
      </c>
      <c r="AE736" s="4">
        <f t="shared" si="128"/>
        <v>6.4122137404580837E-3</v>
      </c>
      <c r="AG736" s="28">
        <v>42353</v>
      </c>
      <c r="AH736">
        <v>273.8</v>
      </c>
      <c r="AI736" s="4">
        <f t="shared" si="129"/>
        <v>6.6176470588235059E-3</v>
      </c>
      <c r="AK736" s="28">
        <v>44126</v>
      </c>
      <c r="AL736">
        <v>9.39</v>
      </c>
      <c r="AM736" s="4">
        <f t="shared" si="130"/>
        <v>-1.0638297872340718E-3</v>
      </c>
      <c r="AO736" s="28">
        <v>42352</v>
      </c>
      <c r="AP736" s="29">
        <v>32757.82</v>
      </c>
      <c r="AQ736" s="3">
        <v>0.03</v>
      </c>
    </row>
    <row r="737" spans="1:43" ht="15.75" thickBot="1" x14ac:dyDescent="0.3">
      <c r="A737" s="28">
        <v>42380</v>
      </c>
      <c r="B737">
        <v>46</v>
      </c>
      <c r="C737" s="3">
        <v>0.22</v>
      </c>
      <c r="E737" s="28">
        <v>42353</v>
      </c>
      <c r="F737">
        <v>197.23</v>
      </c>
      <c r="G737" s="4">
        <v>0.03</v>
      </c>
      <c r="I737" s="28">
        <v>42836</v>
      </c>
      <c r="J737">
        <v>153.69999999999999</v>
      </c>
      <c r="K737" s="3">
        <f t="shared" si="124"/>
        <v>1.6601627091738846E-2</v>
      </c>
      <c r="M737" s="28">
        <v>43133</v>
      </c>
      <c r="N737">
        <v>84.69</v>
      </c>
      <c r="O737" s="3">
        <f t="shared" si="125"/>
        <v>2.960682141165405E-3</v>
      </c>
      <c r="Q737" s="28">
        <v>42353</v>
      </c>
      <c r="R737">
        <v>86.05</v>
      </c>
      <c r="S737" s="3">
        <v>0.01</v>
      </c>
      <c r="U737" s="28">
        <v>42353</v>
      </c>
      <c r="V737">
        <v>111.8</v>
      </c>
      <c r="W737" s="3">
        <f t="shared" si="122"/>
        <v>3.6807612891640584E-3</v>
      </c>
      <c r="Y737" s="28">
        <v>43461</v>
      </c>
      <c r="Z737">
        <v>270.51</v>
      </c>
      <c r="AA737" s="3">
        <f t="shared" si="127"/>
        <v>4.9994177696696784E-2</v>
      </c>
      <c r="AC737" s="28">
        <v>42464</v>
      </c>
      <c r="AD737">
        <v>33.99</v>
      </c>
      <c r="AE737" s="4">
        <f t="shared" si="128"/>
        <v>3.125E-2</v>
      </c>
      <c r="AG737" s="28">
        <v>42354</v>
      </c>
      <c r="AH737">
        <v>274.5</v>
      </c>
      <c r="AI737" s="4">
        <f t="shared" si="129"/>
        <v>2.5566106647187947E-3</v>
      </c>
      <c r="AK737" s="28">
        <v>44127</v>
      </c>
      <c r="AL737">
        <v>9.06</v>
      </c>
      <c r="AM737" s="4">
        <f t="shared" si="130"/>
        <v>-3.5143769968051131E-2</v>
      </c>
      <c r="AO737" s="28">
        <v>42353</v>
      </c>
      <c r="AP737" s="29">
        <v>32467.040000000001</v>
      </c>
      <c r="AQ737" s="3">
        <f t="shared" si="131"/>
        <v>-8.876659069498527E-3</v>
      </c>
    </row>
    <row r="738" spans="1:43" ht="15.75" thickBot="1" x14ac:dyDescent="0.3">
      <c r="A738" s="28">
        <v>42381</v>
      </c>
      <c r="B738">
        <v>45.98</v>
      </c>
      <c r="C738" s="3">
        <v>0.23</v>
      </c>
      <c r="E738" s="28">
        <v>42354</v>
      </c>
      <c r="F738">
        <v>199.45</v>
      </c>
      <c r="G738" s="4">
        <v>0.03</v>
      </c>
      <c r="I738" s="28">
        <v>42837</v>
      </c>
      <c r="J738">
        <v>161.38</v>
      </c>
      <c r="K738" s="3">
        <f t="shared" si="124"/>
        <v>4.9967469095640871E-2</v>
      </c>
      <c r="M738" s="28">
        <v>43137</v>
      </c>
      <c r="N738">
        <v>85.4</v>
      </c>
      <c r="O738" s="3">
        <v>0.06</v>
      </c>
      <c r="Q738" s="28">
        <v>42354</v>
      </c>
      <c r="R738">
        <v>86.8</v>
      </c>
      <c r="S738" s="3">
        <v>0.03</v>
      </c>
      <c r="U738" s="28">
        <v>42354</v>
      </c>
      <c r="V738">
        <v>113.48</v>
      </c>
      <c r="W738" s="3">
        <f t="shared" ref="W738:W799" si="133">V738/V737-1</f>
        <v>1.5026833631484937E-2</v>
      </c>
      <c r="Y738" s="28">
        <v>43462</v>
      </c>
      <c r="Z738">
        <v>279.44</v>
      </c>
      <c r="AA738" s="3">
        <f t="shared" si="127"/>
        <v>3.3011718605596929E-2</v>
      </c>
      <c r="AC738" s="28">
        <v>42465</v>
      </c>
      <c r="AD738">
        <v>33.75</v>
      </c>
      <c r="AE738" s="4">
        <f t="shared" si="128"/>
        <v>-7.0609002647837871E-3</v>
      </c>
      <c r="AG738" s="28">
        <v>42355</v>
      </c>
      <c r="AH738">
        <v>282.99</v>
      </c>
      <c r="AI738" s="4">
        <f t="shared" si="129"/>
        <v>3.092896174863391E-2</v>
      </c>
      <c r="AK738" s="28">
        <v>44130</v>
      </c>
      <c r="AL738">
        <v>9.36</v>
      </c>
      <c r="AM738" s="4">
        <f t="shared" si="130"/>
        <v>3.3112582781456901E-2</v>
      </c>
      <c r="AO738" s="28">
        <v>42354</v>
      </c>
      <c r="AP738" s="29">
        <v>32714.6</v>
      </c>
      <c r="AQ738" s="3">
        <v>0.03</v>
      </c>
    </row>
    <row r="739" spans="1:43" ht="15.75" thickBot="1" x14ac:dyDescent="0.3">
      <c r="A739" s="28">
        <v>42383</v>
      </c>
      <c r="B739">
        <v>45</v>
      </c>
      <c r="C739" s="3">
        <v>0.24</v>
      </c>
      <c r="E739" s="28">
        <v>42355</v>
      </c>
      <c r="F739">
        <v>199.3</v>
      </c>
      <c r="G739" s="4">
        <v>0.04</v>
      </c>
      <c r="I739" s="28">
        <v>42838</v>
      </c>
      <c r="J739">
        <v>162.66999999999999</v>
      </c>
      <c r="K739" s="3">
        <f t="shared" si="124"/>
        <v>7.9935555830956684E-3</v>
      </c>
      <c r="M739" s="28">
        <v>43138</v>
      </c>
      <c r="N739">
        <v>87.29</v>
      </c>
      <c r="O739" s="3">
        <f t="shared" si="125"/>
        <v>2.2131147540983553E-2</v>
      </c>
      <c r="Q739" s="28">
        <v>42355</v>
      </c>
      <c r="R739">
        <v>86.9</v>
      </c>
      <c r="S739" s="3">
        <f t="shared" si="126"/>
        <v>1.1520737327190833E-3</v>
      </c>
      <c r="U739" s="28">
        <v>42355</v>
      </c>
      <c r="V739">
        <v>117.67</v>
      </c>
      <c r="W739" s="3">
        <f t="shared" si="133"/>
        <v>3.6922805780754242E-2</v>
      </c>
      <c r="Y739" s="28">
        <v>43465</v>
      </c>
      <c r="Z739">
        <v>280.10000000000002</v>
      </c>
      <c r="AA739" s="3">
        <f t="shared" si="127"/>
        <v>2.3618665903235581E-3</v>
      </c>
      <c r="AC739" s="28">
        <v>42466</v>
      </c>
      <c r="AD739">
        <v>33.96</v>
      </c>
      <c r="AE739" s="4">
        <f t="shared" si="128"/>
        <v>6.2222222222223511E-3</v>
      </c>
      <c r="AG739" s="28">
        <v>42356</v>
      </c>
      <c r="AH739">
        <v>280.27999999999997</v>
      </c>
      <c r="AI739" s="4">
        <f t="shared" si="129"/>
        <v>-9.5763101169653586E-3</v>
      </c>
      <c r="AK739" s="28">
        <v>44131</v>
      </c>
      <c r="AL739">
        <v>9.3000000000000007</v>
      </c>
      <c r="AM739" s="4">
        <f t="shared" si="130"/>
        <v>-6.4102564102562765E-3</v>
      </c>
      <c r="AO739" s="28">
        <v>42355</v>
      </c>
      <c r="AP739" s="29">
        <v>33109.54</v>
      </c>
      <c r="AQ739" s="3">
        <v>0.03</v>
      </c>
    </row>
    <row r="740" spans="1:43" ht="15.75" thickBot="1" x14ac:dyDescent="0.3">
      <c r="A740" s="28">
        <v>42384</v>
      </c>
      <c r="B740">
        <v>45.99</v>
      </c>
      <c r="C740" s="3">
        <f t="shared" si="123"/>
        <v>2.200000000000002E-2</v>
      </c>
      <c r="E740" s="28">
        <v>42356</v>
      </c>
      <c r="F740">
        <v>197.07</v>
      </c>
      <c r="G740" s="4">
        <v>0.05</v>
      </c>
      <c r="I740" s="28">
        <v>42839</v>
      </c>
      <c r="J740">
        <v>160.03</v>
      </c>
      <c r="K740" s="3">
        <f t="shared" si="124"/>
        <v>-1.6229175631646831E-2</v>
      </c>
      <c r="M740" s="28">
        <v>43139</v>
      </c>
      <c r="N740">
        <v>87</v>
      </c>
      <c r="O740" s="3">
        <f t="shared" si="125"/>
        <v>-3.3222591362126463E-3</v>
      </c>
      <c r="Q740" s="28">
        <v>42356</v>
      </c>
      <c r="R740">
        <v>87.57</v>
      </c>
      <c r="S740" s="3">
        <f t="shared" si="126"/>
        <v>7.7100115074797415E-3</v>
      </c>
      <c r="U740" s="28">
        <v>42356</v>
      </c>
      <c r="V740">
        <v>116.46</v>
      </c>
      <c r="W740" s="3">
        <v>0.05</v>
      </c>
      <c r="Y740" s="28">
        <v>43466</v>
      </c>
      <c r="Z740">
        <v>275</v>
      </c>
      <c r="AA740" s="3">
        <f t="shared" si="127"/>
        <v>-1.8207782934666294E-2</v>
      </c>
      <c r="AC740" s="28">
        <v>42467</v>
      </c>
      <c r="AD740">
        <v>34.35</v>
      </c>
      <c r="AE740" s="4">
        <f t="shared" si="128"/>
        <v>1.148409893992941E-2</v>
      </c>
      <c r="AG740" s="28">
        <v>42359</v>
      </c>
      <c r="AH740">
        <v>294.29000000000002</v>
      </c>
      <c r="AI740" s="4">
        <f t="shared" si="129"/>
        <v>4.9985728557157216E-2</v>
      </c>
      <c r="AK740" s="28">
        <v>44132</v>
      </c>
      <c r="AL740">
        <v>9.2899999999999991</v>
      </c>
      <c r="AM740" s="4">
        <f t="shared" si="130"/>
        <v>-1.0752688172044333E-3</v>
      </c>
      <c r="AO740" s="28">
        <v>42356</v>
      </c>
      <c r="AP740" s="29">
        <v>32777.040000000001</v>
      </c>
      <c r="AQ740" s="3">
        <f t="shared" si="131"/>
        <v>-1.0042422818317576E-2</v>
      </c>
    </row>
    <row r="741" spans="1:43" ht="15.75" thickBot="1" x14ac:dyDescent="0.3">
      <c r="A741" s="28">
        <v>42387</v>
      </c>
      <c r="B741">
        <v>44.42</v>
      </c>
      <c r="C741" s="3">
        <f t="shared" si="123"/>
        <v>-3.4137856055664328E-2</v>
      </c>
      <c r="E741" s="28">
        <v>42359</v>
      </c>
      <c r="F741">
        <v>206.84</v>
      </c>
      <c r="G741" s="4">
        <v>0.06</v>
      </c>
      <c r="I741" s="28">
        <v>42842</v>
      </c>
      <c r="J741">
        <v>160.01</v>
      </c>
      <c r="K741" s="3">
        <f t="shared" si="124"/>
        <v>-1.2497656689380854E-4</v>
      </c>
      <c r="M741" s="28">
        <v>43140</v>
      </c>
      <c r="N741">
        <v>87.85</v>
      </c>
      <c r="O741" s="3">
        <f t="shared" si="125"/>
        <v>9.7701149425286626E-3</v>
      </c>
      <c r="Q741" s="28">
        <v>42359</v>
      </c>
      <c r="R741">
        <v>87.56</v>
      </c>
      <c r="S741" s="3">
        <f t="shared" si="126"/>
        <v>-1.1419435879855833E-4</v>
      </c>
      <c r="U741" s="28">
        <v>42359</v>
      </c>
      <c r="V741">
        <v>115.14</v>
      </c>
      <c r="W741" s="3">
        <f t="shared" si="133"/>
        <v>-1.1334363730036046E-2</v>
      </c>
      <c r="Y741" s="28">
        <v>43467</v>
      </c>
      <c r="Z741">
        <v>269.08</v>
      </c>
      <c r="AA741" s="3">
        <f t="shared" si="127"/>
        <v>-2.1527272727272839E-2</v>
      </c>
      <c r="AC741" s="28">
        <v>42468</v>
      </c>
      <c r="AD741">
        <v>34.39</v>
      </c>
      <c r="AE741" s="4">
        <f t="shared" si="128"/>
        <v>1.1644832605530731E-3</v>
      </c>
      <c r="AG741" s="28">
        <v>42360</v>
      </c>
      <c r="AH741">
        <v>309</v>
      </c>
      <c r="AI741" s="4">
        <f t="shared" si="129"/>
        <v>4.9984708960548963E-2</v>
      </c>
      <c r="AK741" s="28">
        <v>44133</v>
      </c>
      <c r="AL741">
        <v>9</v>
      </c>
      <c r="AM741" s="4">
        <f t="shared" si="130"/>
        <v>-3.1216361679224924E-2</v>
      </c>
      <c r="AO741" s="28">
        <v>42359</v>
      </c>
      <c r="AP741" s="29">
        <v>32658.97</v>
      </c>
      <c r="AQ741" s="3">
        <v>0.04</v>
      </c>
    </row>
    <row r="742" spans="1:43" ht="15.75" thickBot="1" x14ac:dyDescent="0.3">
      <c r="A742" s="28">
        <v>42388</v>
      </c>
      <c r="B742">
        <v>44.04</v>
      </c>
      <c r="C742" s="3">
        <f t="shared" si="123"/>
        <v>-8.55470508779832E-3</v>
      </c>
      <c r="E742" s="28">
        <v>42360</v>
      </c>
      <c r="F742">
        <v>208.07</v>
      </c>
      <c r="G742" s="4">
        <v>0.06</v>
      </c>
      <c r="I742" s="28">
        <v>42843</v>
      </c>
      <c r="J742">
        <v>167.86</v>
      </c>
      <c r="K742" s="3">
        <f t="shared" si="124"/>
        <v>4.9059433785388462E-2</v>
      </c>
      <c r="M742" s="28">
        <v>43143</v>
      </c>
      <c r="N742">
        <v>86.33</v>
      </c>
      <c r="O742" s="3">
        <f t="shared" si="125"/>
        <v>-1.7302219692657883E-2</v>
      </c>
      <c r="Q742" s="28">
        <v>42360</v>
      </c>
      <c r="R742">
        <v>88.03</v>
      </c>
      <c r="S742" s="3">
        <f t="shared" si="126"/>
        <v>5.3677478300593329E-3</v>
      </c>
      <c r="U742" s="28">
        <v>42360</v>
      </c>
      <c r="V742">
        <v>115.81</v>
      </c>
      <c r="W742" s="3">
        <f t="shared" si="133"/>
        <v>5.8190029529268106E-3</v>
      </c>
      <c r="Y742" s="28">
        <v>43468</v>
      </c>
      <c r="Z742">
        <v>255.63</v>
      </c>
      <c r="AA742" s="3">
        <f t="shared" si="127"/>
        <v>-4.998513453248099E-2</v>
      </c>
      <c r="AC742" s="28">
        <v>42471</v>
      </c>
      <c r="AD742">
        <v>33.659999999999997</v>
      </c>
      <c r="AE742" s="4">
        <f t="shared" si="128"/>
        <v>-2.1227100901424989E-2</v>
      </c>
      <c r="AG742" s="28">
        <v>42361</v>
      </c>
      <c r="AH742">
        <v>314.83999999999997</v>
      </c>
      <c r="AI742" s="4">
        <f t="shared" si="129"/>
        <v>1.8899676375404351E-2</v>
      </c>
      <c r="AK742" s="28">
        <v>44137</v>
      </c>
      <c r="AL742">
        <v>8.57</v>
      </c>
      <c r="AM742" s="4">
        <f t="shared" si="130"/>
        <v>-4.7777777777777697E-2</v>
      </c>
      <c r="AO742" s="28">
        <v>42360</v>
      </c>
      <c r="AP742" s="29">
        <v>32641.09</v>
      </c>
      <c r="AQ742" s="3">
        <v>0.03</v>
      </c>
    </row>
    <row r="743" spans="1:43" ht="15.75" thickBot="1" x14ac:dyDescent="0.3">
      <c r="A743" s="28">
        <v>42389</v>
      </c>
      <c r="B743">
        <v>44.25</v>
      </c>
      <c r="C743" s="3">
        <f t="shared" si="123"/>
        <v>4.7683923705721387E-3</v>
      </c>
      <c r="E743" s="28">
        <v>42361</v>
      </c>
      <c r="F743">
        <v>213.11</v>
      </c>
      <c r="G743" s="4">
        <v>0.06</v>
      </c>
      <c r="I743" s="28">
        <v>42844</v>
      </c>
      <c r="J743">
        <v>175.72</v>
      </c>
      <c r="K743" s="3">
        <f t="shared" si="124"/>
        <v>4.6824734898129217E-2</v>
      </c>
      <c r="M743" s="28">
        <v>43144</v>
      </c>
      <c r="N743">
        <v>87.99</v>
      </c>
      <c r="O743" s="3">
        <f t="shared" si="125"/>
        <v>1.9228541642534402E-2</v>
      </c>
      <c r="Q743" s="28">
        <v>42361</v>
      </c>
      <c r="R743">
        <v>88.77</v>
      </c>
      <c r="S743" s="3">
        <f t="shared" si="126"/>
        <v>8.4062251505168106E-3</v>
      </c>
      <c r="U743" s="28">
        <v>42361</v>
      </c>
      <c r="V743">
        <v>115.98</v>
      </c>
      <c r="W743" s="3">
        <f t="shared" si="133"/>
        <v>1.4679215957171809E-3</v>
      </c>
      <c r="Y743" s="28">
        <v>43469</v>
      </c>
      <c r="Z743">
        <v>248.65</v>
      </c>
      <c r="AA743" s="3">
        <f t="shared" si="127"/>
        <v>-2.73050893870046E-2</v>
      </c>
      <c r="AC743" s="28">
        <v>42472</v>
      </c>
      <c r="AD743">
        <v>33.54</v>
      </c>
      <c r="AE743" s="4">
        <f t="shared" si="128"/>
        <v>-3.5650623885917776E-3</v>
      </c>
      <c r="AG743" s="28">
        <v>42366</v>
      </c>
      <c r="AH743">
        <v>311.08999999999997</v>
      </c>
      <c r="AI743" s="4">
        <f t="shared" si="129"/>
        <v>-1.191081184093512E-2</v>
      </c>
      <c r="AK743" s="28">
        <v>44138</v>
      </c>
      <c r="AL743">
        <v>9</v>
      </c>
      <c r="AM743" s="4">
        <f t="shared" si="130"/>
        <v>5.0175029171528607E-2</v>
      </c>
      <c r="AO743" s="28">
        <v>42361</v>
      </c>
      <c r="AP743" s="29">
        <v>32500.75</v>
      </c>
      <c r="AQ743" s="3">
        <v>0.03</v>
      </c>
    </row>
    <row r="744" spans="1:43" ht="15.75" thickBot="1" x14ac:dyDescent="0.3">
      <c r="A744" s="28">
        <v>42390</v>
      </c>
      <c r="B744">
        <v>44.73</v>
      </c>
      <c r="C744" s="3">
        <f t="shared" si="123"/>
        <v>1.0847457627118473E-2</v>
      </c>
      <c r="E744" s="28">
        <v>42366</v>
      </c>
      <c r="F744">
        <v>211.2</v>
      </c>
      <c r="G744" s="4">
        <v>0.06</v>
      </c>
      <c r="I744" s="28">
        <v>42845</v>
      </c>
      <c r="J744">
        <v>184.5</v>
      </c>
      <c r="K744" s="3">
        <f t="shared" si="124"/>
        <v>4.9965854768950546E-2</v>
      </c>
      <c r="M744" s="28">
        <v>43145</v>
      </c>
      <c r="N744">
        <v>87</v>
      </c>
      <c r="O744" s="3">
        <f t="shared" si="125"/>
        <v>-1.1251278554381128E-2</v>
      </c>
      <c r="Q744" s="28">
        <v>42366</v>
      </c>
      <c r="R744">
        <v>89.51</v>
      </c>
      <c r="S744" s="3">
        <f t="shared" si="126"/>
        <v>8.3361496000902147E-3</v>
      </c>
      <c r="U744" s="28">
        <v>42366</v>
      </c>
      <c r="V744">
        <v>116.43</v>
      </c>
      <c r="W744" s="3">
        <f t="shared" si="133"/>
        <v>3.8799793067769706E-3</v>
      </c>
      <c r="Y744" s="28">
        <v>43472</v>
      </c>
      <c r="Z744">
        <v>259.99</v>
      </c>
      <c r="AA744" s="3">
        <f t="shared" si="127"/>
        <v>4.5606273878946224E-2</v>
      </c>
      <c r="AC744" s="28">
        <v>42473</v>
      </c>
      <c r="AD744">
        <v>33.799999999999997</v>
      </c>
      <c r="AE744" s="4">
        <f t="shared" si="128"/>
        <v>7.7519379844961378E-3</v>
      </c>
      <c r="AG744" s="28">
        <v>42367</v>
      </c>
      <c r="AH744">
        <v>309.38</v>
      </c>
      <c r="AI744" s="4">
        <f t="shared" si="129"/>
        <v>-5.4968015686778227E-3</v>
      </c>
      <c r="AK744" s="28">
        <v>44139</v>
      </c>
      <c r="AL744">
        <v>9.89</v>
      </c>
      <c r="AM744" s="4">
        <f t="shared" si="130"/>
        <v>9.8888888888889026E-2</v>
      </c>
      <c r="AO744" s="28">
        <v>42366</v>
      </c>
      <c r="AP744" s="29">
        <v>32674.04</v>
      </c>
      <c r="AQ744" s="3">
        <v>0.03</v>
      </c>
    </row>
    <row r="745" spans="1:43" ht="15.75" thickBot="1" x14ac:dyDescent="0.3">
      <c r="A745" s="28">
        <v>42391</v>
      </c>
      <c r="B745">
        <v>44.99</v>
      </c>
      <c r="C745" s="3">
        <f t="shared" si="123"/>
        <v>5.8126536999778544E-3</v>
      </c>
      <c r="E745" s="28">
        <v>42367</v>
      </c>
      <c r="F745">
        <v>211.62</v>
      </c>
      <c r="G745" s="4">
        <v>0.06</v>
      </c>
      <c r="I745" s="28">
        <v>42846</v>
      </c>
      <c r="J745">
        <v>193.72</v>
      </c>
      <c r="K745" s="3">
        <f t="shared" si="124"/>
        <v>4.9972899728997211E-2</v>
      </c>
      <c r="M745" s="28">
        <v>43146</v>
      </c>
      <c r="N745">
        <v>86.18</v>
      </c>
      <c r="O745" s="3">
        <f t="shared" si="125"/>
        <v>-9.4252873563217543E-3</v>
      </c>
      <c r="Q745" s="28">
        <v>42367</v>
      </c>
      <c r="R745">
        <v>89.26</v>
      </c>
      <c r="S745" s="3">
        <f t="shared" si="126"/>
        <v>-2.7929840241314174E-3</v>
      </c>
      <c r="U745" s="28">
        <v>42367</v>
      </c>
      <c r="V745">
        <v>117.25</v>
      </c>
      <c r="W745" s="3">
        <v>0.05</v>
      </c>
      <c r="Y745" s="28">
        <v>43473</v>
      </c>
      <c r="Z745">
        <v>260.33</v>
      </c>
      <c r="AA745" s="3">
        <f t="shared" si="127"/>
        <v>1.3077426054848296E-3</v>
      </c>
      <c r="AC745" s="28">
        <v>42474</v>
      </c>
      <c r="AD745">
        <v>33.909999999999997</v>
      </c>
      <c r="AE745" s="4">
        <f t="shared" si="128"/>
        <v>3.2544378698224907E-3</v>
      </c>
      <c r="AG745" s="28">
        <v>42368</v>
      </c>
      <c r="AH745">
        <v>305.01</v>
      </c>
      <c r="AI745" s="4">
        <f t="shared" si="129"/>
        <v>-1.4125024242032436E-2</v>
      </c>
      <c r="AK745" s="28">
        <v>44140</v>
      </c>
      <c r="AL745">
        <v>10.01</v>
      </c>
      <c r="AM745" s="4">
        <f t="shared" si="130"/>
        <v>1.2133468149646109E-2</v>
      </c>
      <c r="AO745" s="28">
        <v>42367</v>
      </c>
      <c r="AP745" s="29">
        <v>32811.89</v>
      </c>
      <c r="AQ745" s="3">
        <v>0.03</v>
      </c>
    </row>
    <row r="746" spans="1:43" ht="15.75" thickBot="1" x14ac:dyDescent="0.3">
      <c r="A746" s="28">
        <v>42394</v>
      </c>
      <c r="B746">
        <v>44.53</v>
      </c>
      <c r="C746" s="3">
        <f t="shared" si="123"/>
        <v>-1.0224494332073841E-2</v>
      </c>
      <c r="E746" s="28">
        <v>42368</v>
      </c>
      <c r="F746">
        <v>213.62</v>
      </c>
      <c r="G746" s="4">
        <v>0.06</v>
      </c>
      <c r="I746" s="28">
        <v>42849</v>
      </c>
      <c r="J746">
        <v>189.07</v>
      </c>
      <c r="K746" s="3">
        <f t="shared" si="124"/>
        <v>-2.400371670452206E-2</v>
      </c>
      <c r="M746" s="28">
        <v>43147</v>
      </c>
      <c r="N746">
        <v>88.51</v>
      </c>
      <c r="O746" s="3">
        <f t="shared" si="125"/>
        <v>2.7036435367834732E-2</v>
      </c>
      <c r="Q746" s="28">
        <v>42368</v>
      </c>
      <c r="R746">
        <v>89.89</v>
      </c>
      <c r="S746" s="3">
        <f t="shared" si="126"/>
        <v>7.0580327134213139E-3</v>
      </c>
      <c r="U746" s="28">
        <v>42368</v>
      </c>
      <c r="V746">
        <v>117.98</v>
      </c>
      <c r="W746" s="3">
        <v>0.05</v>
      </c>
      <c r="Y746" s="28">
        <v>43474</v>
      </c>
      <c r="Z746">
        <v>259.89</v>
      </c>
      <c r="AA746" s="3">
        <f t="shared" si="127"/>
        <v>-1.6901624860753417E-3</v>
      </c>
      <c r="AC746" s="28">
        <v>42475</v>
      </c>
      <c r="AD746">
        <v>33.909999999999997</v>
      </c>
      <c r="AE746" s="4">
        <f t="shared" si="128"/>
        <v>0</v>
      </c>
      <c r="AG746" s="28">
        <v>42369</v>
      </c>
      <c r="AH746">
        <v>303.11</v>
      </c>
      <c r="AI746" s="4">
        <f t="shared" si="129"/>
        <v>-6.2293039572471898E-3</v>
      </c>
      <c r="AK746" s="28">
        <v>44141</v>
      </c>
      <c r="AL746">
        <v>9.76</v>
      </c>
      <c r="AM746" s="4">
        <f t="shared" si="130"/>
        <v>-2.4975024975025018E-2</v>
      </c>
      <c r="AO746" s="28">
        <v>42368</v>
      </c>
      <c r="AP746" s="29">
        <v>32825.03</v>
      </c>
      <c r="AQ746" s="3">
        <v>0.04</v>
      </c>
    </row>
    <row r="747" spans="1:43" ht="15.75" thickBot="1" x14ac:dyDescent="0.3">
      <c r="A747" s="28">
        <v>42395</v>
      </c>
      <c r="B747">
        <v>43.61</v>
      </c>
      <c r="C747" s="3">
        <f t="shared" si="123"/>
        <v>-2.0660229059061397E-2</v>
      </c>
      <c r="E747" s="28">
        <v>42369</v>
      </c>
      <c r="F747">
        <v>211.88</v>
      </c>
      <c r="G747" s="4">
        <v>0.06</v>
      </c>
      <c r="I747" s="28">
        <v>42850</v>
      </c>
      <c r="J747">
        <v>179.62</v>
      </c>
      <c r="K747" s="3">
        <f t="shared" si="124"/>
        <v>-4.9981488337652702E-2</v>
      </c>
      <c r="M747" s="28">
        <v>43150</v>
      </c>
      <c r="N747">
        <v>87.95</v>
      </c>
      <c r="O747" s="3">
        <f t="shared" si="125"/>
        <v>-6.3269687041012102E-3</v>
      </c>
      <c r="Q747" s="28">
        <v>42369</v>
      </c>
      <c r="R747">
        <v>90.18</v>
      </c>
      <c r="S747" s="3">
        <f t="shared" si="126"/>
        <v>3.2261653131606671E-3</v>
      </c>
      <c r="U747" s="28">
        <v>42369</v>
      </c>
      <c r="V747">
        <v>117.34</v>
      </c>
      <c r="W747" s="3">
        <v>0.05</v>
      </c>
      <c r="Y747" s="28">
        <v>43475</v>
      </c>
      <c r="Z747">
        <v>248.35</v>
      </c>
      <c r="AA747" s="3">
        <f t="shared" si="127"/>
        <v>-4.44034014390704E-2</v>
      </c>
      <c r="AC747" s="28">
        <v>42478</v>
      </c>
      <c r="AD747">
        <v>33.49</v>
      </c>
      <c r="AE747" s="4">
        <f t="shared" si="128"/>
        <v>-1.2385726924211027E-2</v>
      </c>
      <c r="AG747" s="28">
        <v>42370</v>
      </c>
      <c r="AH747">
        <v>310.62</v>
      </c>
      <c r="AI747" s="4">
        <f t="shared" si="129"/>
        <v>2.4776483784764602E-2</v>
      </c>
      <c r="AK747" s="28">
        <v>44144</v>
      </c>
      <c r="AL747">
        <v>9.75</v>
      </c>
      <c r="AM747" s="4">
        <f t="shared" si="130"/>
        <v>-1.0245901639344135E-3</v>
      </c>
      <c r="AO747" s="28">
        <v>42369</v>
      </c>
      <c r="AP747" s="29">
        <v>32816.31</v>
      </c>
      <c r="AQ747" s="3">
        <v>0.04</v>
      </c>
    </row>
    <row r="748" spans="1:43" ht="15.75" thickBot="1" x14ac:dyDescent="0.3">
      <c r="A748" s="28">
        <v>42396</v>
      </c>
      <c r="B748">
        <v>44.99</v>
      </c>
      <c r="C748" s="3">
        <f t="shared" si="123"/>
        <v>3.1644118321485948E-2</v>
      </c>
      <c r="E748" s="28">
        <v>42370</v>
      </c>
      <c r="F748">
        <v>217.79</v>
      </c>
      <c r="G748" s="4">
        <v>0.06</v>
      </c>
      <c r="I748" s="28">
        <v>42851</v>
      </c>
      <c r="J748">
        <v>170.64</v>
      </c>
      <c r="K748" s="3">
        <f t="shared" si="124"/>
        <v>-4.9994432691237156E-2</v>
      </c>
      <c r="M748" s="28">
        <v>43151</v>
      </c>
      <c r="N748">
        <v>88</v>
      </c>
      <c r="O748" s="3">
        <f t="shared" si="125"/>
        <v>5.6850483229098359E-4</v>
      </c>
      <c r="Q748" s="28">
        <v>42370</v>
      </c>
      <c r="R748">
        <v>92.93</v>
      </c>
      <c r="S748" s="3">
        <f t="shared" si="126"/>
        <v>3.049456642271009E-2</v>
      </c>
      <c r="U748" s="28">
        <v>42370</v>
      </c>
      <c r="V748">
        <v>117.86</v>
      </c>
      <c r="W748" s="3">
        <v>0.05</v>
      </c>
      <c r="Y748" s="28">
        <v>43476</v>
      </c>
      <c r="Z748">
        <v>257</v>
      </c>
      <c r="AA748" s="3">
        <f t="shared" si="127"/>
        <v>3.4829877189450409E-2</v>
      </c>
      <c r="AC748" s="28">
        <v>42479</v>
      </c>
      <c r="AD748">
        <v>32.57</v>
      </c>
      <c r="AE748" s="4">
        <f t="shared" si="128"/>
        <v>-2.747088683189014E-2</v>
      </c>
      <c r="AG748" s="28">
        <v>42373</v>
      </c>
      <c r="AH748">
        <v>309.93</v>
      </c>
      <c r="AI748" s="4">
        <f t="shared" si="129"/>
        <v>-2.2213637241645934E-3</v>
      </c>
      <c r="AK748" s="28">
        <v>44145</v>
      </c>
      <c r="AL748">
        <v>9.61</v>
      </c>
      <c r="AM748" s="4">
        <f t="shared" si="130"/>
        <v>-1.4358974358974375E-2</v>
      </c>
      <c r="AO748" s="28">
        <v>42370</v>
      </c>
      <c r="AP748" s="29">
        <v>33228.949999999997</v>
      </c>
      <c r="AQ748" s="3">
        <f t="shared" si="131"/>
        <v>1.2574235189757754E-2</v>
      </c>
    </row>
    <row r="749" spans="1:43" ht="15.75" thickBot="1" x14ac:dyDescent="0.3">
      <c r="A749" s="28">
        <v>42397</v>
      </c>
      <c r="B749">
        <v>44.5</v>
      </c>
      <c r="C749" s="3">
        <f t="shared" si="123"/>
        <v>-1.0891309179817732E-2</v>
      </c>
      <c r="E749" s="28">
        <v>42373</v>
      </c>
      <c r="F749">
        <v>216.5</v>
      </c>
      <c r="G749" s="4">
        <v>0.06</v>
      </c>
      <c r="I749" s="28">
        <v>42852</v>
      </c>
      <c r="J749">
        <v>162.11000000000001</v>
      </c>
      <c r="K749" s="3">
        <f t="shared" si="124"/>
        <v>-4.9988279418659021E-2</v>
      </c>
      <c r="M749" s="28">
        <v>43152</v>
      </c>
      <c r="N749">
        <v>87.75</v>
      </c>
      <c r="O749" s="3">
        <f t="shared" si="125"/>
        <v>-2.8409090909090606E-3</v>
      </c>
      <c r="Q749" s="28">
        <v>42373</v>
      </c>
      <c r="R749">
        <v>92.05</v>
      </c>
      <c r="S749" s="3">
        <v>0.12</v>
      </c>
      <c r="U749" s="28">
        <v>42373</v>
      </c>
      <c r="V749">
        <v>115.73</v>
      </c>
      <c r="W749" s="3">
        <v>0.05</v>
      </c>
      <c r="Y749" s="28">
        <v>43479</v>
      </c>
      <c r="Z749">
        <v>264.52</v>
      </c>
      <c r="AA749" s="3">
        <f t="shared" si="127"/>
        <v>2.9260700389104999E-2</v>
      </c>
      <c r="AC749" s="28">
        <v>42480</v>
      </c>
      <c r="AD749">
        <v>32.64</v>
      </c>
      <c r="AE749" s="4">
        <f t="shared" si="128"/>
        <v>2.149217070924081E-3</v>
      </c>
      <c r="AG749" s="28">
        <v>42374</v>
      </c>
      <c r="AH749">
        <v>314.98</v>
      </c>
      <c r="AI749" s="4">
        <f t="shared" si="129"/>
        <v>1.6294001871390407E-2</v>
      </c>
      <c r="AK749" s="28">
        <v>44146</v>
      </c>
      <c r="AL749">
        <v>9.59</v>
      </c>
      <c r="AM749" s="4">
        <f t="shared" si="130"/>
        <v>-2.0811654526534662E-3</v>
      </c>
      <c r="AO749" s="28">
        <v>42373</v>
      </c>
      <c r="AP749" s="29">
        <v>33009.129999999997</v>
      </c>
      <c r="AQ749" s="3">
        <v>0.04</v>
      </c>
    </row>
    <row r="750" spans="1:43" ht="15.75" thickBot="1" x14ac:dyDescent="0.3">
      <c r="A750" s="28">
        <v>42398</v>
      </c>
      <c r="B750">
        <v>43.5</v>
      </c>
      <c r="C750" s="3">
        <f t="shared" si="123"/>
        <v>-2.2471910112359605E-2</v>
      </c>
      <c r="E750" s="28">
        <v>42374</v>
      </c>
      <c r="F750">
        <v>215.02</v>
      </c>
      <c r="G750" s="4">
        <v>0.06</v>
      </c>
      <c r="I750" s="28">
        <v>42853</v>
      </c>
      <c r="J750">
        <v>154.01</v>
      </c>
      <c r="K750" s="3">
        <f t="shared" si="124"/>
        <v>-4.9966072419961871E-2</v>
      </c>
      <c r="M750" s="28">
        <v>43153</v>
      </c>
      <c r="N750">
        <v>92.13</v>
      </c>
      <c r="O750" s="3">
        <f t="shared" si="125"/>
        <v>4.9914529914529826E-2</v>
      </c>
      <c r="Q750" s="28">
        <v>42374</v>
      </c>
      <c r="R750">
        <v>92.42</v>
      </c>
      <c r="S750" s="3">
        <f t="shared" si="126"/>
        <v>4.0195545898968899E-3</v>
      </c>
      <c r="U750" s="28">
        <v>42374</v>
      </c>
      <c r="V750">
        <v>115.14</v>
      </c>
      <c r="W750" s="3">
        <v>0.05</v>
      </c>
      <c r="Y750" s="28">
        <v>43480</v>
      </c>
      <c r="Z750">
        <v>271</v>
      </c>
      <c r="AA750" s="3">
        <f t="shared" si="127"/>
        <v>2.4497202479963676E-2</v>
      </c>
      <c r="AC750" s="28">
        <v>42481</v>
      </c>
      <c r="AD750">
        <v>26.55</v>
      </c>
      <c r="AE750" s="4">
        <f t="shared" si="128"/>
        <v>-0.18658088235294112</v>
      </c>
      <c r="AG750" s="28">
        <v>42375</v>
      </c>
      <c r="AH750">
        <v>316.39</v>
      </c>
      <c r="AI750" s="4">
        <f t="shared" si="129"/>
        <v>4.4764746968060098E-3</v>
      </c>
      <c r="AK750" s="28">
        <v>44147</v>
      </c>
      <c r="AL750">
        <v>9.33</v>
      </c>
      <c r="AM750" s="4">
        <f t="shared" si="130"/>
        <v>-2.7111574556829998E-2</v>
      </c>
      <c r="AO750" s="28">
        <v>42374</v>
      </c>
      <c r="AP750" s="29">
        <v>32983.47</v>
      </c>
      <c r="AQ750" s="3">
        <v>0.04</v>
      </c>
    </row>
    <row r="751" spans="1:43" ht="15.75" thickBot="1" x14ac:dyDescent="0.3">
      <c r="A751" s="28">
        <v>42401</v>
      </c>
      <c r="B751">
        <v>44.85</v>
      </c>
      <c r="C751" s="3">
        <f t="shared" si="123"/>
        <v>3.1034482758620641E-2</v>
      </c>
      <c r="E751" s="28">
        <v>42375</v>
      </c>
      <c r="F751">
        <v>215.37</v>
      </c>
      <c r="G751" s="4">
        <v>0.06</v>
      </c>
      <c r="I751" s="28">
        <v>42857</v>
      </c>
      <c r="J751">
        <v>146.87</v>
      </c>
      <c r="K751" s="3">
        <f t="shared" si="124"/>
        <v>-4.6360625933380861E-2</v>
      </c>
      <c r="M751" s="28">
        <v>43154</v>
      </c>
      <c r="N751">
        <v>90.5</v>
      </c>
      <c r="O751" s="3">
        <f t="shared" si="125"/>
        <v>-1.7692391186367007E-2</v>
      </c>
      <c r="Q751" s="28">
        <v>42375</v>
      </c>
      <c r="R751">
        <v>92.17</v>
      </c>
      <c r="S751" s="3">
        <f t="shared" si="126"/>
        <v>-2.7050421986583029E-3</v>
      </c>
      <c r="U751" s="28">
        <v>42375</v>
      </c>
      <c r="V751">
        <v>114.05</v>
      </c>
      <c r="W751" s="3">
        <v>0.05</v>
      </c>
      <c r="Y751" s="28">
        <v>43481</v>
      </c>
      <c r="Z751">
        <v>263.83999999999997</v>
      </c>
      <c r="AA751" s="3">
        <f t="shared" si="127"/>
        <v>-2.642066420664213E-2</v>
      </c>
      <c r="AC751" s="28">
        <v>42482</v>
      </c>
      <c r="AD751">
        <v>25.8</v>
      </c>
      <c r="AE751" s="4">
        <f t="shared" si="128"/>
        <v>-2.8248587570621431E-2</v>
      </c>
      <c r="AG751" s="28">
        <v>42376</v>
      </c>
      <c r="AH751">
        <v>331.25</v>
      </c>
      <c r="AI751" s="4">
        <f t="shared" si="129"/>
        <v>4.6967350421947662E-2</v>
      </c>
      <c r="AK751" s="28">
        <v>44148</v>
      </c>
      <c r="AL751">
        <v>9.5</v>
      </c>
      <c r="AM751" s="4">
        <f t="shared" si="130"/>
        <v>1.8220793140407254E-2</v>
      </c>
      <c r="AO751" s="28">
        <v>42375</v>
      </c>
      <c r="AP751" s="29">
        <v>32968.26</v>
      </c>
      <c r="AQ751" s="3">
        <v>0.04</v>
      </c>
    </row>
    <row r="752" spans="1:43" ht="15.75" thickBot="1" x14ac:dyDescent="0.3">
      <c r="A752" s="28">
        <v>42402</v>
      </c>
      <c r="B752">
        <v>44.1</v>
      </c>
      <c r="C752" s="3">
        <f t="shared" si="123"/>
        <v>-1.6722408026755842E-2</v>
      </c>
      <c r="E752" s="28">
        <v>42376</v>
      </c>
      <c r="F752">
        <v>209.28</v>
      </c>
      <c r="G752" s="4">
        <v>0.06</v>
      </c>
      <c r="I752" s="28">
        <v>42858</v>
      </c>
      <c r="J752">
        <v>154.21</v>
      </c>
      <c r="K752" s="3">
        <f t="shared" si="124"/>
        <v>4.9976169401511505E-2</v>
      </c>
      <c r="M752" s="28">
        <v>43157</v>
      </c>
      <c r="N752">
        <v>88.25</v>
      </c>
      <c r="O752" s="3">
        <f t="shared" si="125"/>
        <v>-2.4861878453038666E-2</v>
      </c>
      <c r="Q752" s="28">
        <v>42376</v>
      </c>
      <c r="R752">
        <v>91.47</v>
      </c>
      <c r="S752" s="3">
        <f t="shared" si="126"/>
        <v>-7.5946620375393348E-3</v>
      </c>
      <c r="U752" s="28">
        <v>42376</v>
      </c>
      <c r="V752">
        <v>109.67</v>
      </c>
      <c r="W752" s="3">
        <f t="shared" si="133"/>
        <v>-3.8404208680403285E-2</v>
      </c>
      <c r="Y752" s="28">
        <v>43482</v>
      </c>
      <c r="Z752">
        <v>204.5</v>
      </c>
      <c r="AA752" s="3">
        <f t="shared" si="127"/>
        <v>-0.22490903577926014</v>
      </c>
      <c r="AC752" s="28">
        <v>42485</v>
      </c>
      <c r="AD752">
        <v>24.99</v>
      </c>
      <c r="AE752" s="4">
        <f t="shared" si="128"/>
        <v>-3.1395348837209403E-2</v>
      </c>
      <c r="AG752" s="28">
        <v>42377</v>
      </c>
      <c r="AH752">
        <v>331.91</v>
      </c>
      <c r="AI752" s="4">
        <f t="shared" si="129"/>
        <v>1.9924528301886735E-3</v>
      </c>
      <c r="AK752" s="28">
        <v>44151</v>
      </c>
      <c r="AL752">
        <v>9.5</v>
      </c>
      <c r="AM752" s="4">
        <f t="shared" si="130"/>
        <v>0</v>
      </c>
      <c r="AO752" s="28">
        <v>42376</v>
      </c>
      <c r="AP752" s="29">
        <v>32682.5</v>
      </c>
      <c r="AQ752" s="3">
        <v>0.03</v>
      </c>
    </row>
    <row r="753" spans="1:43" ht="15.75" thickBot="1" x14ac:dyDescent="0.3">
      <c r="A753" s="28">
        <v>42403</v>
      </c>
      <c r="B753">
        <v>43.87</v>
      </c>
      <c r="C753" s="3">
        <f t="shared" si="123"/>
        <v>-5.2154195011339111E-3</v>
      </c>
      <c r="E753" s="28">
        <v>42377</v>
      </c>
      <c r="F753">
        <v>206.53</v>
      </c>
      <c r="G753" s="4">
        <v>0.06</v>
      </c>
      <c r="I753" s="28">
        <v>42859</v>
      </c>
      <c r="J753">
        <v>151.96</v>
      </c>
      <c r="K753" s="3">
        <f t="shared" si="124"/>
        <v>-1.4590493482912859E-2</v>
      </c>
      <c r="M753" s="28">
        <v>43158</v>
      </c>
      <c r="N753">
        <v>87.05</v>
      </c>
      <c r="O753" s="3">
        <f t="shared" si="125"/>
        <v>-1.3597733711048221E-2</v>
      </c>
      <c r="Q753" s="28">
        <v>42377</v>
      </c>
      <c r="R753">
        <v>91.38</v>
      </c>
      <c r="S753" s="3">
        <f t="shared" si="126"/>
        <v>-9.8392915710077133E-4</v>
      </c>
      <c r="U753" s="28">
        <v>42377</v>
      </c>
      <c r="V753">
        <v>108.73</v>
      </c>
      <c r="W753" s="3">
        <v>0.05</v>
      </c>
      <c r="Y753" s="28">
        <v>43483</v>
      </c>
      <c r="Z753">
        <v>205</v>
      </c>
      <c r="AA753" s="3">
        <f t="shared" si="127"/>
        <v>2.4449877750611915E-3</v>
      </c>
      <c r="AC753" s="28">
        <v>42486</v>
      </c>
      <c r="AD753">
        <v>25.35</v>
      </c>
      <c r="AE753" s="4">
        <f t="shared" si="128"/>
        <v>1.4405762304922076E-2</v>
      </c>
      <c r="AG753" s="28">
        <v>42380</v>
      </c>
      <c r="AH753">
        <v>331.74</v>
      </c>
      <c r="AI753" s="4">
        <f t="shared" si="129"/>
        <v>-5.1218703865507642E-4</v>
      </c>
      <c r="AK753" s="28">
        <v>44152</v>
      </c>
      <c r="AL753">
        <v>9.36</v>
      </c>
      <c r="AM753" s="4">
        <f t="shared" si="130"/>
        <v>-1.473684210526327E-2</v>
      </c>
      <c r="AO753" s="28">
        <v>42377</v>
      </c>
      <c r="AP753" s="29">
        <v>32534.85</v>
      </c>
      <c r="AQ753" s="3">
        <v>0.03</v>
      </c>
    </row>
    <row r="754" spans="1:43" ht="15.75" thickBot="1" x14ac:dyDescent="0.3">
      <c r="A754" s="28">
        <v>42404</v>
      </c>
      <c r="B754">
        <v>45.4</v>
      </c>
      <c r="C754" s="3">
        <f t="shared" si="123"/>
        <v>3.4875769318440941E-2</v>
      </c>
      <c r="E754" s="28">
        <v>42380</v>
      </c>
      <c r="F754">
        <v>203.11</v>
      </c>
      <c r="G754" s="4">
        <v>0.06</v>
      </c>
      <c r="I754" s="28">
        <v>42860</v>
      </c>
      <c r="J754">
        <v>153.94</v>
      </c>
      <c r="K754" s="3">
        <f t="shared" si="124"/>
        <v>1.3029744669649901E-2</v>
      </c>
      <c r="M754" s="28">
        <v>43159</v>
      </c>
      <c r="N754">
        <v>88.16</v>
      </c>
      <c r="O754" s="3">
        <f t="shared" si="125"/>
        <v>1.2751292360712263E-2</v>
      </c>
      <c r="Q754" s="28">
        <v>42380</v>
      </c>
      <c r="R754">
        <v>92.41</v>
      </c>
      <c r="S754" s="3">
        <f t="shared" si="126"/>
        <v>1.1271613044429918E-2</v>
      </c>
      <c r="U754" s="28">
        <v>42380</v>
      </c>
      <c r="V754">
        <v>106.15</v>
      </c>
      <c r="W754" s="3">
        <v>0.05</v>
      </c>
      <c r="Y754" s="28">
        <v>43486</v>
      </c>
      <c r="Z754">
        <v>202</v>
      </c>
      <c r="AA754" s="3">
        <f t="shared" si="127"/>
        <v>-1.4634146341463428E-2</v>
      </c>
      <c r="AC754" s="28">
        <v>42487</v>
      </c>
      <c r="AD754">
        <v>25.68</v>
      </c>
      <c r="AE754" s="4">
        <f t="shared" si="128"/>
        <v>1.3017751479289963E-2</v>
      </c>
      <c r="AG754" s="28">
        <v>42381</v>
      </c>
      <c r="AH754">
        <v>330</v>
      </c>
      <c r="AI754" s="4">
        <f t="shared" si="129"/>
        <v>-5.2450714414903343E-3</v>
      </c>
      <c r="AK754" s="28">
        <v>44153</v>
      </c>
      <c r="AL754">
        <v>9.2799999999999994</v>
      </c>
      <c r="AM754" s="4">
        <f t="shared" si="130"/>
        <v>-8.5470085470085166E-3</v>
      </c>
      <c r="AO754" s="28">
        <v>42380</v>
      </c>
      <c r="AP754" s="29">
        <v>32320.05</v>
      </c>
      <c r="AQ754" s="3">
        <v>0.03</v>
      </c>
    </row>
    <row r="755" spans="1:43" ht="15.75" thickBot="1" x14ac:dyDescent="0.3">
      <c r="A755" s="28">
        <v>42408</v>
      </c>
      <c r="B755">
        <v>45.3</v>
      </c>
      <c r="C755" s="3">
        <v>0.3</v>
      </c>
      <c r="E755" s="28">
        <v>42381</v>
      </c>
      <c r="F755">
        <v>204.67</v>
      </c>
      <c r="G755" s="4">
        <v>0.06</v>
      </c>
      <c r="I755" s="28">
        <v>42863</v>
      </c>
      <c r="J755">
        <v>156.72999999999999</v>
      </c>
      <c r="K755" s="3">
        <f t="shared" si="124"/>
        <v>1.8123944393919622E-2</v>
      </c>
      <c r="M755" s="28">
        <v>43160</v>
      </c>
      <c r="N755">
        <v>88</v>
      </c>
      <c r="O755" s="3">
        <f t="shared" si="125"/>
        <v>-1.8148820326678861E-3</v>
      </c>
      <c r="Q755" s="28">
        <v>42381</v>
      </c>
      <c r="R755">
        <v>97.03</v>
      </c>
      <c r="S755" s="3">
        <f t="shared" si="126"/>
        <v>4.9994589330159211E-2</v>
      </c>
      <c r="U755" s="28">
        <v>42381</v>
      </c>
      <c r="V755">
        <v>105.24</v>
      </c>
      <c r="W755" s="3">
        <v>0.05</v>
      </c>
      <c r="Y755" s="28">
        <v>43487</v>
      </c>
      <c r="Z755">
        <v>200</v>
      </c>
      <c r="AA755" s="3">
        <f t="shared" si="127"/>
        <v>-9.9009900990099098E-3</v>
      </c>
      <c r="AC755" s="28">
        <v>42488</v>
      </c>
      <c r="AD755">
        <v>24.63</v>
      </c>
      <c r="AE755" s="4">
        <f t="shared" si="128"/>
        <v>-4.088785046728971E-2</v>
      </c>
      <c r="AG755" s="28">
        <v>42382</v>
      </c>
      <c r="AH755">
        <v>330.6</v>
      </c>
      <c r="AI755" s="4">
        <f t="shared" si="129"/>
        <v>1.8181818181819409E-3</v>
      </c>
      <c r="AK755" s="28">
        <v>44154</v>
      </c>
      <c r="AL755">
        <v>9.5</v>
      </c>
      <c r="AM755" s="4">
        <f t="shared" si="130"/>
        <v>2.3706896551724199E-2</v>
      </c>
      <c r="AO755" s="28">
        <v>42381</v>
      </c>
      <c r="AP755" s="29">
        <v>32265.65</v>
      </c>
      <c r="AQ755" s="3">
        <f t="shared" si="131"/>
        <v>-1.6831657129242616E-3</v>
      </c>
    </row>
    <row r="756" spans="1:43" ht="15.75" thickBot="1" x14ac:dyDescent="0.3">
      <c r="A756" s="28">
        <v>42409</v>
      </c>
      <c r="B756">
        <v>45.48</v>
      </c>
      <c r="C756" s="3">
        <v>0.3</v>
      </c>
      <c r="E756" s="28">
        <v>42382</v>
      </c>
      <c r="F756">
        <v>204.71</v>
      </c>
      <c r="G756" s="4">
        <v>0.06</v>
      </c>
      <c r="I756" s="28">
        <v>42864</v>
      </c>
      <c r="J756">
        <v>164.56</v>
      </c>
      <c r="K756" s="3">
        <f t="shared" si="124"/>
        <v>4.9958527403815456E-2</v>
      </c>
      <c r="M756" s="28">
        <v>43161</v>
      </c>
      <c r="N756">
        <v>87.99</v>
      </c>
      <c r="O756" s="3">
        <f t="shared" si="125"/>
        <v>-1.1363636363637131E-4</v>
      </c>
      <c r="Q756" s="28">
        <v>42382</v>
      </c>
      <c r="R756">
        <v>99.6</v>
      </c>
      <c r="S756" s="3">
        <f t="shared" si="126"/>
        <v>2.648665361228475E-2</v>
      </c>
      <c r="U756" s="28">
        <v>42382</v>
      </c>
      <c r="V756">
        <v>104.14</v>
      </c>
      <c r="W756" s="3">
        <f t="shared" si="133"/>
        <v>-1.0452299505891216E-2</v>
      </c>
      <c r="Y756" s="28">
        <v>43488</v>
      </c>
      <c r="Z756">
        <v>200</v>
      </c>
      <c r="AA756" s="3">
        <f t="shared" si="127"/>
        <v>0</v>
      </c>
      <c r="AC756" s="28">
        <v>42489</v>
      </c>
      <c r="AD756">
        <v>23.88</v>
      </c>
      <c r="AE756" s="4">
        <f t="shared" si="128"/>
        <v>-3.0450669914738104E-2</v>
      </c>
      <c r="AG756" s="28">
        <v>42383</v>
      </c>
      <c r="AH756">
        <v>330.03</v>
      </c>
      <c r="AI756" s="4">
        <f t="shared" si="129"/>
        <v>-1.7241379310346527E-3</v>
      </c>
      <c r="AK756" s="28">
        <v>44155</v>
      </c>
      <c r="AL756">
        <v>9.5</v>
      </c>
      <c r="AM756" s="4">
        <f t="shared" si="130"/>
        <v>0</v>
      </c>
      <c r="AO756" s="28">
        <v>42382</v>
      </c>
      <c r="AP756" s="29">
        <v>32154.17</v>
      </c>
      <c r="AQ756" s="3">
        <v>0.03</v>
      </c>
    </row>
    <row r="757" spans="1:43" ht="15.75" thickBot="1" x14ac:dyDescent="0.3">
      <c r="A757" s="28">
        <v>42410</v>
      </c>
      <c r="B757">
        <v>44</v>
      </c>
      <c r="C757" s="3">
        <v>0.12</v>
      </c>
      <c r="E757" s="28">
        <v>42383</v>
      </c>
      <c r="F757">
        <v>197.22</v>
      </c>
      <c r="G757" s="4">
        <v>0.06</v>
      </c>
      <c r="I757" s="28">
        <v>42865</v>
      </c>
      <c r="J757">
        <v>172.78</v>
      </c>
      <c r="K757" s="3">
        <f t="shared" si="124"/>
        <v>4.9951385512882807E-2</v>
      </c>
      <c r="M757" s="28">
        <v>43164</v>
      </c>
      <c r="N757">
        <v>88</v>
      </c>
      <c r="O757" s="3">
        <f t="shared" si="125"/>
        <v>1.1364927832713256E-4</v>
      </c>
      <c r="Q757" s="28">
        <v>42383</v>
      </c>
      <c r="R757">
        <v>96.37</v>
      </c>
      <c r="S757" s="3">
        <f t="shared" si="126"/>
        <v>-3.2429718875501945E-2</v>
      </c>
      <c r="U757" s="28">
        <v>42383</v>
      </c>
      <c r="V757">
        <v>100.59</v>
      </c>
      <c r="W757" s="3">
        <v>0.05</v>
      </c>
      <c r="Y757" s="28">
        <v>43489</v>
      </c>
      <c r="Z757">
        <v>195</v>
      </c>
      <c r="AA757" s="3">
        <f t="shared" si="127"/>
        <v>-2.5000000000000022E-2</v>
      </c>
      <c r="AC757" s="28">
        <v>42493</v>
      </c>
      <c r="AD757">
        <v>23.5</v>
      </c>
      <c r="AE757" s="4">
        <f t="shared" si="128"/>
        <v>-1.5912897822445538E-2</v>
      </c>
      <c r="AG757" s="28">
        <v>42384</v>
      </c>
      <c r="AH757">
        <v>326.35000000000002</v>
      </c>
      <c r="AI757" s="4">
        <f t="shared" si="129"/>
        <v>-1.1150501469563201E-2</v>
      </c>
      <c r="AK757" s="28">
        <v>44158</v>
      </c>
      <c r="AL757">
        <v>9.09</v>
      </c>
      <c r="AM757" s="4">
        <f t="shared" si="130"/>
        <v>-4.3157894736842173E-2</v>
      </c>
      <c r="AO757" s="28">
        <v>42383</v>
      </c>
      <c r="AP757" s="29">
        <v>31441.02</v>
      </c>
      <c r="AQ757" s="3">
        <v>0.03</v>
      </c>
    </row>
    <row r="758" spans="1:43" ht="15.75" thickBot="1" x14ac:dyDescent="0.3">
      <c r="A758" s="28">
        <v>42411</v>
      </c>
      <c r="B758">
        <v>45</v>
      </c>
      <c r="C758" s="3">
        <f t="shared" si="123"/>
        <v>2.2727272727272707E-2</v>
      </c>
      <c r="E758" s="28">
        <v>42384</v>
      </c>
      <c r="F758">
        <v>192.75</v>
      </c>
      <c r="G758" s="4">
        <v>0.06</v>
      </c>
      <c r="I758" s="28">
        <v>42866</v>
      </c>
      <c r="J758">
        <v>180.41</v>
      </c>
      <c r="K758" s="3">
        <f t="shared" si="124"/>
        <v>4.4160203727283243E-2</v>
      </c>
      <c r="M758" s="28">
        <v>43165</v>
      </c>
      <c r="N758">
        <v>88</v>
      </c>
      <c r="O758" s="3">
        <f t="shared" si="125"/>
        <v>0</v>
      </c>
      <c r="Q758" s="28">
        <v>42384</v>
      </c>
      <c r="R758">
        <v>94</v>
      </c>
      <c r="S758" s="3">
        <f t="shared" si="126"/>
        <v>-2.4592715575386559E-2</v>
      </c>
      <c r="U758" s="28">
        <v>42384</v>
      </c>
      <c r="V758">
        <v>98.41</v>
      </c>
      <c r="W758" s="3">
        <v>0.05</v>
      </c>
      <c r="Y758" s="28">
        <v>43490</v>
      </c>
      <c r="Z758">
        <v>201.61</v>
      </c>
      <c r="AA758" s="3">
        <f t="shared" si="127"/>
        <v>3.389743589743599E-2</v>
      </c>
      <c r="AC758" s="28">
        <v>42494</v>
      </c>
      <c r="AD758">
        <v>23.7</v>
      </c>
      <c r="AE758" s="4">
        <f t="shared" si="128"/>
        <v>8.5106382978723527E-3</v>
      </c>
      <c r="AG758" s="28">
        <v>42387</v>
      </c>
      <c r="AH758">
        <v>321.83999999999997</v>
      </c>
      <c r="AI758" s="4">
        <f t="shared" si="129"/>
        <v>-1.381951892140354E-2</v>
      </c>
      <c r="AK758" s="28">
        <v>44159</v>
      </c>
      <c r="AL758">
        <v>9.14</v>
      </c>
      <c r="AM758" s="4">
        <f t="shared" si="130"/>
        <v>5.5005500550056041E-3</v>
      </c>
      <c r="AO758" s="28">
        <v>42384</v>
      </c>
      <c r="AP758" s="29">
        <v>31001.49</v>
      </c>
      <c r="AQ758" s="3">
        <v>0.03</v>
      </c>
    </row>
    <row r="759" spans="1:43" ht="15.75" thickBot="1" x14ac:dyDescent="0.3">
      <c r="A759" s="28">
        <v>42412</v>
      </c>
      <c r="B759">
        <v>44.75</v>
      </c>
      <c r="C759" s="3">
        <f t="shared" si="123"/>
        <v>-5.5555555555555358E-3</v>
      </c>
      <c r="E759" s="28">
        <v>42387</v>
      </c>
      <c r="F759">
        <v>190.37</v>
      </c>
      <c r="G759" s="4">
        <v>7.0000000000000007E-2</v>
      </c>
      <c r="I759" s="28">
        <v>42867</v>
      </c>
      <c r="J759">
        <v>182.73</v>
      </c>
      <c r="K759" s="3">
        <f t="shared" si="124"/>
        <v>1.2859597583282589E-2</v>
      </c>
      <c r="M759" s="28">
        <v>43166</v>
      </c>
      <c r="N759">
        <v>88</v>
      </c>
      <c r="O759" s="3">
        <v>0.43</v>
      </c>
      <c r="Q759" s="28">
        <v>42387</v>
      </c>
      <c r="R759">
        <v>94.66</v>
      </c>
      <c r="S759" s="3">
        <f t="shared" si="126"/>
        <v>7.0212765957446965E-3</v>
      </c>
      <c r="U759" s="28">
        <v>42387</v>
      </c>
      <c r="V759">
        <v>95.58</v>
      </c>
      <c r="W759" s="3">
        <f t="shared" si="133"/>
        <v>-2.8757240117874172E-2</v>
      </c>
      <c r="Y759" s="28">
        <v>43493</v>
      </c>
      <c r="Z759">
        <v>195.86</v>
      </c>
      <c r="AA759" s="3">
        <f t="shared" si="127"/>
        <v>-2.8520410693913978E-2</v>
      </c>
      <c r="AC759" s="28">
        <v>42495</v>
      </c>
      <c r="AD759">
        <v>23.51</v>
      </c>
      <c r="AE759" s="4">
        <f t="shared" si="128"/>
        <v>-8.0168776371306594E-3</v>
      </c>
      <c r="AG759" s="28">
        <v>42388</v>
      </c>
      <c r="AH759">
        <v>323.7</v>
      </c>
      <c r="AI759" s="4">
        <f t="shared" si="129"/>
        <v>5.7792692020879333E-3</v>
      </c>
      <c r="AK759" s="28">
        <v>44160</v>
      </c>
      <c r="AL759">
        <v>9.17</v>
      </c>
      <c r="AM759" s="4">
        <f t="shared" si="130"/>
        <v>3.2822757111596879E-3</v>
      </c>
      <c r="AO759" s="28">
        <v>42387</v>
      </c>
      <c r="AP759" s="29">
        <v>30628.400000000001</v>
      </c>
      <c r="AQ759" s="3">
        <v>0.04</v>
      </c>
    </row>
    <row r="760" spans="1:43" ht="15.75" thickBot="1" x14ac:dyDescent="0.3">
      <c r="A760" s="28">
        <v>42415</v>
      </c>
      <c r="B760">
        <v>43.5</v>
      </c>
      <c r="C760" s="3">
        <v>0.2</v>
      </c>
      <c r="E760" s="28">
        <v>42388</v>
      </c>
      <c r="F760">
        <v>199.28</v>
      </c>
      <c r="G760" s="4">
        <f t="shared" si="132"/>
        <v>4.680359300309922E-2</v>
      </c>
      <c r="I760" s="28">
        <v>42870</v>
      </c>
      <c r="J760">
        <v>180.72</v>
      </c>
      <c r="K760" s="3">
        <f t="shared" si="124"/>
        <v>-1.0999835823345849E-2</v>
      </c>
      <c r="M760" s="28">
        <v>43167</v>
      </c>
      <c r="N760">
        <v>88</v>
      </c>
      <c r="O760" s="3">
        <f t="shared" si="125"/>
        <v>0</v>
      </c>
      <c r="Q760" s="28">
        <v>42388</v>
      </c>
      <c r="R760">
        <v>95.88</v>
      </c>
      <c r="S760" s="3">
        <f t="shared" si="126"/>
        <v>1.2888231565603148E-2</v>
      </c>
      <c r="U760" s="28">
        <v>42388</v>
      </c>
      <c r="V760">
        <v>98.81</v>
      </c>
      <c r="W760" s="3">
        <v>0.05</v>
      </c>
      <c r="Y760" s="28">
        <v>43494</v>
      </c>
      <c r="Z760">
        <v>187.31</v>
      </c>
      <c r="AA760" s="3">
        <f t="shared" si="127"/>
        <v>-4.3653630143980493E-2</v>
      </c>
      <c r="AC760" s="28">
        <v>42496</v>
      </c>
      <c r="AD760">
        <v>22.87</v>
      </c>
      <c r="AE760" s="4">
        <f t="shared" si="128"/>
        <v>-2.7222458528285864E-2</v>
      </c>
      <c r="AG760" s="28">
        <v>42389</v>
      </c>
      <c r="AH760">
        <v>318.25</v>
      </c>
      <c r="AI760" s="4">
        <f t="shared" si="129"/>
        <v>-1.6836577077540937E-2</v>
      </c>
      <c r="AK760" s="28">
        <v>44161</v>
      </c>
      <c r="AL760">
        <v>9.1999999999999993</v>
      </c>
      <c r="AM760" s="4">
        <f t="shared" si="130"/>
        <v>3.2715376226826187E-3</v>
      </c>
      <c r="AO760" s="28">
        <v>42388</v>
      </c>
      <c r="AP760" s="29">
        <v>31092.61</v>
      </c>
      <c r="AQ760" s="3">
        <f t="shared" si="131"/>
        <v>1.5156194904075937E-2</v>
      </c>
    </row>
    <row r="761" spans="1:43" ht="15.75" thickBot="1" x14ac:dyDescent="0.3">
      <c r="A761" s="28">
        <v>42416</v>
      </c>
      <c r="B761">
        <v>45</v>
      </c>
      <c r="C761" s="3">
        <v>0.5</v>
      </c>
      <c r="E761" s="28">
        <v>42389</v>
      </c>
      <c r="F761">
        <v>197.98</v>
      </c>
      <c r="G761" s="4">
        <v>7.0000000000000007E-2</v>
      </c>
      <c r="I761" s="28">
        <v>42871</v>
      </c>
      <c r="J761">
        <v>186.82</v>
      </c>
      <c r="K761" s="3">
        <f t="shared" si="124"/>
        <v>3.3753873395307554E-2</v>
      </c>
      <c r="M761" s="28">
        <v>43168</v>
      </c>
      <c r="N761">
        <v>86.5</v>
      </c>
      <c r="O761" s="3">
        <f t="shared" si="125"/>
        <v>-1.7045454545454586E-2</v>
      </c>
      <c r="Q761" s="28">
        <v>42389</v>
      </c>
      <c r="R761">
        <v>95.85</v>
      </c>
      <c r="S761" s="3">
        <v>0.12</v>
      </c>
      <c r="U761" s="28">
        <v>42389</v>
      </c>
      <c r="V761">
        <v>98.5</v>
      </c>
      <c r="W761" s="3">
        <v>0.05</v>
      </c>
      <c r="Y761" s="28">
        <v>43495</v>
      </c>
      <c r="Z761">
        <v>191.19</v>
      </c>
      <c r="AA761" s="3">
        <f t="shared" si="127"/>
        <v>2.0714323848166183E-2</v>
      </c>
      <c r="AC761" s="28">
        <v>42499</v>
      </c>
      <c r="AD761">
        <v>22.66</v>
      </c>
      <c r="AE761" s="4">
        <f t="shared" si="128"/>
        <v>-9.1823349365981466E-3</v>
      </c>
      <c r="AG761" s="28">
        <v>42390</v>
      </c>
      <c r="AH761">
        <v>324.58</v>
      </c>
      <c r="AI761" s="4">
        <f t="shared" si="129"/>
        <v>1.989002356637859E-2</v>
      </c>
      <c r="AK761" s="28">
        <v>44162</v>
      </c>
      <c r="AL761">
        <v>9.3000000000000007</v>
      </c>
      <c r="AM761" s="4">
        <f t="shared" si="130"/>
        <v>1.0869565217391353E-2</v>
      </c>
      <c r="AO761" s="28">
        <v>42389</v>
      </c>
      <c r="AP761" s="29">
        <v>30766.01</v>
      </c>
      <c r="AQ761" s="3">
        <v>0.04</v>
      </c>
    </row>
    <row r="762" spans="1:43" ht="15.75" thickBot="1" x14ac:dyDescent="0.3">
      <c r="A762" s="28">
        <v>42418</v>
      </c>
      <c r="B762">
        <v>43.75</v>
      </c>
      <c r="C762" s="3">
        <v>0.33</v>
      </c>
      <c r="E762" s="28">
        <v>42390</v>
      </c>
      <c r="F762">
        <v>200.86</v>
      </c>
      <c r="G762" s="4">
        <v>7.0000000000000007E-2</v>
      </c>
      <c r="I762" s="28">
        <v>42872</v>
      </c>
      <c r="J762">
        <v>184.73</v>
      </c>
      <c r="K762" s="3">
        <f t="shared" si="124"/>
        <v>-1.1187239053634501E-2</v>
      </c>
      <c r="M762" s="28">
        <v>43171</v>
      </c>
      <c r="N762">
        <v>88</v>
      </c>
      <c r="O762" s="3">
        <f t="shared" si="125"/>
        <v>1.7341040462427681E-2</v>
      </c>
      <c r="Q762" s="28">
        <v>42390</v>
      </c>
      <c r="R762">
        <v>95.25</v>
      </c>
      <c r="S762" s="3">
        <f t="shared" si="126"/>
        <v>-6.2597809076682109E-3</v>
      </c>
      <c r="U762" s="28">
        <v>42390</v>
      </c>
      <c r="V762">
        <v>98.6</v>
      </c>
      <c r="W762" s="3">
        <f t="shared" si="133"/>
        <v>1.0152284263957867E-3</v>
      </c>
      <c r="Y762" s="28">
        <v>43496</v>
      </c>
      <c r="Z762">
        <v>190.04</v>
      </c>
      <c r="AA762" s="3">
        <f t="shared" si="127"/>
        <v>-6.0149589413672766E-3</v>
      </c>
      <c r="AC762" s="28">
        <v>42500</v>
      </c>
      <c r="AD762">
        <v>22.6</v>
      </c>
      <c r="AE762" s="4">
        <f t="shared" si="128"/>
        <v>-2.6478375992938785E-3</v>
      </c>
      <c r="AG762" s="28">
        <v>42391</v>
      </c>
      <c r="AH762">
        <v>324.60000000000002</v>
      </c>
      <c r="AI762" s="4">
        <f t="shared" si="129"/>
        <v>6.1618091071746761E-5</v>
      </c>
      <c r="AK762" s="28">
        <v>44165</v>
      </c>
      <c r="AL762">
        <v>9.07</v>
      </c>
      <c r="AM762" s="4">
        <f t="shared" si="130"/>
        <v>-2.4731182795698969E-2</v>
      </c>
      <c r="AO762" s="28">
        <v>42390</v>
      </c>
      <c r="AP762" s="29">
        <v>30751.8</v>
      </c>
      <c r="AQ762" s="3">
        <v>0.04</v>
      </c>
    </row>
    <row r="763" spans="1:43" ht="15.75" thickBot="1" x14ac:dyDescent="0.3">
      <c r="A763" s="28">
        <v>42419</v>
      </c>
      <c r="B763">
        <v>43.15</v>
      </c>
      <c r="C763" s="3">
        <v>0.12</v>
      </c>
      <c r="E763" s="28">
        <v>42391</v>
      </c>
      <c r="F763">
        <v>207.06</v>
      </c>
      <c r="G763" s="4">
        <v>7.0000000000000007E-2</v>
      </c>
      <c r="I763" s="28">
        <v>42873</v>
      </c>
      <c r="J763">
        <v>179.11</v>
      </c>
      <c r="K763" s="3">
        <f t="shared" si="124"/>
        <v>-3.0422779191252025E-2</v>
      </c>
      <c r="M763" s="28">
        <v>43172</v>
      </c>
      <c r="N763">
        <v>88.91</v>
      </c>
      <c r="O763" s="3">
        <f t="shared" si="125"/>
        <v>1.0340909090909012E-2</v>
      </c>
      <c r="Q763" s="28">
        <v>42391</v>
      </c>
      <c r="R763">
        <v>95.04</v>
      </c>
      <c r="S763" s="3">
        <f t="shared" si="126"/>
        <v>-2.2047244094487439E-3</v>
      </c>
      <c r="U763" s="28">
        <v>42391</v>
      </c>
      <c r="V763">
        <v>103.53</v>
      </c>
      <c r="W763" s="3">
        <v>0.05</v>
      </c>
      <c r="Y763" s="28">
        <v>43497</v>
      </c>
      <c r="Z763">
        <v>186.02</v>
      </c>
      <c r="AA763" s="3">
        <f t="shared" si="127"/>
        <v>-2.1153441380761806E-2</v>
      </c>
      <c r="AC763" s="28">
        <v>42501</v>
      </c>
      <c r="AD763">
        <v>22.74</v>
      </c>
      <c r="AE763" s="4">
        <f t="shared" si="128"/>
        <v>6.1946902654865799E-3</v>
      </c>
      <c r="AG763" s="28">
        <v>42394</v>
      </c>
      <c r="AH763">
        <v>323.5</v>
      </c>
      <c r="AI763" s="4">
        <f t="shared" si="129"/>
        <v>-3.3887861983981082E-3</v>
      </c>
      <c r="AK763" s="28">
        <v>44166</v>
      </c>
      <c r="AL763">
        <v>9.08</v>
      </c>
      <c r="AM763" s="4">
        <f t="shared" si="130"/>
        <v>1.1025358324145973E-3</v>
      </c>
      <c r="AO763" s="28">
        <v>42391</v>
      </c>
      <c r="AP763" s="29">
        <v>30949.02</v>
      </c>
      <c r="AQ763" s="3">
        <f t="shared" si="131"/>
        <v>6.4132831248902011E-3</v>
      </c>
    </row>
    <row r="764" spans="1:43" ht="15.75" thickBot="1" x14ac:dyDescent="0.3">
      <c r="A764" s="28">
        <v>42422</v>
      </c>
      <c r="B764">
        <v>42</v>
      </c>
      <c r="C764" s="3">
        <v>0.11</v>
      </c>
      <c r="E764" s="28">
        <v>42394</v>
      </c>
      <c r="F764">
        <v>205.01</v>
      </c>
      <c r="G764" s="4">
        <v>7.0000000000000007E-2</v>
      </c>
      <c r="I764" s="28">
        <v>42874</v>
      </c>
      <c r="J764">
        <v>179.28</v>
      </c>
      <c r="K764" s="3">
        <f t="shared" si="124"/>
        <v>9.4913740159663362E-4</v>
      </c>
      <c r="M764" s="28">
        <v>43173</v>
      </c>
      <c r="N764">
        <v>89.15</v>
      </c>
      <c r="O764" s="3">
        <f t="shared" si="125"/>
        <v>2.6993589022608067E-3</v>
      </c>
      <c r="Q764" s="28">
        <v>42394</v>
      </c>
      <c r="R764">
        <v>95</v>
      </c>
      <c r="S764" s="3">
        <f t="shared" si="126"/>
        <v>-4.2087542087543284E-4</v>
      </c>
      <c r="U764" s="28">
        <v>42394</v>
      </c>
      <c r="V764">
        <v>105.76</v>
      </c>
      <c r="W764" s="3">
        <v>0.05</v>
      </c>
      <c r="Y764" s="28">
        <v>43500</v>
      </c>
      <c r="Z764">
        <v>188.01</v>
      </c>
      <c r="AA764" s="3">
        <f t="shared" si="127"/>
        <v>1.0697774432856688E-2</v>
      </c>
      <c r="AC764" s="28">
        <v>42502</v>
      </c>
      <c r="AD764">
        <v>23.43</v>
      </c>
      <c r="AE764" s="4">
        <f t="shared" si="128"/>
        <v>3.0343007915567322E-2</v>
      </c>
      <c r="AG764" s="28">
        <v>42395</v>
      </c>
      <c r="AH764">
        <v>327.16000000000003</v>
      </c>
      <c r="AI764" s="4">
        <f t="shared" si="129"/>
        <v>1.1313755795981484E-2</v>
      </c>
      <c r="AK764" s="28">
        <v>44167</v>
      </c>
      <c r="AL764">
        <v>9.02</v>
      </c>
      <c r="AM764" s="4">
        <f t="shared" si="130"/>
        <v>-6.6079295154185536E-3</v>
      </c>
      <c r="AO764" s="28">
        <v>42394</v>
      </c>
      <c r="AP764" s="29">
        <v>31065.13</v>
      </c>
      <c r="AQ764" s="3">
        <v>0.33</v>
      </c>
    </row>
    <row r="765" spans="1:43" ht="15.75" thickBot="1" x14ac:dyDescent="0.3">
      <c r="A765" s="28">
        <v>42423</v>
      </c>
      <c r="B765">
        <v>41.9</v>
      </c>
      <c r="C765" s="3">
        <v>0.12</v>
      </c>
      <c r="E765" s="28">
        <v>42395</v>
      </c>
      <c r="F765">
        <v>204.97</v>
      </c>
      <c r="G765" s="4">
        <v>7.0000000000000007E-2</v>
      </c>
      <c r="I765" s="28">
        <v>42877</v>
      </c>
      <c r="J765">
        <v>179.48</v>
      </c>
      <c r="K765" s="3">
        <f t="shared" si="124"/>
        <v>1.1155734047298971E-3</v>
      </c>
      <c r="M765" s="28">
        <v>43174</v>
      </c>
      <c r="N765">
        <v>93.6</v>
      </c>
      <c r="O765" s="3">
        <f t="shared" si="125"/>
        <v>4.9915872125630756E-2</v>
      </c>
      <c r="Q765" s="28">
        <v>42395</v>
      </c>
      <c r="R765">
        <v>95.64</v>
      </c>
      <c r="S765" s="3">
        <f t="shared" si="126"/>
        <v>6.7368421052631522E-3</v>
      </c>
      <c r="U765" s="28">
        <v>42395</v>
      </c>
      <c r="V765">
        <v>104.52</v>
      </c>
      <c r="W765" s="3">
        <f t="shared" si="133"/>
        <v>-1.1724659606656695E-2</v>
      </c>
      <c r="Y765" s="28">
        <v>43502</v>
      </c>
      <c r="Z765">
        <v>184.81</v>
      </c>
      <c r="AA765" s="3">
        <f t="shared" si="127"/>
        <v>-1.7020371256847966E-2</v>
      </c>
      <c r="AC765" s="28">
        <v>42503</v>
      </c>
      <c r="AD765">
        <v>23.74</v>
      </c>
      <c r="AE765" s="4">
        <f t="shared" si="128"/>
        <v>1.3230900554844105E-2</v>
      </c>
      <c r="AG765" s="28">
        <v>42396</v>
      </c>
      <c r="AH765">
        <v>325.5</v>
      </c>
      <c r="AI765" s="4">
        <f t="shared" si="129"/>
        <v>-5.0739699229735979E-3</v>
      </c>
      <c r="AK765" s="28">
        <v>44168</v>
      </c>
      <c r="AL765">
        <v>9.08</v>
      </c>
      <c r="AM765" s="4">
        <f t="shared" si="130"/>
        <v>6.6518847006651338E-3</v>
      </c>
      <c r="AO765" s="28">
        <v>42395</v>
      </c>
      <c r="AP765" s="29">
        <v>31074.38</v>
      </c>
      <c r="AQ765" s="3">
        <f t="shared" si="131"/>
        <v>2.9776150944815782E-4</v>
      </c>
    </row>
    <row r="766" spans="1:43" ht="15.75" thickBot="1" x14ac:dyDescent="0.3">
      <c r="A766" s="28">
        <v>42424</v>
      </c>
      <c r="B766">
        <v>42.5</v>
      </c>
      <c r="C766" s="3">
        <f t="shared" si="123"/>
        <v>1.4319809069212486E-2</v>
      </c>
      <c r="E766" s="28">
        <v>42396</v>
      </c>
      <c r="F766">
        <v>205.54</v>
      </c>
      <c r="G766" s="4">
        <v>7.0000000000000007E-2</v>
      </c>
      <c r="I766" s="28">
        <v>42878</v>
      </c>
      <c r="J766">
        <v>180.51</v>
      </c>
      <c r="K766" s="3">
        <f t="shared" si="124"/>
        <v>5.7388009806107476E-3</v>
      </c>
      <c r="M766" s="28">
        <v>43175</v>
      </c>
      <c r="N766">
        <v>94.02</v>
      </c>
      <c r="O766" s="3">
        <f t="shared" si="125"/>
        <v>4.4871794871794712E-3</v>
      </c>
      <c r="Q766" s="28">
        <v>42396</v>
      </c>
      <c r="R766">
        <v>95.67</v>
      </c>
      <c r="S766" s="3">
        <f t="shared" si="126"/>
        <v>3.1367628607270603E-4</v>
      </c>
      <c r="U766" s="28">
        <v>42396</v>
      </c>
      <c r="V766">
        <v>105.25</v>
      </c>
      <c r="W766" s="3">
        <v>0.05</v>
      </c>
      <c r="Y766" s="28">
        <v>43503</v>
      </c>
      <c r="Z766">
        <v>184.58</v>
      </c>
      <c r="AA766" s="3">
        <f t="shared" si="127"/>
        <v>-1.2445214003570237E-3</v>
      </c>
      <c r="AC766" s="28">
        <v>42506</v>
      </c>
      <c r="AD766">
        <v>23.8</v>
      </c>
      <c r="AE766" s="4">
        <f t="shared" si="128"/>
        <v>2.5273799494525129E-3</v>
      </c>
      <c r="AG766" s="28">
        <v>42397</v>
      </c>
      <c r="AH766">
        <v>331.64</v>
      </c>
      <c r="AI766" s="4">
        <f t="shared" si="129"/>
        <v>1.8863287250383998E-2</v>
      </c>
      <c r="AK766" s="28">
        <v>44169</v>
      </c>
      <c r="AL766">
        <v>9.25</v>
      </c>
      <c r="AM766" s="4">
        <f t="shared" si="130"/>
        <v>1.8722466960352513E-2</v>
      </c>
      <c r="AO766" s="28">
        <v>42396</v>
      </c>
      <c r="AP766" s="29">
        <v>31101.38</v>
      </c>
      <c r="AQ766" s="3">
        <v>0.03</v>
      </c>
    </row>
    <row r="767" spans="1:43" ht="15.75" thickBot="1" x14ac:dyDescent="0.3">
      <c r="A767" s="28">
        <v>42425</v>
      </c>
      <c r="B767">
        <v>42.1</v>
      </c>
      <c r="C767" s="3">
        <f t="shared" si="123"/>
        <v>-9.4117647058823417E-3</v>
      </c>
      <c r="E767" s="28">
        <v>42397</v>
      </c>
      <c r="F767">
        <v>207.23</v>
      </c>
      <c r="G767" s="4">
        <v>7.0000000000000007E-2</v>
      </c>
      <c r="I767" s="28">
        <v>42879</v>
      </c>
      <c r="J767">
        <v>185.88</v>
      </c>
      <c r="K767" s="3">
        <f t="shared" si="124"/>
        <v>2.9749044374272948E-2</v>
      </c>
      <c r="M767" s="28">
        <v>43178</v>
      </c>
      <c r="N767">
        <v>95.42</v>
      </c>
      <c r="O767" s="3">
        <v>0.43</v>
      </c>
      <c r="Q767" s="28">
        <v>42397</v>
      </c>
      <c r="R767">
        <v>96.68</v>
      </c>
      <c r="S767" s="3">
        <f t="shared" si="126"/>
        <v>1.0557123445176231E-2</v>
      </c>
      <c r="U767" s="28">
        <v>42397</v>
      </c>
      <c r="V767">
        <v>109.25</v>
      </c>
      <c r="W767" s="3">
        <f t="shared" si="133"/>
        <v>3.8004750593824133E-2</v>
      </c>
      <c r="Y767" s="28">
        <v>43504</v>
      </c>
      <c r="Z767">
        <v>184.49</v>
      </c>
      <c r="AA767" s="3">
        <f t="shared" si="127"/>
        <v>-4.8759345541227184E-4</v>
      </c>
      <c r="AC767" s="28">
        <v>42507</v>
      </c>
      <c r="AD767">
        <v>23.77</v>
      </c>
      <c r="AE767" s="4">
        <f t="shared" si="128"/>
        <v>-1.2605042016806678E-3</v>
      </c>
      <c r="AG767" s="28">
        <v>42398</v>
      </c>
      <c r="AH767">
        <v>330</v>
      </c>
      <c r="AI767" s="4">
        <f t="shared" si="129"/>
        <v>-4.9451212157760605E-3</v>
      </c>
      <c r="AK767" s="28">
        <v>44172</v>
      </c>
      <c r="AL767">
        <v>9.11</v>
      </c>
      <c r="AM767" s="4">
        <f t="shared" si="130"/>
        <v>-1.5135135135135203E-2</v>
      </c>
      <c r="AO767" s="28">
        <v>42397</v>
      </c>
      <c r="AP767" s="29">
        <v>31193.73</v>
      </c>
      <c r="AQ767" s="3">
        <v>0.03</v>
      </c>
    </row>
    <row r="768" spans="1:43" ht="15.75" thickBot="1" x14ac:dyDescent="0.3">
      <c r="A768" s="28">
        <v>42426</v>
      </c>
      <c r="B768">
        <v>42.49</v>
      </c>
      <c r="C768" s="3">
        <f t="shared" si="123"/>
        <v>9.2636579572447086E-3</v>
      </c>
      <c r="E768" s="28">
        <v>42398</v>
      </c>
      <c r="F768">
        <v>205.72</v>
      </c>
      <c r="G768" s="4">
        <v>7.0000000000000007E-2</v>
      </c>
      <c r="I768" s="28">
        <v>42880</v>
      </c>
      <c r="J768">
        <v>183.26</v>
      </c>
      <c r="K768" s="3">
        <f t="shared" si="124"/>
        <v>-1.4095115128039626E-2</v>
      </c>
      <c r="M768" s="28">
        <v>43179</v>
      </c>
      <c r="N768">
        <v>97</v>
      </c>
      <c r="O768" s="3">
        <f t="shared" si="125"/>
        <v>1.6558373506602386E-2</v>
      </c>
      <c r="Q768" s="28">
        <v>42398</v>
      </c>
      <c r="R768">
        <v>97.85</v>
      </c>
      <c r="S768" s="3">
        <v>0.14000000000000001</v>
      </c>
      <c r="U768" s="28">
        <v>42398</v>
      </c>
      <c r="V768">
        <v>109.23</v>
      </c>
      <c r="W768" s="3">
        <v>0.05</v>
      </c>
      <c r="Y768" s="28">
        <v>43507</v>
      </c>
      <c r="Z768">
        <v>183.76</v>
      </c>
      <c r="AA768" s="3">
        <f t="shared" si="127"/>
        <v>-3.9568540300288779E-3</v>
      </c>
      <c r="AC768" s="28">
        <v>42508</v>
      </c>
      <c r="AD768">
        <v>24.46</v>
      </c>
      <c r="AE768" s="4">
        <f t="shared" si="128"/>
        <v>2.9028186790071464E-2</v>
      </c>
      <c r="AG768" s="28">
        <v>42401</v>
      </c>
      <c r="AH768">
        <v>330</v>
      </c>
      <c r="AI768" s="4">
        <f t="shared" si="129"/>
        <v>0</v>
      </c>
      <c r="AK768" s="28">
        <v>44173</v>
      </c>
      <c r="AL768">
        <v>9.1</v>
      </c>
      <c r="AM768" s="4">
        <f t="shared" si="130"/>
        <v>-1.097694840834218E-3</v>
      </c>
      <c r="AO768" s="28">
        <v>42398</v>
      </c>
      <c r="AP768" s="29">
        <v>31298.6</v>
      </c>
      <c r="AQ768" s="3">
        <v>0.03</v>
      </c>
    </row>
    <row r="769" spans="1:43" ht="15.75" thickBot="1" x14ac:dyDescent="0.3">
      <c r="A769" s="28">
        <v>42429</v>
      </c>
      <c r="B769">
        <v>41.8</v>
      </c>
      <c r="C769" s="3">
        <f t="shared" si="123"/>
        <v>-1.62391150859027E-2</v>
      </c>
      <c r="E769" s="28">
        <v>42401</v>
      </c>
      <c r="F769">
        <v>207.3</v>
      </c>
      <c r="G769" s="4">
        <v>7.0000000000000007E-2</v>
      </c>
      <c r="I769" s="28">
        <v>42881</v>
      </c>
      <c r="J769">
        <v>175.35</v>
      </c>
      <c r="K769" s="3">
        <f t="shared" si="124"/>
        <v>-4.3162719633307867E-2</v>
      </c>
      <c r="M769" s="28">
        <v>43180</v>
      </c>
      <c r="N769">
        <v>96.29</v>
      </c>
      <c r="O769" s="3">
        <f t="shared" si="125"/>
        <v>-7.3195876288658646E-3</v>
      </c>
      <c r="Q769" s="28">
        <v>42401</v>
      </c>
      <c r="R769">
        <v>97.48</v>
      </c>
      <c r="S769" s="3">
        <f t="shared" si="126"/>
        <v>-3.7812979049565154E-3</v>
      </c>
      <c r="U769" s="28">
        <v>42401</v>
      </c>
      <c r="V769">
        <v>109.42</v>
      </c>
      <c r="W769" s="3">
        <v>0.05</v>
      </c>
      <c r="Y769" s="28">
        <v>43508</v>
      </c>
      <c r="Z769">
        <v>184.88</v>
      </c>
      <c r="AA769" s="3">
        <f t="shared" si="127"/>
        <v>6.0949063996518227E-3</v>
      </c>
      <c r="AC769" s="28">
        <v>42509</v>
      </c>
      <c r="AD769">
        <v>24.5</v>
      </c>
      <c r="AE769" s="4">
        <f t="shared" si="128"/>
        <v>1.6353229762877675E-3</v>
      </c>
      <c r="AG769" s="28">
        <v>42402</v>
      </c>
      <c r="AH769">
        <v>333.48</v>
      </c>
      <c r="AI769" s="4">
        <f t="shared" si="129"/>
        <v>1.0545454545454636E-2</v>
      </c>
      <c r="AK769" s="28">
        <v>44174</v>
      </c>
      <c r="AL769">
        <v>9.1300000000000008</v>
      </c>
      <c r="AM769" s="4">
        <f t="shared" si="130"/>
        <v>3.296703296703507E-3</v>
      </c>
      <c r="AO769" s="28">
        <v>42401</v>
      </c>
      <c r="AP769" s="29">
        <v>31878.15</v>
      </c>
      <c r="AQ769" s="3">
        <v>0.03</v>
      </c>
    </row>
    <row r="770" spans="1:43" ht="15.75" thickBot="1" x14ac:dyDescent="0.3">
      <c r="A770" s="28">
        <v>42430</v>
      </c>
      <c r="B770">
        <v>41</v>
      </c>
      <c r="C770" s="3">
        <v>0.1</v>
      </c>
      <c r="E770" s="28">
        <v>42402</v>
      </c>
      <c r="F770">
        <v>207.98</v>
      </c>
      <c r="G770" s="4">
        <v>7.0000000000000007E-2</v>
      </c>
      <c r="I770" s="28">
        <v>42884</v>
      </c>
      <c r="J770">
        <v>169.47</v>
      </c>
      <c r="K770" s="3">
        <f t="shared" si="124"/>
        <v>-3.3532934131736525E-2</v>
      </c>
      <c r="M770" s="28">
        <v>43181</v>
      </c>
      <c r="N770">
        <v>99.05</v>
      </c>
      <c r="O770" s="3">
        <f t="shared" si="125"/>
        <v>2.8663412607747407E-2</v>
      </c>
      <c r="Q770" s="28">
        <v>42402</v>
      </c>
      <c r="R770">
        <v>97.86</v>
      </c>
      <c r="S770" s="3">
        <f t="shared" si="126"/>
        <v>3.8982355354943987E-3</v>
      </c>
      <c r="U770" s="28">
        <v>42402</v>
      </c>
      <c r="V770">
        <v>106.37</v>
      </c>
      <c r="W770" s="3">
        <f t="shared" si="133"/>
        <v>-2.7874246024492733E-2</v>
      </c>
      <c r="Y770" s="28">
        <v>43509</v>
      </c>
      <c r="Z770">
        <v>180</v>
      </c>
      <c r="AA770" s="3">
        <f t="shared" si="127"/>
        <v>-2.6395499783643417E-2</v>
      </c>
      <c r="AC770" s="28">
        <v>42510</v>
      </c>
      <c r="AD770">
        <v>24.17</v>
      </c>
      <c r="AE770" s="4">
        <f t="shared" si="128"/>
        <v>-1.346938775510198E-2</v>
      </c>
      <c r="AG770" s="28">
        <v>42403</v>
      </c>
      <c r="AH770">
        <v>338.9</v>
      </c>
      <c r="AI770" s="4">
        <f t="shared" si="129"/>
        <v>1.6252848746551418E-2</v>
      </c>
      <c r="AK770" s="28">
        <v>44175</v>
      </c>
      <c r="AL770">
        <v>9.1300000000000008</v>
      </c>
      <c r="AM770" s="4">
        <f t="shared" si="130"/>
        <v>0</v>
      </c>
      <c r="AO770" s="28">
        <v>42402</v>
      </c>
      <c r="AP770" s="29">
        <v>31960.61</v>
      </c>
      <c r="AQ770" s="3">
        <v>0.03</v>
      </c>
    </row>
    <row r="771" spans="1:43" ht="15.75" thickBot="1" x14ac:dyDescent="0.3">
      <c r="A771" s="28">
        <v>42431</v>
      </c>
      <c r="B771">
        <v>40.75</v>
      </c>
      <c r="C771" s="3">
        <v>0.2</v>
      </c>
      <c r="E771" s="28">
        <v>42403</v>
      </c>
      <c r="F771">
        <v>207.82</v>
      </c>
      <c r="G771" s="4">
        <v>7.0000000000000007E-2</v>
      </c>
      <c r="I771" s="28">
        <v>42885</v>
      </c>
      <c r="J771">
        <v>169.72</v>
      </c>
      <c r="K771" s="3">
        <f t="shared" si="124"/>
        <v>1.475187348793261E-3</v>
      </c>
      <c r="M771" s="28">
        <v>43185</v>
      </c>
      <c r="N771">
        <v>95.94</v>
      </c>
      <c r="O771" s="3">
        <f t="shared" si="125"/>
        <v>-3.1398283695103446E-2</v>
      </c>
      <c r="Q771" s="28">
        <v>42403</v>
      </c>
      <c r="R771">
        <v>97.63</v>
      </c>
      <c r="S771" s="3">
        <f t="shared" si="126"/>
        <v>-2.3502963417126876E-3</v>
      </c>
      <c r="U771" s="28">
        <v>42403</v>
      </c>
      <c r="V771">
        <v>107.47</v>
      </c>
      <c r="W771" s="3">
        <v>0.05</v>
      </c>
      <c r="Y771" s="28">
        <v>43510</v>
      </c>
      <c r="Z771">
        <v>177.81</v>
      </c>
      <c r="AA771" s="3">
        <f t="shared" si="127"/>
        <v>-1.2166666666666659E-2</v>
      </c>
      <c r="AC771" s="28">
        <v>42513</v>
      </c>
      <c r="AD771">
        <v>24.19</v>
      </c>
      <c r="AE771" s="4">
        <f t="shared" si="128"/>
        <v>8.2747207281741453E-4</v>
      </c>
      <c r="AG771" s="28">
        <v>42404</v>
      </c>
      <c r="AH771">
        <v>338.93</v>
      </c>
      <c r="AI771" s="4">
        <f t="shared" si="129"/>
        <v>8.8521687813702954E-5</v>
      </c>
      <c r="AK771" s="28">
        <v>44176</v>
      </c>
      <c r="AL771">
        <v>9.0500000000000007</v>
      </c>
      <c r="AM771" s="4">
        <f t="shared" si="130"/>
        <v>-8.7623220153341119E-3</v>
      </c>
      <c r="AO771" s="28">
        <v>42403</v>
      </c>
      <c r="AP771" s="29">
        <v>32084.06</v>
      </c>
      <c r="AQ771" s="3">
        <v>0.03</v>
      </c>
    </row>
    <row r="772" spans="1:43" ht="15.75" thickBot="1" x14ac:dyDescent="0.3">
      <c r="A772" s="28">
        <v>42432</v>
      </c>
      <c r="B772">
        <v>41.39</v>
      </c>
      <c r="C772" s="3">
        <v>0.3</v>
      </c>
      <c r="E772" s="28">
        <v>42404</v>
      </c>
      <c r="F772">
        <v>209.46</v>
      </c>
      <c r="G772" s="4">
        <v>7.0000000000000007E-2</v>
      </c>
      <c r="I772" s="28">
        <v>42887</v>
      </c>
      <c r="J772">
        <v>162.02000000000001</v>
      </c>
      <c r="K772" s="3">
        <f t="shared" si="124"/>
        <v>-4.5368842799905607E-2</v>
      </c>
      <c r="M772" s="28">
        <v>43186</v>
      </c>
      <c r="N772">
        <v>93.48</v>
      </c>
      <c r="O772" s="3">
        <f t="shared" si="125"/>
        <v>-2.564102564102555E-2</v>
      </c>
      <c r="Q772" s="28">
        <v>42404</v>
      </c>
      <c r="R772">
        <v>97.56</v>
      </c>
      <c r="S772" s="3">
        <f t="shared" si="126"/>
        <v>-7.1699272764513822E-4</v>
      </c>
      <c r="U772" s="28">
        <v>42404</v>
      </c>
      <c r="V772">
        <v>110.49</v>
      </c>
      <c r="W772" s="3">
        <v>0.05</v>
      </c>
      <c r="Y772" s="28">
        <v>43511</v>
      </c>
      <c r="Z772">
        <v>175</v>
      </c>
      <c r="AA772" s="3">
        <f t="shared" si="127"/>
        <v>-1.5803385636353418E-2</v>
      </c>
      <c r="AC772" s="28">
        <v>42514</v>
      </c>
      <c r="AD772">
        <v>24.05</v>
      </c>
      <c r="AE772" s="4">
        <f t="shared" si="128"/>
        <v>-5.7875155022737435E-3</v>
      </c>
      <c r="AG772" s="28">
        <v>42408</v>
      </c>
      <c r="AH772">
        <v>330.66</v>
      </c>
      <c r="AI772" s="4">
        <f t="shared" si="129"/>
        <v>-2.4400318649868691E-2</v>
      </c>
      <c r="AK772" s="28">
        <v>44179</v>
      </c>
      <c r="AL772">
        <v>9.43</v>
      </c>
      <c r="AM772" s="4">
        <f t="shared" si="130"/>
        <v>4.1988950276242942E-2</v>
      </c>
      <c r="AO772" s="28">
        <v>42404</v>
      </c>
      <c r="AP772" s="29">
        <v>32478.98</v>
      </c>
      <c r="AQ772" s="3">
        <v>0.03</v>
      </c>
    </row>
    <row r="773" spans="1:43" ht="15.75" thickBot="1" x14ac:dyDescent="0.3">
      <c r="A773" s="28">
        <v>42433</v>
      </c>
      <c r="B773">
        <v>43.45</v>
      </c>
      <c r="C773" s="3">
        <f t="shared" si="123"/>
        <v>4.9770475960376981E-2</v>
      </c>
      <c r="E773" s="28">
        <v>42408</v>
      </c>
      <c r="F773">
        <v>207.92</v>
      </c>
      <c r="G773" s="4">
        <v>7.0000000000000007E-2</v>
      </c>
      <c r="I773" s="28">
        <v>42888</v>
      </c>
      <c r="J773">
        <v>155.26</v>
      </c>
      <c r="K773" s="3">
        <f t="shared" si="124"/>
        <v>-4.172324404394534E-2</v>
      </c>
      <c r="M773" s="28">
        <v>43187</v>
      </c>
      <c r="N773">
        <v>93.68</v>
      </c>
      <c r="O773" s="3">
        <f t="shared" si="125"/>
        <v>2.1394950791613354E-3</v>
      </c>
      <c r="Q773" s="28">
        <v>42408</v>
      </c>
      <c r="R773">
        <v>97.5</v>
      </c>
      <c r="S773" s="3">
        <f t="shared" si="126"/>
        <v>-6.1500615006149228E-4</v>
      </c>
      <c r="U773" s="28">
        <v>42408</v>
      </c>
      <c r="V773">
        <v>108.42</v>
      </c>
      <c r="W773" s="3">
        <f t="shared" si="133"/>
        <v>-1.8734727124626649E-2</v>
      </c>
      <c r="Y773" s="28">
        <v>43514</v>
      </c>
      <c r="Z773">
        <v>174.8</v>
      </c>
      <c r="AA773" s="3">
        <f t="shared" si="127"/>
        <v>-1.1428571428571122E-3</v>
      </c>
      <c r="AC773" s="28">
        <v>42515</v>
      </c>
      <c r="AD773">
        <v>24.05</v>
      </c>
      <c r="AE773" s="4">
        <f t="shared" si="128"/>
        <v>0</v>
      </c>
      <c r="AG773" s="28">
        <v>42409</v>
      </c>
      <c r="AH773">
        <v>314.60000000000002</v>
      </c>
      <c r="AI773" s="4">
        <f t="shared" si="129"/>
        <v>-4.856952761144373E-2</v>
      </c>
      <c r="AK773" s="28">
        <v>44180</v>
      </c>
      <c r="AL773">
        <v>9.23</v>
      </c>
      <c r="AM773" s="4">
        <f t="shared" si="130"/>
        <v>-2.1208907741251282E-2</v>
      </c>
      <c r="AO773" s="28">
        <v>42408</v>
      </c>
      <c r="AP773" s="29">
        <v>32706.22</v>
      </c>
      <c r="AQ773" s="3">
        <v>0.03</v>
      </c>
    </row>
    <row r="774" spans="1:43" ht="15.75" thickBot="1" x14ac:dyDescent="0.3">
      <c r="A774" s="28">
        <v>42436</v>
      </c>
      <c r="B774">
        <v>43.95</v>
      </c>
      <c r="C774" s="3">
        <f t="shared" si="123"/>
        <v>1.1507479861910141E-2</v>
      </c>
      <c r="E774" s="28">
        <v>42409</v>
      </c>
      <c r="F774">
        <v>207.69</v>
      </c>
      <c r="G774" s="4">
        <v>7.0000000000000007E-2</v>
      </c>
      <c r="I774" s="28">
        <v>42891</v>
      </c>
      <c r="J774">
        <v>159</v>
      </c>
      <c r="K774" s="3">
        <f t="shared" si="124"/>
        <v>2.4088625531366814E-2</v>
      </c>
      <c r="M774" s="28">
        <v>43188</v>
      </c>
      <c r="N774">
        <v>95.04</v>
      </c>
      <c r="O774" s="3">
        <f t="shared" si="125"/>
        <v>1.4517506404782221E-2</v>
      </c>
      <c r="Q774" s="28">
        <v>42409</v>
      </c>
      <c r="R774">
        <v>96.6</v>
      </c>
      <c r="S774" s="3">
        <f t="shared" si="126"/>
        <v>-9.2307692307692646E-3</v>
      </c>
      <c r="U774" s="28">
        <v>42409</v>
      </c>
      <c r="V774">
        <v>107.97</v>
      </c>
      <c r="W774" s="3">
        <v>0.05</v>
      </c>
      <c r="Y774" s="28">
        <v>43515</v>
      </c>
      <c r="Z774">
        <v>176.22</v>
      </c>
      <c r="AA774" s="3">
        <f t="shared" si="127"/>
        <v>8.1235697940502671E-3</v>
      </c>
      <c r="AC774" s="28">
        <v>42516</v>
      </c>
      <c r="AD774">
        <v>23.78</v>
      </c>
      <c r="AE774" s="4">
        <f t="shared" si="128"/>
        <v>-1.1226611226611172E-2</v>
      </c>
      <c r="AG774" s="28">
        <v>42410</v>
      </c>
      <c r="AH774">
        <v>311.42</v>
      </c>
      <c r="AI774" s="4">
        <f t="shared" si="129"/>
        <v>-1.0108073744437451E-2</v>
      </c>
      <c r="AK774" s="28">
        <v>44181</v>
      </c>
      <c r="AL774">
        <v>8.98</v>
      </c>
      <c r="AM774" s="4">
        <f t="shared" si="130"/>
        <v>-2.7085590465872111E-2</v>
      </c>
      <c r="AO774" s="28">
        <v>42409</v>
      </c>
      <c r="AP774" s="29">
        <v>32438.45</v>
      </c>
      <c r="AQ774" s="3">
        <v>0.03</v>
      </c>
    </row>
    <row r="775" spans="1:43" ht="15.75" thickBot="1" x14ac:dyDescent="0.3">
      <c r="A775" s="28">
        <v>42437</v>
      </c>
      <c r="B775">
        <v>44</v>
      </c>
      <c r="C775" s="3">
        <f t="shared" si="123"/>
        <v>1.1376564277587597E-3</v>
      </c>
      <c r="E775" s="28">
        <v>42410</v>
      </c>
      <c r="F775">
        <v>203.5</v>
      </c>
      <c r="G775" s="4">
        <v>7.0000000000000007E-2</v>
      </c>
      <c r="I775" s="28">
        <v>42892</v>
      </c>
      <c r="J775">
        <v>156.25</v>
      </c>
      <c r="K775" s="3">
        <f t="shared" si="124"/>
        <v>-1.7295597484276781E-2</v>
      </c>
      <c r="M775" s="28">
        <v>43189</v>
      </c>
      <c r="N775">
        <v>96.62</v>
      </c>
      <c r="O775" s="3">
        <f t="shared" si="125"/>
        <v>1.6624579124579153E-2</v>
      </c>
      <c r="Q775" s="28">
        <v>42410</v>
      </c>
      <c r="R775">
        <v>95.89</v>
      </c>
      <c r="S775" s="3">
        <f t="shared" si="126"/>
        <v>-7.3498964803312417E-3</v>
      </c>
      <c r="U775" s="28">
        <v>42410</v>
      </c>
      <c r="V775">
        <v>104.95</v>
      </c>
      <c r="W775" s="3">
        <f t="shared" si="133"/>
        <v>-2.7970732610910432E-2</v>
      </c>
      <c r="Y775" s="28">
        <v>43516</v>
      </c>
      <c r="Z775">
        <v>183.52</v>
      </c>
      <c r="AA775" s="3">
        <f t="shared" si="127"/>
        <v>4.1425490863693071E-2</v>
      </c>
      <c r="AC775" s="28">
        <v>42517</v>
      </c>
      <c r="AD775">
        <v>23.98</v>
      </c>
      <c r="AE775" s="4">
        <f t="shared" si="128"/>
        <v>8.410428931875602E-3</v>
      </c>
      <c r="AG775" s="28">
        <v>42411</v>
      </c>
      <c r="AH775">
        <v>306.91000000000003</v>
      </c>
      <c r="AI775" s="4">
        <f t="shared" si="129"/>
        <v>-1.4482049964677945E-2</v>
      </c>
      <c r="AK775" s="28">
        <v>44182</v>
      </c>
      <c r="AL775">
        <v>9</v>
      </c>
      <c r="AM775" s="4">
        <f t="shared" si="130"/>
        <v>2.2271714922048602E-3</v>
      </c>
      <c r="AO775" s="28">
        <v>42410</v>
      </c>
      <c r="AP775" s="29">
        <v>32144.59</v>
      </c>
      <c r="AQ775" s="3">
        <v>0.03</v>
      </c>
    </row>
    <row r="776" spans="1:43" ht="15.75" thickBot="1" x14ac:dyDescent="0.3">
      <c r="A776" s="28">
        <v>42438</v>
      </c>
      <c r="B776">
        <v>43.3</v>
      </c>
      <c r="C776" s="3">
        <f t="shared" ref="C776:C819" si="134">B776/B775-1</f>
        <v>-1.5909090909090984E-2</v>
      </c>
      <c r="E776" s="28">
        <v>42411</v>
      </c>
      <c r="F776">
        <v>197.78</v>
      </c>
      <c r="G776" s="4">
        <v>7.0000000000000007E-2</v>
      </c>
      <c r="I776" s="28">
        <v>42893</v>
      </c>
      <c r="J776">
        <v>159.84</v>
      </c>
      <c r="K776" s="3">
        <f t="shared" ref="K776:K839" si="135">J776/J775-1</f>
        <v>2.2976000000000107E-2</v>
      </c>
      <c r="M776" s="28">
        <v>43192</v>
      </c>
      <c r="N776">
        <v>95.06</v>
      </c>
      <c r="O776" s="3">
        <f t="shared" ref="O776:O839" si="136">N776/N775-1</f>
        <v>-1.6145725522666132E-2</v>
      </c>
      <c r="Q776" s="28">
        <v>42411</v>
      </c>
      <c r="R776">
        <v>95.59</v>
      </c>
      <c r="S776" s="3">
        <f t="shared" ref="S776:S839" si="137">R776/R775-1</f>
        <v>-3.1285848367921254E-3</v>
      </c>
      <c r="U776" s="28">
        <v>42411</v>
      </c>
      <c r="V776">
        <v>102.55</v>
      </c>
      <c r="W776" s="3">
        <v>0.05</v>
      </c>
      <c r="Y776" s="28">
        <v>43517</v>
      </c>
      <c r="Z776">
        <v>192.44</v>
      </c>
      <c r="AA776" s="3">
        <f t="shared" ref="AA776:AA839" si="138">Z776/Z775-1</f>
        <v>4.8605056669572821E-2</v>
      </c>
      <c r="AC776" s="28">
        <v>42520</v>
      </c>
      <c r="AD776">
        <v>23.62</v>
      </c>
      <c r="AE776" s="4">
        <f t="shared" ref="AE776:AE839" si="139">AD776/AD775-1</f>
        <v>-1.5012510425354453E-2</v>
      </c>
      <c r="AG776" s="28">
        <v>42412</v>
      </c>
      <c r="AH776">
        <v>308.25</v>
      </c>
      <c r="AI776" s="4">
        <f t="shared" ref="AI776:AI839" si="140">AH776/AH775-1</f>
        <v>4.3661008113127231E-3</v>
      </c>
      <c r="AK776" s="28">
        <v>44183</v>
      </c>
      <c r="AL776">
        <v>8.99</v>
      </c>
      <c r="AM776" s="4">
        <f t="shared" ref="AM776:AM839" si="141">AL776/AL775-1</f>
        <v>-1.1111111111110628E-3</v>
      </c>
      <c r="AO776" s="28">
        <v>42411</v>
      </c>
      <c r="AP776" s="29">
        <v>31820.54</v>
      </c>
      <c r="AQ776" s="3">
        <v>0.03</v>
      </c>
    </row>
    <row r="777" spans="1:43" ht="15.75" thickBot="1" x14ac:dyDescent="0.3">
      <c r="A777" s="28">
        <v>42439</v>
      </c>
      <c r="B777">
        <v>42.48</v>
      </c>
      <c r="C777" s="3">
        <v>0.4</v>
      </c>
      <c r="E777" s="28">
        <v>42412</v>
      </c>
      <c r="F777">
        <v>196.6</v>
      </c>
      <c r="G777" s="4">
        <v>7.0000000000000007E-2</v>
      </c>
      <c r="I777" s="28">
        <v>42894</v>
      </c>
      <c r="J777">
        <v>161</v>
      </c>
      <c r="K777" s="3">
        <f t="shared" si="135"/>
        <v>7.2572572572573435E-3</v>
      </c>
      <c r="M777" s="28">
        <v>43193</v>
      </c>
      <c r="N777">
        <v>94</v>
      </c>
      <c r="O777" s="3">
        <f t="shared" si="136"/>
        <v>-1.1150852093414709E-2</v>
      </c>
      <c r="Q777" s="28">
        <v>42412</v>
      </c>
      <c r="R777">
        <v>91.62</v>
      </c>
      <c r="S777" s="3">
        <f t="shared" si="137"/>
        <v>-4.1531540956166957E-2</v>
      </c>
      <c r="U777" s="28">
        <v>42412</v>
      </c>
      <c r="V777">
        <v>101.96</v>
      </c>
      <c r="W777" s="3">
        <v>0.05</v>
      </c>
      <c r="Y777" s="28">
        <v>43518</v>
      </c>
      <c r="Z777">
        <v>190</v>
      </c>
      <c r="AA777" s="3">
        <f t="shared" si="138"/>
        <v>-1.2679276657659555E-2</v>
      </c>
      <c r="AC777" s="28">
        <v>42521</v>
      </c>
      <c r="AD777">
        <v>24.3</v>
      </c>
      <c r="AE777" s="4">
        <f t="shared" si="139"/>
        <v>2.8789161727349688E-2</v>
      </c>
      <c r="AG777" s="28">
        <v>42415</v>
      </c>
      <c r="AH777">
        <v>312.25</v>
      </c>
      <c r="AI777" s="4">
        <f t="shared" si="140"/>
        <v>1.2976480129764711E-2</v>
      </c>
      <c r="AK777" s="28">
        <v>44186</v>
      </c>
      <c r="AL777">
        <v>8.93</v>
      </c>
      <c r="AM777" s="4">
        <f t="shared" si="141"/>
        <v>-6.6740823136819394E-3</v>
      </c>
      <c r="AO777" s="28">
        <v>42412</v>
      </c>
      <c r="AP777" s="29">
        <v>31464.16</v>
      </c>
      <c r="AQ777" s="3">
        <v>0.03</v>
      </c>
    </row>
    <row r="778" spans="1:43" ht="15.75" thickBot="1" x14ac:dyDescent="0.3">
      <c r="A778" s="28">
        <v>42440</v>
      </c>
      <c r="B778">
        <v>43</v>
      </c>
      <c r="C778" s="3">
        <v>0.5</v>
      </c>
      <c r="E778" s="28">
        <v>42415</v>
      </c>
      <c r="F778">
        <v>200.27</v>
      </c>
      <c r="G778" s="4">
        <v>0.06</v>
      </c>
      <c r="I778" s="28">
        <v>42898</v>
      </c>
      <c r="J778">
        <v>156</v>
      </c>
      <c r="K778" s="3">
        <f t="shared" si="135"/>
        <v>-3.105590062111796E-2</v>
      </c>
      <c r="M778" s="28">
        <v>43194</v>
      </c>
      <c r="N778">
        <v>96</v>
      </c>
      <c r="O778" s="3">
        <f t="shared" si="136"/>
        <v>2.1276595744680771E-2</v>
      </c>
      <c r="Q778" s="28">
        <v>42415</v>
      </c>
      <c r="R778">
        <v>94.02</v>
      </c>
      <c r="S778" s="3">
        <f t="shared" si="137"/>
        <v>2.6195153896529044E-2</v>
      </c>
      <c r="U778" s="28">
        <v>42415</v>
      </c>
      <c r="V778">
        <v>104.89</v>
      </c>
      <c r="W778" s="3">
        <f t="shared" si="133"/>
        <v>2.8736759513534826E-2</v>
      </c>
      <c r="Y778" s="28">
        <v>43521</v>
      </c>
      <c r="Z778">
        <v>185.5</v>
      </c>
      <c r="AA778" s="3">
        <f t="shared" si="138"/>
        <v>-2.3684210526315752E-2</v>
      </c>
      <c r="AC778" s="28">
        <v>42522</v>
      </c>
      <c r="AD778">
        <v>24</v>
      </c>
      <c r="AE778" s="4">
        <f t="shared" si="139"/>
        <v>-1.2345679012345734E-2</v>
      </c>
      <c r="AG778" s="28">
        <v>42416</v>
      </c>
      <c r="AH778">
        <v>301.5</v>
      </c>
      <c r="AI778" s="4">
        <f t="shared" si="140"/>
        <v>-3.4427542033626857E-2</v>
      </c>
      <c r="AK778" s="28">
        <v>44187</v>
      </c>
      <c r="AL778">
        <v>8.6300000000000008</v>
      </c>
      <c r="AM778" s="4">
        <f t="shared" si="141"/>
        <v>-3.3594624860022293E-2</v>
      </c>
      <c r="AO778" s="28">
        <v>42415</v>
      </c>
      <c r="AP778" s="29">
        <v>31928.15</v>
      </c>
      <c r="AQ778" s="3">
        <v>0.03</v>
      </c>
    </row>
    <row r="779" spans="1:43" ht="15.75" thickBot="1" x14ac:dyDescent="0.3">
      <c r="A779" s="28">
        <v>42443</v>
      </c>
      <c r="B779">
        <v>42.17</v>
      </c>
      <c r="C779" s="3">
        <v>0.1</v>
      </c>
      <c r="E779" s="28">
        <v>42416</v>
      </c>
      <c r="F779">
        <v>198.72</v>
      </c>
      <c r="G779" s="4">
        <f t="shared" ref="G779:G835" si="142">F779/F778-1</f>
        <v>-7.7395516053329061E-3</v>
      </c>
      <c r="I779" s="28">
        <v>42899</v>
      </c>
      <c r="J779">
        <v>155</v>
      </c>
      <c r="K779" s="3">
        <f t="shared" si="135"/>
        <v>-6.4102564102563875E-3</v>
      </c>
      <c r="M779" s="28">
        <v>43195</v>
      </c>
      <c r="N779">
        <v>96.75</v>
      </c>
      <c r="O779" s="3">
        <v>0.02</v>
      </c>
      <c r="Q779" s="28">
        <v>42416</v>
      </c>
      <c r="R779">
        <v>93.77</v>
      </c>
      <c r="S779" s="3">
        <v>0.02</v>
      </c>
      <c r="U779" s="28">
        <v>42416</v>
      </c>
      <c r="V779">
        <v>104.11</v>
      </c>
      <c r="W779" s="3">
        <v>0.05</v>
      </c>
      <c r="Y779" s="28">
        <v>43522</v>
      </c>
      <c r="Z779">
        <v>182.75</v>
      </c>
      <c r="AA779" s="3">
        <f t="shared" si="138"/>
        <v>-1.4824797843665749E-2</v>
      </c>
      <c r="AC779" s="28">
        <v>42524</v>
      </c>
      <c r="AD779">
        <v>24</v>
      </c>
      <c r="AE779" s="4">
        <f t="shared" si="139"/>
        <v>0</v>
      </c>
      <c r="AG779" s="28">
        <v>42417</v>
      </c>
      <c r="AH779">
        <v>301</v>
      </c>
      <c r="AI779" s="4">
        <f t="shared" si="140"/>
        <v>-1.6583747927031434E-3</v>
      </c>
      <c r="AK779" s="28">
        <v>44188</v>
      </c>
      <c r="AL779">
        <v>8.75</v>
      </c>
      <c r="AM779" s="4">
        <f t="shared" si="141"/>
        <v>1.39049826187716E-2</v>
      </c>
      <c r="AO779" s="28">
        <v>42416</v>
      </c>
      <c r="AP779" s="29">
        <v>31673.16</v>
      </c>
      <c r="AQ779" s="3">
        <v>0.03</v>
      </c>
    </row>
    <row r="780" spans="1:43" ht="15.75" thickBot="1" x14ac:dyDescent="0.3">
      <c r="A780" s="28">
        <v>42444</v>
      </c>
      <c r="B780">
        <v>43.94</v>
      </c>
      <c r="C780" s="3">
        <v>0.1</v>
      </c>
      <c r="E780" s="28">
        <v>42417</v>
      </c>
      <c r="F780">
        <v>198.12</v>
      </c>
      <c r="G780" s="4">
        <f t="shared" si="142"/>
        <v>-3.0193236714975979E-3</v>
      </c>
      <c r="I780" s="28">
        <v>42900</v>
      </c>
      <c r="J780">
        <v>154.33000000000001</v>
      </c>
      <c r="K780" s="3">
        <f t="shared" si="135"/>
        <v>-4.3225806451612225E-3</v>
      </c>
      <c r="M780" s="28">
        <v>43196</v>
      </c>
      <c r="N780">
        <v>96.48</v>
      </c>
      <c r="O780" s="3">
        <f t="shared" si="136"/>
        <v>-2.7906976744185297E-3</v>
      </c>
      <c r="Q780" s="28">
        <v>42417</v>
      </c>
      <c r="R780">
        <v>92.95</v>
      </c>
      <c r="S780" s="3">
        <v>0.03</v>
      </c>
      <c r="U780" s="28">
        <v>42417</v>
      </c>
      <c r="V780">
        <v>102.34</v>
      </c>
      <c r="W780" s="3">
        <v>0.05</v>
      </c>
      <c r="Y780" s="28">
        <v>43523</v>
      </c>
      <c r="Z780">
        <v>181.99</v>
      </c>
      <c r="AA780" s="3">
        <f t="shared" si="138"/>
        <v>-4.1586867305061226E-3</v>
      </c>
      <c r="AC780" s="28">
        <v>42527</v>
      </c>
      <c r="AD780">
        <v>23.01</v>
      </c>
      <c r="AE780" s="4">
        <f t="shared" si="139"/>
        <v>-4.1249999999999898E-2</v>
      </c>
      <c r="AG780" s="28">
        <v>42418</v>
      </c>
      <c r="AH780">
        <v>296.05</v>
      </c>
      <c r="AI780" s="4">
        <f t="shared" si="140"/>
        <v>-1.6445182724252438E-2</v>
      </c>
      <c r="AK780" s="28">
        <v>44189</v>
      </c>
      <c r="AL780">
        <v>8.89</v>
      </c>
      <c r="AM780" s="4">
        <f t="shared" si="141"/>
        <v>1.6000000000000014E-2</v>
      </c>
      <c r="AO780" s="28">
        <v>42417</v>
      </c>
      <c r="AP780" s="29">
        <v>31469.7</v>
      </c>
      <c r="AQ780" s="3">
        <v>0.03</v>
      </c>
    </row>
    <row r="781" spans="1:43" ht="15.75" thickBot="1" x14ac:dyDescent="0.3">
      <c r="A781" s="28">
        <v>42445</v>
      </c>
      <c r="B781">
        <v>44</v>
      </c>
      <c r="C781" s="3">
        <v>0.12</v>
      </c>
      <c r="E781" s="28">
        <v>42418</v>
      </c>
      <c r="F781">
        <v>196.51</v>
      </c>
      <c r="G781" s="4">
        <f t="shared" si="142"/>
        <v>-8.1263880476479811E-3</v>
      </c>
      <c r="I781" s="28">
        <v>42905</v>
      </c>
      <c r="J781">
        <v>154.33000000000001</v>
      </c>
      <c r="K781" s="3">
        <f t="shared" si="135"/>
        <v>0</v>
      </c>
      <c r="M781" s="28">
        <v>43199</v>
      </c>
      <c r="N781">
        <v>95.6</v>
      </c>
      <c r="O781" s="3">
        <f t="shared" si="136"/>
        <v>-9.121061359867455E-3</v>
      </c>
      <c r="Q781" s="28">
        <v>42418</v>
      </c>
      <c r="R781">
        <v>91.46</v>
      </c>
      <c r="S781" s="3">
        <f t="shared" si="137"/>
        <v>-1.6030123722431511E-2</v>
      </c>
      <c r="U781" s="28">
        <v>42418</v>
      </c>
      <c r="V781">
        <v>102.65</v>
      </c>
      <c r="W781" s="3">
        <f t="shared" si="133"/>
        <v>3.0291186241939716E-3</v>
      </c>
      <c r="Y781" s="28">
        <v>43524</v>
      </c>
      <c r="Z781">
        <v>184</v>
      </c>
      <c r="AA781" s="3">
        <f t="shared" si="138"/>
        <v>1.1044562888070653E-2</v>
      </c>
      <c r="AC781" s="28">
        <v>42528</v>
      </c>
      <c r="AD781">
        <v>24</v>
      </c>
      <c r="AE781" s="4">
        <f t="shared" si="139"/>
        <v>4.3024771838331199E-2</v>
      </c>
      <c r="AG781" s="28">
        <v>42419</v>
      </c>
      <c r="AH781">
        <v>290.57</v>
      </c>
      <c r="AI781" s="4">
        <f t="shared" si="140"/>
        <v>-1.8510386758993524E-2</v>
      </c>
      <c r="AK781" s="28">
        <v>44193</v>
      </c>
      <c r="AL781">
        <v>8.81</v>
      </c>
      <c r="AM781" s="4">
        <f t="shared" si="141"/>
        <v>-8.9988751406073764E-3</v>
      </c>
      <c r="AO781" s="28">
        <v>42418</v>
      </c>
      <c r="AP781" s="29">
        <v>31282.44</v>
      </c>
      <c r="AQ781" s="3">
        <v>0.03</v>
      </c>
    </row>
    <row r="782" spans="1:43" ht="15.75" thickBot="1" x14ac:dyDescent="0.3">
      <c r="A782" s="28">
        <v>42446</v>
      </c>
      <c r="B782">
        <v>42.5</v>
      </c>
      <c r="C782" s="3">
        <v>0.13</v>
      </c>
      <c r="E782" s="28">
        <v>42419</v>
      </c>
      <c r="F782">
        <v>193.28</v>
      </c>
      <c r="G782" s="4">
        <f t="shared" si="142"/>
        <v>-1.6436822553559605E-2</v>
      </c>
      <c r="I782" s="28">
        <v>42906</v>
      </c>
      <c r="J782">
        <v>146.62</v>
      </c>
      <c r="K782" s="3">
        <f t="shared" si="135"/>
        <v>-4.9957882459664371E-2</v>
      </c>
      <c r="M782" s="28">
        <v>43200</v>
      </c>
      <c r="N782">
        <v>96.49</v>
      </c>
      <c r="O782" s="3">
        <f t="shared" si="136"/>
        <v>9.3096234309624215E-3</v>
      </c>
      <c r="Q782" s="28">
        <v>42419</v>
      </c>
      <c r="R782">
        <v>91.09</v>
      </c>
      <c r="S782" s="3">
        <f t="shared" si="137"/>
        <v>-4.0454843647494965E-3</v>
      </c>
      <c r="U782" s="28">
        <v>42419</v>
      </c>
      <c r="V782">
        <v>100.2</v>
      </c>
      <c r="W782" s="3">
        <f t="shared" si="133"/>
        <v>-2.3867510959571403E-2</v>
      </c>
      <c r="Y782" s="28">
        <v>43525</v>
      </c>
      <c r="Z782">
        <v>187.97</v>
      </c>
      <c r="AA782" s="3">
        <f t="shared" si="138"/>
        <v>2.1576086956521801E-2</v>
      </c>
      <c r="AC782" s="28">
        <v>42529</v>
      </c>
      <c r="AD782">
        <v>23.55</v>
      </c>
      <c r="AE782" s="4">
        <f t="shared" si="139"/>
        <v>-1.8749999999999933E-2</v>
      </c>
      <c r="AG782" s="28">
        <v>42422</v>
      </c>
      <c r="AH782">
        <v>287.76</v>
      </c>
      <c r="AI782" s="4">
        <f t="shared" si="140"/>
        <v>-9.6706473483153532E-3</v>
      </c>
      <c r="AK782" s="28">
        <v>44194</v>
      </c>
      <c r="AL782">
        <v>8.9499999999999993</v>
      </c>
      <c r="AM782" s="4">
        <f t="shared" si="141"/>
        <v>1.5891032917139558E-2</v>
      </c>
      <c r="AO782" s="28">
        <v>42419</v>
      </c>
      <c r="AP782" s="29">
        <v>31011.77</v>
      </c>
      <c r="AQ782" s="3">
        <f t="shared" ref="AQ782:AQ837" si="143">AP782/AP781-1</f>
        <v>-8.6524580563408504E-3</v>
      </c>
    </row>
    <row r="783" spans="1:43" ht="15.75" thickBot="1" x14ac:dyDescent="0.3">
      <c r="A783" s="28">
        <v>42447</v>
      </c>
      <c r="B783">
        <v>42</v>
      </c>
      <c r="C783" s="3">
        <v>0.14000000000000001</v>
      </c>
      <c r="E783" s="28">
        <v>42422</v>
      </c>
      <c r="F783">
        <v>194.32</v>
      </c>
      <c r="G783" s="4">
        <f t="shared" si="142"/>
        <v>5.3807947019868241E-3</v>
      </c>
      <c r="I783" s="28">
        <v>42907</v>
      </c>
      <c r="J783">
        <v>147</v>
      </c>
      <c r="K783" s="3">
        <f t="shared" si="135"/>
        <v>2.591733733460666E-3</v>
      </c>
      <c r="M783" s="28">
        <v>43201</v>
      </c>
      <c r="N783">
        <v>95.79</v>
      </c>
      <c r="O783" s="3">
        <f t="shared" si="136"/>
        <v>-7.2546377862989786E-3</v>
      </c>
      <c r="Q783" s="28">
        <v>42422</v>
      </c>
      <c r="R783">
        <v>91.45</v>
      </c>
      <c r="S783" s="3">
        <f t="shared" si="137"/>
        <v>3.9521352508506968E-3</v>
      </c>
      <c r="U783" s="28">
        <v>42422</v>
      </c>
      <c r="V783">
        <v>99.73</v>
      </c>
      <c r="W783" s="3">
        <f t="shared" si="133"/>
        <v>-4.6906187624750073E-3</v>
      </c>
      <c r="Y783" s="28">
        <v>43528</v>
      </c>
      <c r="Z783">
        <v>193.99</v>
      </c>
      <c r="AA783" s="3">
        <f t="shared" si="138"/>
        <v>3.2026387189445282E-2</v>
      </c>
      <c r="AC783" s="28">
        <v>42530</v>
      </c>
      <c r="AD783">
        <v>23.26</v>
      </c>
      <c r="AE783" s="4">
        <f t="shared" si="139"/>
        <v>-1.2314225053078554E-2</v>
      </c>
      <c r="AG783" s="28">
        <v>42423</v>
      </c>
      <c r="AH783">
        <v>288</v>
      </c>
      <c r="AI783" s="4">
        <f t="shared" si="140"/>
        <v>8.3402835696411159E-4</v>
      </c>
      <c r="AK783" s="28">
        <v>44195</v>
      </c>
      <c r="AL783">
        <v>8.6199999999999992</v>
      </c>
      <c r="AM783" s="4">
        <f t="shared" si="141"/>
        <v>-3.6871508379888285E-2</v>
      </c>
      <c r="AO783" s="28">
        <v>42422</v>
      </c>
      <c r="AP783" s="29">
        <v>30677.68</v>
      </c>
      <c r="AQ783" s="3">
        <v>0.03</v>
      </c>
    </row>
    <row r="784" spans="1:43" ht="15.75" thickBot="1" x14ac:dyDescent="0.3">
      <c r="A784" s="28">
        <v>42450</v>
      </c>
      <c r="B784">
        <v>42</v>
      </c>
      <c r="C784" s="3">
        <v>0.15</v>
      </c>
      <c r="E784" s="28">
        <v>42423</v>
      </c>
      <c r="F784">
        <v>194.81</v>
      </c>
      <c r="G784" s="4">
        <v>0.06</v>
      </c>
      <c r="I784" s="28">
        <v>42908</v>
      </c>
      <c r="J784">
        <v>145.5</v>
      </c>
      <c r="K784" s="3">
        <f t="shared" si="135"/>
        <v>-1.0204081632653073E-2</v>
      </c>
      <c r="M784" s="28">
        <v>43202</v>
      </c>
      <c r="N784">
        <v>96</v>
      </c>
      <c r="O784" s="3">
        <f t="shared" si="136"/>
        <v>2.1922956467270716E-3</v>
      </c>
      <c r="Q784" s="28">
        <v>42423</v>
      </c>
      <c r="R784">
        <v>90.7</v>
      </c>
      <c r="S784" s="3">
        <f t="shared" si="137"/>
        <v>-8.201202843083677E-3</v>
      </c>
      <c r="U784" s="28">
        <v>42423</v>
      </c>
      <c r="V784">
        <v>103.2</v>
      </c>
      <c r="W784" s="3">
        <f t="shared" si="133"/>
        <v>3.4793943647849268E-2</v>
      </c>
      <c r="Y784" s="28">
        <v>43529</v>
      </c>
      <c r="Z784">
        <v>189.74</v>
      </c>
      <c r="AA784" s="3">
        <f t="shared" si="138"/>
        <v>-2.190834579102019E-2</v>
      </c>
      <c r="AC784" s="28">
        <v>42531</v>
      </c>
      <c r="AD784">
        <v>23.02</v>
      </c>
      <c r="AE784" s="4">
        <f t="shared" si="139"/>
        <v>-1.0318142734307867E-2</v>
      </c>
      <c r="AG784" s="28">
        <v>42424</v>
      </c>
      <c r="AH784">
        <v>288.14</v>
      </c>
      <c r="AI784" s="4">
        <f t="shared" si="140"/>
        <v>4.8611111111096506E-4</v>
      </c>
      <c r="AK784" s="28">
        <v>44196</v>
      </c>
      <c r="AL784">
        <v>9.31</v>
      </c>
      <c r="AM784" s="4">
        <f t="shared" si="141"/>
        <v>8.0046403712297209E-2</v>
      </c>
      <c r="AO784" s="28">
        <v>42423</v>
      </c>
      <c r="AP784" s="29">
        <v>30564.5</v>
      </c>
      <c r="AQ784" s="3">
        <v>0.03</v>
      </c>
    </row>
    <row r="785" spans="1:43" ht="15.75" thickBot="1" x14ac:dyDescent="0.3">
      <c r="A785" s="28">
        <v>42451</v>
      </c>
      <c r="B785">
        <v>42</v>
      </c>
      <c r="C785" s="3">
        <v>0.16</v>
      </c>
      <c r="E785" s="28">
        <v>42424</v>
      </c>
      <c r="F785">
        <v>196.75</v>
      </c>
      <c r="G785" s="4">
        <f t="shared" si="142"/>
        <v>9.9584210256147276E-3</v>
      </c>
      <c r="I785" s="28">
        <v>42915</v>
      </c>
      <c r="J785">
        <v>140</v>
      </c>
      <c r="K785" s="3">
        <f t="shared" si="135"/>
        <v>-3.7800687285223344E-2</v>
      </c>
      <c r="M785" s="28">
        <v>43203</v>
      </c>
      <c r="N785">
        <v>96.53</v>
      </c>
      <c r="O785" s="3">
        <v>0.03</v>
      </c>
      <c r="Q785" s="28">
        <v>42424</v>
      </c>
      <c r="R785">
        <v>90.28</v>
      </c>
      <c r="S785" s="3">
        <f t="shared" si="137"/>
        <v>-4.6306504961411976E-3</v>
      </c>
      <c r="U785" s="28">
        <v>42424</v>
      </c>
      <c r="V785">
        <v>103.45</v>
      </c>
      <c r="W785" s="3">
        <f t="shared" si="133"/>
        <v>2.422480620154932E-3</v>
      </c>
      <c r="Y785" s="28">
        <v>43530</v>
      </c>
      <c r="Z785">
        <v>191.98</v>
      </c>
      <c r="AA785" s="3">
        <f t="shared" si="138"/>
        <v>1.1805628755138464E-2</v>
      </c>
      <c r="AC785" s="28">
        <v>42534</v>
      </c>
      <c r="AD785">
        <v>23.57</v>
      </c>
      <c r="AE785" s="4">
        <f t="shared" si="139"/>
        <v>2.3892267593397021E-2</v>
      </c>
      <c r="AG785" s="28">
        <v>42425</v>
      </c>
      <c r="AH785">
        <v>288.07</v>
      </c>
      <c r="AI785" s="4">
        <f t="shared" si="140"/>
        <v>-2.4293746095649382E-4</v>
      </c>
      <c r="AK785" s="28">
        <v>44197</v>
      </c>
      <c r="AL785">
        <v>9.23</v>
      </c>
      <c r="AM785" s="4">
        <f t="shared" si="141"/>
        <v>-8.5929108485499617E-3</v>
      </c>
      <c r="AO785" s="28">
        <v>42424</v>
      </c>
      <c r="AP785" s="29">
        <v>30786.6</v>
      </c>
      <c r="AQ785" s="3">
        <v>0.03</v>
      </c>
    </row>
    <row r="786" spans="1:43" ht="15.75" thickBot="1" x14ac:dyDescent="0.3">
      <c r="A786" s="28">
        <v>42453</v>
      </c>
      <c r="B786">
        <v>41</v>
      </c>
      <c r="C786" s="3">
        <v>0.17</v>
      </c>
      <c r="E786" s="28">
        <v>42425</v>
      </c>
      <c r="F786">
        <v>196.13</v>
      </c>
      <c r="G786" s="4">
        <f t="shared" si="142"/>
        <v>-3.1512071156289956E-3</v>
      </c>
      <c r="I786" s="28">
        <v>42919</v>
      </c>
      <c r="J786">
        <v>137.25</v>
      </c>
      <c r="K786" s="3">
        <f t="shared" si="135"/>
        <v>-1.9642857142857184E-2</v>
      </c>
      <c r="M786" s="28">
        <v>43206</v>
      </c>
      <c r="N786">
        <v>95.8</v>
      </c>
      <c r="O786" s="3">
        <f t="shared" si="136"/>
        <v>-7.5624158292758592E-3</v>
      </c>
      <c r="Q786" s="28">
        <v>42425</v>
      </c>
      <c r="R786">
        <v>90.5</v>
      </c>
      <c r="S786" s="3">
        <f t="shared" si="137"/>
        <v>2.4368630926008272E-3</v>
      </c>
      <c r="U786" s="28">
        <v>42425</v>
      </c>
      <c r="V786">
        <v>104.15</v>
      </c>
      <c r="W786" s="3">
        <f t="shared" si="133"/>
        <v>6.766553890768412E-3</v>
      </c>
      <c r="Y786" s="28">
        <v>43531</v>
      </c>
      <c r="Z786">
        <v>189.48</v>
      </c>
      <c r="AA786" s="3">
        <f t="shared" si="138"/>
        <v>-1.3022189811438656E-2</v>
      </c>
      <c r="AC786" s="28">
        <v>42535</v>
      </c>
      <c r="AD786">
        <v>24</v>
      </c>
      <c r="AE786" s="4">
        <f t="shared" si="139"/>
        <v>1.8243529910903611E-2</v>
      </c>
      <c r="AG786" s="28">
        <v>42426</v>
      </c>
      <c r="AH786">
        <v>299</v>
      </c>
      <c r="AI786" s="4">
        <f t="shared" si="140"/>
        <v>3.7942166834449953E-2</v>
      </c>
      <c r="AK786" s="28">
        <v>44200</v>
      </c>
      <c r="AL786">
        <v>9.39</v>
      </c>
      <c r="AM786" s="4">
        <f t="shared" si="141"/>
        <v>1.7334777898158293E-2</v>
      </c>
      <c r="AO786" s="28">
        <v>42425</v>
      </c>
      <c r="AP786" s="29">
        <v>30802.53</v>
      </c>
      <c r="AQ786" s="3">
        <v>0.03</v>
      </c>
    </row>
    <row r="787" spans="1:43" ht="15.75" thickBot="1" x14ac:dyDescent="0.3">
      <c r="A787" s="28">
        <v>42454</v>
      </c>
      <c r="B787">
        <v>41</v>
      </c>
      <c r="C787" s="3">
        <v>0.18</v>
      </c>
      <c r="E787" s="28">
        <v>42426</v>
      </c>
      <c r="F787">
        <v>198.72</v>
      </c>
      <c r="G787" s="4">
        <f t="shared" si="142"/>
        <v>1.3205526946413082E-2</v>
      </c>
      <c r="I787" s="28">
        <v>42920</v>
      </c>
      <c r="J787">
        <v>140</v>
      </c>
      <c r="K787" s="3">
        <f t="shared" si="135"/>
        <v>2.0036429872495543E-2</v>
      </c>
      <c r="M787" s="28">
        <v>43207</v>
      </c>
      <c r="N787">
        <v>95.4</v>
      </c>
      <c r="O787" s="3">
        <f t="shared" si="136"/>
        <v>-4.1753653444676075E-3</v>
      </c>
      <c r="Q787" s="28">
        <v>42426</v>
      </c>
      <c r="R787">
        <v>90.62</v>
      </c>
      <c r="S787" s="3">
        <f t="shared" si="137"/>
        <v>1.3259668508287525E-3</v>
      </c>
      <c r="U787" s="28">
        <v>42426</v>
      </c>
      <c r="V787">
        <v>107.42</v>
      </c>
      <c r="W787" s="3">
        <f t="shared" si="133"/>
        <v>3.1397023523763723E-2</v>
      </c>
      <c r="Y787" s="28">
        <v>43532</v>
      </c>
      <c r="Z787">
        <v>190.45</v>
      </c>
      <c r="AA787" s="3">
        <f t="shared" si="138"/>
        <v>5.119273801984292E-3</v>
      </c>
      <c r="AC787" s="28">
        <v>42536</v>
      </c>
      <c r="AD787">
        <v>24</v>
      </c>
      <c r="AE787" s="4">
        <f t="shared" si="139"/>
        <v>0</v>
      </c>
      <c r="AG787" s="28">
        <v>42429</v>
      </c>
      <c r="AH787">
        <v>295.85000000000002</v>
      </c>
      <c r="AI787" s="4">
        <f t="shared" si="140"/>
        <v>-1.0535117056856058E-2</v>
      </c>
      <c r="AK787" s="28">
        <v>44201</v>
      </c>
      <c r="AL787">
        <v>9.2100000000000009</v>
      </c>
      <c r="AM787" s="4">
        <f t="shared" si="141"/>
        <v>-1.9169329073482344E-2</v>
      </c>
      <c r="AO787" s="28">
        <v>42426</v>
      </c>
      <c r="AP787" s="29">
        <v>31294.080000000002</v>
      </c>
      <c r="AQ787" s="3">
        <f t="shared" si="143"/>
        <v>1.5958104740097845E-2</v>
      </c>
    </row>
    <row r="788" spans="1:43" ht="15.75" thickBot="1" x14ac:dyDescent="0.3">
      <c r="A788" s="28">
        <v>42457</v>
      </c>
      <c r="B788">
        <v>41</v>
      </c>
      <c r="C788" s="3">
        <v>0.19</v>
      </c>
      <c r="E788" s="28">
        <v>42429</v>
      </c>
      <c r="F788">
        <v>198.94</v>
      </c>
      <c r="G788" s="4">
        <f t="shared" si="142"/>
        <v>1.1070853462158414E-3</v>
      </c>
      <c r="I788" s="28">
        <v>42921</v>
      </c>
      <c r="J788">
        <v>145</v>
      </c>
      <c r="K788" s="3">
        <f t="shared" si="135"/>
        <v>3.5714285714285809E-2</v>
      </c>
      <c r="M788" s="28">
        <v>43208</v>
      </c>
      <c r="N788">
        <v>94</v>
      </c>
      <c r="O788" s="3">
        <f t="shared" si="136"/>
        <v>-1.4675052410901501E-2</v>
      </c>
      <c r="Q788" s="28">
        <v>42429</v>
      </c>
      <c r="R788">
        <v>90.78</v>
      </c>
      <c r="S788" s="3">
        <v>0.02</v>
      </c>
      <c r="U788" s="28">
        <v>42429</v>
      </c>
      <c r="V788">
        <v>107.05</v>
      </c>
      <c r="W788" s="3">
        <f t="shared" si="133"/>
        <v>-3.4444237572147651E-3</v>
      </c>
      <c r="Y788" s="28">
        <v>43535</v>
      </c>
      <c r="Z788">
        <v>187</v>
      </c>
      <c r="AA788" s="3">
        <f t="shared" si="138"/>
        <v>-1.8114990811236464E-2</v>
      </c>
      <c r="AC788" s="28">
        <v>42537</v>
      </c>
      <c r="AD788">
        <v>24.5</v>
      </c>
      <c r="AE788" s="4">
        <f t="shared" si="139"/>
        <v>2.0833333333333259E-2</v>
      </c>
      <c r="AG788" s="28">
        <v>42430</v>
      </c>
      <c r="AH788">
        <v>287.01</v>
      </c>
      <c r="AI788" s="4">
        <f t="shared" si="140"/>
        <v>-2.9880006760182654E-2</v>
      </c>
      <c r="AK788" s="28">
        <v>44202</v>
      </c>
      <c r="AL788">
        <v>9.2200000000000006</v>
      </c>
      <c r="AM788" s="4">
        <f t="shared" si="141"/>
        <v>1.0857763300760048E-3</v>
      </c>
      <c r="AO788" s="28">
        <v>42429</v>
      </c>
      <c r="AP788" s="29">
        <v>31369.51</v>
      </c>
      <c r="AQ788" s="3">
        <v>0.03</v>
      </c>
    </row>
    <row r="789" spans="1:43" ht="15.75" thickBot="1" x14ac:dyDescent="0.3">
      <c r="A789" s="28">
        <v>42458</v>
      </c>
      <c r="B789">
        <v>40.75</v>
      </c>
      <c r="C789" s="3">
        <v>0.2</v>
      </c>
      <c r="E789" s="28">
        <v>42430</v>
      </c>
      <c r="F789">
        <v>200.42</v>
      </c>
      <c r="G789" s="4">
        <v>0.06</v>
      </c>
      <c r="I789" s="28">
        <v>42922</v>
      </c>
      <c r="J789">
        <v>148</v>
      </c>
      <c r="K789" s="3">
        <f t="shared" si="135"/>
        <v>2.0689655172413834E-2</v>
      </c>
      <c r="M789" s="28">
        <v>43209</v>
      </c>
      <c r="N789">
        <v>94</v>
      </c>
      <c r="O789" s="3">
        <f t="shared" si="136"/>
        <v>0</v>
      </c>
      <c r="Q789" s="28">
        <v>42430</v>
      </c>
      <c r="R789">
        <v>91</v>
      </c>
      <c r="S789" s="3">
        <f t="shared" si="137"/>
        <v>2.4234412866270816E-3</v>
      </c>
      <c r="U789" s="28">
        <v>42430</v>
      </c>
      <c r="V789">
        <v>110.02</v>
      </c>
      <c r="W789" s="3">
        <f t="shared" si="133"/>
        <v>2.7744044838860393E-2</v>
      </c>
      <c r="Y789" s="28">
        <v>43536</v>
      </c>
      <c r="Z789">
        <v>185</v>
      </c>
      <c r="AA789" s="3">
        <f t="shared" si="138"/>
        <v>-1.0695187165775444E-2</v>
      </c>
      <c r="AC789" s="28">
        <v>42538</v>
      </c>
      <c r="AD789">
        <v>24.5</v>
      </c>
      <c r="AE789" s="4">
        <f t="shared" si="139"/>
        <v>0</v>
      </c>
      <c r="AG789" s="28">
        <v>42431</v>
      </c>
      <c r="AH789">
        <v>290.98</v>
      </c>
      <c r="AI789" s="4">
        <f t="shared" si="140"/>
        <v>1.3832270652590628E-2</v>
      </c>
      <c r="AK789" s="28">
        <v>44204</v>
      </c>
      <c r="AL789">
        <v>9.0500000000000007</v>
      </c>
      <c r="AM789" s="4">
        <f t="shared" si="141"/>
        <v>-1.8438177874186557E-2</v>
      </c>
      <c r="AO789" s="28">
        <v>42430</v>
      </c>
      <c r="AP789" s="29">
        <v>31509.11</v>
      </c>
      <c r="AQ789" s="3">
        <v>0.03</v>
      </c>
    </row>
    <row r="790" spans="1:43" ht="15.75" thickBot="1" x14ac:dyDescent="0.3">
      <c r="A790" s="28">
        <v>42459</v>
      </c>
      <c r="B790">
        <v>40.81</v>
      </c>
      <c r="C790" s="3">
        <f t="shared" si="134"/>
        <v>1.4723926380368901E-3</v>
      </c>
      <c r="E790" s="28">
        <v>42431</v>
      </c>
      <c r="F790">
        <v>202.03</v>
      </c>
      <c r="G790" s="4">
        <v>0.06</v>
      </c>
      <c r="I790" s="28">
        <v>42923</v>
      </c>
      <c r="J790">
        <v>145.63999999999999</v>
      </c>
      <c r="K790" s="3">
        <f t="shared" si="135"/>
        <v>-1.5945945945946005E-2</v>
      </c>
      <c r="M790" s="28">
        <v>43210</v>
      </c>
      <c r="N790">
        <v>94.26</v>
      </c>
      <c r="O790" s="3">
        <f t="shared" si="136"/>
        <v>2.7659574468086312E-3</v>
      </c>
      <c r="Q790" s="28">
        <v>42431</v>
      </c>
      <c r="R790">
        <v>93.81</v>
      </c>
      <c r="S790" s="3">
        <f t="shared" si="137"/>
        <v>3.0879120879120814E-2</v>
      </c>
      <c r="U790" s="28">
        <v>42431</v>
      </c>
      <c r="V790">
        <v>109.32</v>
      </c>
      <c r="W790" s="3">
        <f t="shared" si="133"/>
        <v>-6.3624795491729058E-3</v>
      </c>
      <c r="Y790" s="28">
        <v>43537</v>
      </c>
      <c r="Z790">
        <v>186.81</v>
      </c>
      <c r="AA790" s="3">
        <f t="shared" si="138"/>
        <v>9.7837837837837505E-3</v>
      </c>
      <c r="AC790" s="28">
        <v>42541</v>
      </c>
      <c r="AD790">
        <v>24.5</v>
      </c>
      <c r="AE790" s="4">
        <f t="shared" si="139"/>
        <v>0</v>
      </c>
      <c r="AG790" s="28">
        <v>42432</v>
      </c>
      <c r="AH790">
        <v>290</v>
      </c>
      <c r="AI790" s="4">
        <f t="shared" si="140"/>
        <v>-3.3679290672898876E-3</v>
      </c>
      <c r="AK790" s="28">
        <v>44207</v>
      </c>
      <c r="AL790">
        <v>8.75</v>
      </c>
      <c r="AM790" s="4">
        <f t="shared" si="141"/>
        <v>-3.3149171270718258E-2</v>
      </c>
      <c r="AO790" s="28">
        <v>42431</v>
      </c>
      <c r="AP790" s="29">
        <v>31772.9</v>
      </c>
      <c r="AQ790" s="3">
        <v>0.03</v>
      </c>
    </row>
    <row r="791" spans="1:43" ht="15.75" thickBot="1" x14ac:dyDescent="0.3">
      <c r="A791" s="28">
        <v>42460</v>
      </c>
      <c r="B791">
        <v>42</v>
      </c>
      <c r="C791" s="3">
        <f t="shared" si="134"/>
        <v>2.9159519725557415E-2</v>
      </c>
      <c r="E791" s="28">
        <v>42432</v>
      </c>
      <c r="F791">
        <v>205.54</v>
      </c>
      <c r="G791" s="4">
        <v>0.06</v>
      </c>
      <c r="I791" s="28">
        <v>42926</v>
      </c>
      <c r="J791">
        <v>147.69999999999999</v>
      </c>
      <c r="K791" s="3">
        <f t="shared" si="135"/>
        <v>1.4144465806097184E-2</v>
      </c>
      <c r="M791" s="28">
        <v>43213</v>
      </c>
      <c r="N791">
        <v>97.07</v>
      </c>
      <c r="O791" s="3">
        <f t="shared" si="136"/>
        <v>2.9811160619562793E-2</v>
      </c>
      <c r="Q791" s="28">
        <v>42432</v>
      </c>
      <c r="R791">
        <v>92.47</v>
      </c>
      <c r="S791" s="3">
        <f t="shared" si="137"/>
        <v>-1.428419145080484E-2</v>
      </c>
      <c r="U791" s="28">
        <v>42432</v>
      </c>
      <c r="V791">
        <v>110.3</v>
      </c>
      <c r="W791" s="3">
        <v>0.06</v>
      </c>
      <c r="Y791" s="28">
        <v>43538</v>
      </c>
      <c r="Z791">
        <v>185.64</v>
      </c>
      <c r="AA791" s="3">
        <f t="shared" si="138"/>
        <v>-6.2630480167015223E-3</v>
      </c>
      <c r="AC791" s="28">
        <v>42542</v>
      </c>
      <c r="AD791">
        <v>24</v>
      </c>
      <c r="AE791" s="4">
        <f t="shared" si="139"/>
        <v>-2.0408163265306145E-2</v>
      </c>
      <c r="AG791" s="28">
        <v>42433</v>
      </c>
      <c r="AH791">
        <v>290.05</v>
      </c>
      <c r="AI791" s="4">
        <f t="shared" si="140"/>
        <v>1.7241379310339866E-4</v>
      </c>
      <c r="AK791" s="28">
        <v>44208</v>
      </c>
      <c r="AL791">
        <v>8.89</v>
      </c>
      <c r="AM791" s="4">
        <f t="shared" si="141"/>
        <v>1.6000000000000014E-2</v>
      </c>
      <c r="AO791" s="28">
        <v>42432</v>
      </c>
      <c r="AP791" s="29">
        <v>32146.58</v>
      </c>
      <c r="AQ791" s="3">
        <f t="shared" si="143"/>
        <v>1.1760966106335813E-2</v>
      </c>
    </row>
    <row r="792" spans="1:43" ht="15.75" thickBot="1" x14ac:dyDescent="0.3">
      <c r="A792" s="28">
        <v>42461</v>
      </c>
      <c r="B792">
        <v>40.72</v>
      </c>
      <c r="C792" s="3">
        <v>0.02</v>
      </c>
      <c r="E792" s="28">
        <v>42433</v>
      </c>
      <c r="F792">
        <v>207.4</v>
      </c>
      <c r="G792" s="4">
        <v>0.06</v>
      </c>
      <c r="I792" s="28">
        <v>42927</v>
      </c>
      <c r="J792">
        <v>140.32</v>
      </c>
      <c r="K792" s="3">
        <f t="shared" si="135"/>
        <v>-4.9966147596479327E-2</v>
      </c>
      <c r="M792" s="28">
        <v>43214</v>
      </c>
      <c r="N792">
        <v>97.5</v>
      </c>
      <c r="O792" s="3">
        <v>0.01</v>
      </c>
      <c r="Q792" s="28">
        <v>42433</v>
      </c>
      <c r="R792">
        <v>92.55</v>
      </c>
      <c r="S792" s="3">
        <v>0.02</v>
      </c>
      <c r="U792" s="28">
        <v>42433</v>
      </c>
      <c r="V792">
        <v>112.83</v>
      </c>
      <c r="W792" s="3">
        <v>0.06</v>
      </c>
      <c r="Y792" s="28">
        <v>43539</v>
      </c>
      <c r="Z792">
        <v>182.83</v>
      </c>
      <c r="AA792" s="3">
        <f t="shared" si="138"/>
        <v>-1.5136823960353207E-2</v>
      </c>
      <c r="AC792" s="28">
        <v>42543</v>
      </c>
      <c r="AD792">
        <v>24.05</v>
      </c>
      <c r="AE792" s="4">
        <f t="shared" si="139"/>
        <v>2.083333333333437E-3</v>
      </c>
      <c r="AG792" s="28">
        <v>42436</v>
      </c>
      <c r="AH792">
        <v>290.26</v>
      </c>
      <c r="AI792" s="4">
        <f t="shared" si="140"/>
        <v>7.2401310118941353E-4</v>
      </c>
      <c r="AK792" s="28">
        <v>44209</v>
      </c>
      <c r="AL792">
        <v>9.0500000000000007</v>
      </c>
      <c r="AM792" s="4">
        <f t="shared" si="141"/>
        <v>1.7997750281214753E-2</v>
      </c>
      <c r="AO792" s="28">
        <v>42433</v>
      </c>
      <c r="AP792" s="29">
        <v>32441.74</v>
      </c>
      <c r="AQ792" s="3">
        <v>0.03</v>
      </c>
    </row>
    <row r="793" spans="1:43" ht="15.75" thickBot="1" x14ac:dyDescent="0.3">
      <c r="A793" s="28">
        <v>42464</v>
      </c>
      <c r="B793">
        <v>40.74</v>
      </c>
      <c r="C793" s="3">
        <v>0.02</v>
      </c>
      <c r="E793" s="28">
        <v>42436</v>
      </c>
      <c r="F793">
        <v>208.95</v>
      </c>
      <c r="G793" s="4">
        <v>0.06</v>
      </c>
      <c r="I793" s="28">
        <v>42928</v>
      </c>
      <c r="J793">
        <v>133.31</v>
      </c>
      <c r="K793" s="3">
        <f t="shared" si="135"/>
        <v>-4.9957240592930385E-2</v>
      </c>
      <c r="M793" s="28">
        <v>43215</v>
      </c>
      <c r="N793">
        <v>96</v>
      </c>
      <c r="O793" s="3">
        <v>0.02</v>
      </c>
      <c r="Q793" s="28">
        <v>42436</v>
      </c>
      <c r="R793">
        <v>93.41</v>
      </c>
      <c r="S793" s="3">
        <f t="shared" si="137"/>
        <v>9.2922744462453633E-3</v>
      </c>
      <c r="U793" s="28">
        <v>42436</v>
      </c>
      <c r="V793">
        <v>116.6</v>
      </c>
      <c r="W793" s="3">
        <v>0.06</v>
      </c>
      <c r="Y793" s="28">
        <v>43542</v>
      </c>
      <c r="Z793">
        <v>184.02</v>
      </c>
      <c r="AA793" s="3">
        <f t="shared" si="138"/>
        <v>6.5087786468303044E-3</v>
      </c>
      <c r="AC793" s="28">
        <v>42544</v>
      </c>
      <c r="AD793">
        <v>24</v>
      </c>
      <c r="AE793" s="4">
        <f t="shared" si="139"/>
        <v>-2.0790020790021346E-3</v>
      </c>
      <c r="AG793" s="28">
        <v>42437</v>
      </c>
      <c r="AH793">
        <v>292.08999999999997</v>
      </c>
      <c r="AI793" s="4">
        <f t="shared" si="140"/>
        <v>6.3046923447942493E-3</v>
      </c>
      <c r="AK793" s="28">
        <v>44210</v>
      </c>
      <c r="AL793">
        <v>9.17</v>
      </c>
      <c r="AM793" s="4">
        <f t="shared" si="141"/>
        <v>1.3259668508287303E-2</v>
      </c>
      <c r="AO793" s="28">
        <v>42436</v>
      </c>
      <c r="AP793" s="29">
        <v>33022.6</v>
      </c>
      <c r="AQ793" s="3">
        <v>0.04</v>
      </c>
    </row>
    <row r="794" spans="1:43" ht="15.75" thickBot="1" x14ac:dyDescent="0.3">
      <c r="A794" s="28">
        <v>42465</v>
      </c>
      <c r="B794">
        <v>41.06</v>
      </c>
      <c r="C794" s="3">
        <v>0.02</v>
      </c>
      <c r="E794" s="28">
        <v>42437</v>
      </c>
      <c r="F794">
        <v>209.08</v>
      </c>
      <c r="G794" s="4">
        <v>0.06</v>
      </c>
      <c r="I794" s="28">
        <v>42929</v>
      </c>
      <c r="J794">
        <v>126.65</v>
      </c>
      <c r="K794" s="3">
        <f t="shared" si="135"/>
        <v>-4.9958742779986465E-2</v>
      </c>
      <c r="M794" s="28">
        <v>43216</v>
      </c>
      <c r="N794">
        <v>95.67</v>
      </c>
      <c r="O794" s="3">
        <f t="shared" si="136"/>
        <v>-3.4374999999999822E-3</v>
      </c>
      <c r="Q794" s="28">
        <v>42437</v>
      </c>
      <c r="R794">
        <v>91.98</v>
      </c>
      <c r="S794" s="3">
        <f t="shared" si="137"/>
        <v>-1.530885344181554E-2</v>
      </c>
      <c r="U794" s="28">
        <v>42437</v>
      </c>
      <c r="V794">
        <v>117.21</v>
      </c>
      <c r="W794" s="3">
        <f t="shared" si="133"/>
        <v>5.2315608919382139E-3</v>
      </c>
      <c r="Y794" s="28">
        <v>43543</v>
      </c>
      <c r="Z794">
        <v>182.03</v>
      </c>
      <c r="AA794" s="3">
        <f t="shared" si="138"/>
        <v>-1.0814041951961784E-2</v>
      </c>
      <c r="AC794" s="28">
        <v>42545</v>
      </c>
      <c r="AD794">
        <v>23.16</v>
      </c>
      <c r="AE794" s="4">
        <f t="shared" si="139"/>
        <v>-3.5000000000000031E-2</v>
      </c>
      <c r="AG794" s="28">
        <v>42438</v>
      </c>
      <c r="AH794">
        <v>290</v>
      </c>
      <c r="AI794" s="4">
        <f t="shared" si="140"/>
        <v>-7.1553288370022061E-3</v>
      </c>
      <c r="AK794" s="28">
        <v>44211</v>
      </c>
      <c r="AL794">
        <v>9.19</v>
      </c>
      <c r="AM794" s="4">
        <f t="shared" si="141"/>
        <v>2.1810250817884125E-3</v>
      </c>
      <c r="AO794" s="28">
        <v>42437</v>
      </c>
      <c r="AP794" s="29">
        <v>33032.85</v>
      </c>
      <c r="AQ794" s="3">
        <f t="shared" si="143"/>
        <v>3.1039348809613898E-4</v>
      </c>
    </row>
    <row r="795" spans="1:43" ht="15.75" thickBot="1" x14ac:dyDescent="0.3">
      <c r="A795" s="28">
        <v>42466</v>
      </c>
      <c r="B795">
        <v>41</v>
      </c>
      <c r="C795" s="3">
        <v>0.03</v>
      </c>
      <c r="E795" s="28">
        <v>42438</v>
      </c>
      <c r="F795">
        <v>206.32</v>
      </c>
      <c r="G795" s="4">
        <v>0.06</v>
      </c>
      <c r="I795" s="28">
        <v>42930</v>
      </c>
      <c r="J795">
        <v>129</v>
      </c>
      <c r="K795" s="3">
        <f t="shared" si="135"/>
        <v>1.8555073035925629E-2</v>
      </c>
      <c r="M795" s="28">
        <v>43217</v>
      </c>
      <c r="N795">
        <v>96.19</v>
      </c>
      <c r="O795" s="3">
        <f t="shared" si="136"/>
        <v>5.4353506846451793E-3</v>
      </c>
      <c r="Q795" s="28">
        <v>42438</v>
      </c>
      <c r="R795">
        <v>96.57</v>
      </c>
      <c r="S795" s="3">
        <f t="shared" si="137"/>
        <v>4.9902152641878583E-2</v>
      </c>
      <c r="U795" s="28">
        <v>42438</v>
      </c>
      <c r="V795">
        <v>116.76</v>
      </c>
      <c r="W795" s="3">
        <v>0.06</v>
      </c>
      <c r="Y795" s="28">
        <v>43544</v>
      </c>
      <c r="Z795">
        <v>185.24</v>
      </c>
      <c r="AA795" s="3">
        <f t="shared" si="138"/>
        <v>1.7634455858924314E-2</v>
      </c>
      <c r="AC795" s="28">
        <v>42548</v>
      </c>
      <c r="AD795">
        <v>24.15</v>
      </c>
      <c r="AE795" s="4">
        <f t="shared" si="139"/>
        <v>4.2746113989637236E-2</v>
      </c>
      <c r="AG795" s="28">
        <v>42439</v>
      </c>
      <c r="AH795">
        <v>290</v>
      </c>
      <c r="AI795" s="4">
        <f t="shared" si="140"/>
        <v>0</v>
      </c>
      <c r="AK795" s="28">
        <v>44214</v>
      </c>
      <c r="AL795">
        <v>8.86</v>
      </c>
      <c r="AM795" s="4">
        <f t="shared" si="141"/>
        <v>-3.5908596300326501E-2</v>
      </c>
      <c r="AO795" s="28">
        <v>42438</v>
      </c>
      <c r="AP795" s="29">
        <v>32957.980000000003</v>
      </c>
      <c r="AQ795" s="3">
        <v>0.04</v>
      </c>
    </row>
    <row r="796" spans="1:43" ht="15.75" thickBot="1" x14ac:dyDescent="0.3">
      <c r="A796" s="28">
        <v>42467</v>
      </c>
      <c r="B796">
        <v>41.03</v>
      </c>
      <c r="C796" s="3">
        <v>0.03</v>
      </c>
      <c r="E796" s="28">
        <v>42439</v>
      </c>
      <c r="F796">
        <v>204.47</v>
      </c>
      <c r="G796" s="4">
        <v>0.06</v>
      </c>
      <c r="I796" s="28">
        <v>42934</v>
      </c>
      <c r="J796">
        <v>131.44999999999999</v>
      </c>
      <c r="K796" s="3">
        <f t="shared" si="135"/>
        <v>1.8992248062015493E-2</v>
      </c>
      <c r="M796" s="28">
        <v>43220</v>
      </c>
      <c r="N796">
        <v>97.56</v>
      </c>
      <c r="O796" s="3">
        <f t="shared" si="136"/>
        <v>1.4242644765568135E-2</v>
      </c>
      <c r="Q796" s="28">
        <v>42439</v>
      </c>
      <c r="R796">
        <v>99.26</v>
      </c>
      <c r="S796" s="3">
        <v>0.03</v>
      </c>
      <c r="U796" s="28">
        <v>42439</v>
      </c>
      <c r="V796">
        <v>116.98</v>
      </c>
      <c r="W796" s="3">
        <v>0.06</v>
      </c>
      <c r="Y796" s="28">
        <v>43545</v>
      </c>
      <c r="Z796">
        <v>187.95</v>
      </c>
      <c r="AA796" s="3">
        <f t="shared" si="138"/>
        <v>1.4629669617792995E-2</v>
      </c>
      <c r="AC796" s="28">
        <v>42549</v>
      </c>
      <c r="AD796">
        <v>24.15</v>
      </c>
      <c r="AE796" s="4">
        <f t="shared" si="139"/>
        <v>0</v>
      </c>
      <c r="AG796" s="28">
        <v>42440</v>
      </c>
      <c r="AH796">
        <v>291</v>
      </c>
      <c r="AI796" s="4">
        <f t="shared" si="140"/>
        <v>3.4482758620688614E-3</v>
      </c>
      <c r="AK796" s="28">
        <v>44215</v>
      </c>
      <c r="AL796">
        <v>8.85</v>
      </c>
      <c r="AM796" s="4">
        <f t="shared" si="141"/>
        <v>-1.1286681715575453E-3</v>
      </c>
      <c r="AO796" s="28">
        <v>42439</v>
      </c>
      <c r="AP796" s="29">
        <v>32710.560000000001</v>
      </c>
      <c r="AQ796" s="3">
        <v>0.04</v>
      </c>
    </row>
    <row r="797" spans="1:43" ht="15.75" thickBot="1" x14ac:dyDescent="0.3">
      <c r="A797" s="28">
        <v>42468</v>
      </c>
      <c r="B797">
        <v>41.6</v>
      </c>
      <c r="C797" s="3">
        <v>0.04</v>
      </c>
      <c r="E797" s="28">
        <v>42440</v>
      </c>
      <c r="F797">
        <v>206.61</v>
      </c>
      <c r="G797" s="4">
        <v>0.06</v>
      </c>
      <c r="I797" s="28">
        <v>42935</v>
      </c>
      <c r="J797">
        <v>129</v>
      </c>
      <c r="K797" s="3">
        <f t="shared" si="135"/>
        <v>-1.8638265500190099E-2</v>
      </c>
      <c r="M797" s="28">
        <v>43222</v>
      </c>
      <c r="N797">
        <v>94.93</v>
      </c>
      <c r="O797" s="3">
        <v>0.03</v>
      </c>
      <c r="Q797" s="28">
        <v>42440</v>
      </c>
      <c r="R797">
        <v>97.9</v>
      </c>
      <c r="S797" s="3">
        <f t="shared" si="137"/>
        <v>-1.370139028813222E-2</v>
      </c>
      <c r="U797" s="28">
        <v>42440</v>
      </c>
      <c r="V797">
        <v>116.82</v>
      </c>
      <c r="W797" s="3">
        <v>0.06</v>
      </c>
      <c r="Y797" s="28">
        <v>43546</v>
      </c>
      <c r="Z797">
        <v>187</v>
      </c>
      <c r="AA797" s="3">
        <f t="shared" si="138"/>
        <v>-5.0545357807927349E-3</v>
      </c>
      <c r="AC797" s="28">
        <v>42550</v>
      </c>
      <c r="AD797">
        <v>24.62</v>
      </c>
      <c r="AE797" s="4">
        <f t="shared" si="139"/>
        <v>1.946169772256745E-2</v>
      </c>
      <c r="AG797" s="28">
        <v>42444</v>
      </c>
      <c r="AH797">
        <v>291</v>
      </c>
      <c r="AI797" s="4">
        <f t="shared" si="140"/>
        <v>0</v>
      </c>
      <c r="AK797" s="28">
        <v>44216</v>
      </c>
      <c r="AL797">
        <v>9</v>
      </c>
      <c r="AM797" s="4">
        <f t="shared" si="141"/>
        <v>1.6949152542372836E-2</v>
      </c>
      <c r="AO797" s="28">
        <v>42440</v>
      </c>
      <c r="AP797" s="29">
        <v>32669.16</v>
      </c>
      <c r="AQ797" s="3">
        <v>0.03</v>
      </c>
    </row>
    <row r="798" spans="1:43" ht="15.75" thickBot="1" x14ac:dyDescent="0.3">
      <c r="A798" s="28">
        <v>42471</v>
      </c>
      <c r="B798">
        <v>41</v>
      </c>
      <c r="C798" s="3">
        <v>0.05</v>
      </c>
      <c r="E798" s="28">
        <v>42443</v>
      </c>
      <c r="F798">
        <v>210.8</v>
      </c>
      <c r="G798" s="4">
        <v>0.06</v>
      </c>
      <c r="I798" s="28">
        <v>42936</v>
      </c>
      <c r="J798">
        <v>127.02</v>
      </c>
      <c r="K798" s="3">
        <f t="shared" si="135"/>
        <v>-1.5348837209302357E-2</v>
      </c>
      <c r="M798" s="28">
        <v>43223</v>
      </c>
      <c r="N798">
        <v>93</v>
      </c>
      <c r="O798" s="3">
        <f t="shared" si="136"/>
        <v>-2.0330770041082968E-2</v>
      </c>
      <c r="Q798" s="28">
        <v>42443</v>
      </c>
      <c r="R798">
        <v>96.17</v>
      </c>
      <c r="S798" s="3">
        <f t="shared" si="137"/>
        <v>-1.7671092951991874E-2</v>
      </c>
      <c r="U798" s="28">
        <v>42443</v>
      </c>
      <c r="V798">
        <v>114.46</v>
      </c>
      <c r="W798" s="3">
        <v>0.06</v>
      </c>
      <c r="Y798" s="28">
        <v>43549</v>
      </c>
      <c r="Z798">
        <v>187.01</v>
      </c>
      <c r="AA798" s="3">
        <f t="shared" si="138"/>
        <v>5.3475935828828369E-5</v>
      </c>
      <c r="AC798" s="28">
        <v>42551</v>
      </c>
      <c r="AD798">
        <v>24.46</v>
      </c>
      <c r="AE798" s="4">
        <f t="shared" si="139"/>
        <v>-6.4987814784728259E-3</v>
      </c>
      <c r="AG798" s="28">
        <v>42445</v>
      </c>
      <c r="AH798">
        <v>290.10000000000002</v>
      </c>
      <c r="AI798" s="4">
        <f t="shared" si="140"/>
        <v>-3.0927835051545172E-3</v>
      </c>
      <c r="AK798" s="28">
        <v>44217</v>
      </c>
      <c r="AL798">
        <v>9</v>
      </c>
      <c r="AM798" s="4">
        <f t="shared" si="141"/>
        <v>0</v>
      </c>
      <c r="AO798" s="28">
        <v>42443</v>
      </c>
      <c r="AP798" s="29">
        <v>32738.560000000001</v>
      </c>
      <c r="AQ798" s="3">
        <f t="shared" si="143"/>
        <v>2.1243276533586819E-3</v>
      </c>
    </row>
    <row r="799" spans="1:43" ht="15.75" thickBot="1" x14ac:dyDescent="0.3">
      <c r="A799" s="28">
        <v>42472</v>
      </c>
      <c r="B799">
        <v>41.4</v>
      </c>
      <c r="C799" s="3">
        <v>0.05</v>
      </c>
      <c r="E799" s="28">
        <v>42444</v>
      </c>
      <c r="F799">
        <v>210.83</v>
      </c>
      <c r="G799" s="4">
        <v>0.06</v>
      </c>
      <c r="I799" s="28">
        <v>42940</v>
      </c>
      <c r="J799">
        <v>129.93</v>
      </c>
      <c r="K799" s="3">
        <f t="shared" si="135"/>
        <v>2.2909777987718538E-2</v>
      </c>
      <c r="M799" s="28">
        <v>43224</v>
      </c>
      <c r="N799">
        <v>92</v>
      </c>
      <c r="O799" s="3">
        <f t="shared" si="136"/>
        <v>-1.0752688172043001E-2</v>
      </c>
      <c r="Q799" s="28">
        <v>42444</v>
      </c>
      <c r="R799">
        <v>100.45</v>
      </c>
      <c r="S799" s="3">
        <f t="shared" si="137"/>
        <v>4.4504523240095573E-2</v>
      </c>
      <c r="U799" s="28">
        <v>42444</v>
      </c>
      <c r="V799">
        <v>111.31</v>
      </c>
      <c r="W799" s="3">
        <f t="shared" si="133"/>
        <v>-2.7520531189935249E-2</v>
      </c>
      <c r="Y799" s="28">
        <v>43550</v>
      </c>
      <c r="Z799">
        <v>187.11</v>
      </c>
      <c r="AA799" s="3">
        <f t="shared" si="138"/>
        <v>5.3473076306098655E-4</v>
      </c>
      <c r="AC799" s="28">
        <v>42563</v>
      </c>
      <c r="AD799">
        <v>24.1</v>
      </c>
      <c r="AE799" s="4">
        <f t="shared" si="139"/>
        <v>-1.4717906786590351E-2</v>
      </c>
      <c r="AG799" s="28">
        <v>42446</v>
      </c>
      <c r="AH799">
        <v>281.05</v>
      </c>
      <c r="AI799" s="4">
        <f t="shared" si="140"/>
        <v>-3.1196139262323341E-2</v>
      </c>
      <c r="AK799" s="28">
        <v>44218</v>
      </c>
      <c r="AL799">
        <v>8.82</v>
      </c>
      <c r="AM799" s="4">
        <f t="shared" si="141"/>
        <v>-2.0000000000000018E-2</v>
      </c>
      <c r="AO799" s="28">
        <v>42444</v>
      </c>
      <c r="AP799" s="29">
        <v>32623.02</v>
      </c>
      <c r="AQ799" s="3">
        <f t="shared" si="143"/>
        <v>-3.5291717167768022E-3</v>
      </c>
    </row>
    <row r="800" spans="1:43" ht="15.75" thickBot="1" x14ac:dyDescent="0.3">
      <c r="A800" s="28">
        <v>42473</v>
      </c>
      <c r="B800">
        <v>41.12</v>
      </c>
      <c r="C800" s="3">
        <v>0.05</v>
      </c>
      <c r="E800" s="28">
        <v>42445</v>
      </c>
      <c r="F800">
        <v>221.37</v>
      </c>
      <c r="G800" s="4">
        <v>0.06</v>
      </c>
      <c r="I800" s="28">
        <v>42941</v>
      </c>
      <c r="J800">
        <v>130</v>
      </c>
      <c r="K800" s="3">
        <f t="shared" si="135"/>
        <v>5.3875163549599314E-4</v>
      </c>
      <c r="M800" s="28">
        <v>43227</v>
      </c>
      <c r="N800">
        <v>91.94</v>
      </c>
      <c r="O800" s="3">
        <f t="shared" si="136"/>
        <v>-6.521739130435078E-4</v>
      </c>
      <c r="Q800" s="28">
        <v>42445</v>
      </c>
      <c r="R800">
        <v>104.03</v>
      </c>
      <c r="S800" s="3">
        <f t="shared" si="137"/>
        <v>3.5639621702339364E-2</v>
      </c>
      <c r="U800" s="28">
        <v>42445</v>
      </c>
      <c r="V800">
        <v>113.61</v>
      </c>
      <c r="W800" s="3">
        <v>0.06</v>
      </c>
      <c r="Y800" s="28">
        <v>43551</v>
      </c>
      <c r="Z800">
        <v>188.61</v>
      </c>
      <c r="AA800" s="3">
        <f t="shared" si="138"/>
        <v>8.0166746833414404E-3</v>
      </c>
      <c r="AC800" s="28">
        <v>42564</v>
      </c>
      <c r="AD800">
        <v>24.15</v>
      </c>
      <c r="AE800" s="4">
        <f t="shared" si="139"/>
        <v>2.0746887966804906E-3</v>
      </c>
      <c r="AG800" s="28">
        <v>42447</v>
      </c>
      <c r="AH800">
        <v>278.16000000000003</v>
      </c>
      <c r="AI800" s="4">
        <f t="shared" si="140"/>
        <v>-1.0282867817114294E-2</v>
      </c>
      <c r="AK800" s="28">
        <v>44221</v>
      </c>
      <c r="AL800">
        <v>8.98</v>
      </c>
      <c r="AM800" s="4">
        <f t="shared" si="141"/>
        <v>1.8140589569161092E-2</v>
      </c>
      <c r="AO800" s="28">
        <v>42445</v>
      </c>
      <c r="AP800" s="29">
        <v>32891.08</v>
      </c>
      <c r="AQ800" s="3">
        <f t="shared" si="143"/>
        <v>8.2168971480875985E-3</v>
      </c>
    </row>
    <row r="801" spans="1:43" ht="15.75" thickBot="1" x14ac:dyDescent="0.3">
      <c r="A801" s="28">
        <v>42474</v>
      </c>
      <c r="B801">
        <v>41.3</v>
      </c>
      <c r="C801" s="3">
        <v>0.05</v>
      </c>
      <c r="E801" s="28">
        <v>42446</v>
      </c>
      <c r="F801">
        <v>223.82</v>
      </c>
      <c r="G801" s="4">
        <v>0.06</v>
      </c>
      <c r="I801" s="28">
        <v>42942</v>
      </c>
      <c r="J801">
        <v>130.5</v>
      </c>
      <c r="K801" s="3">
        <f t="shared" si="135"/>
        <v>3.8461538461538325E-3</v>
      </c>
      <c r="M801" s="28">
        <v>43228</v>
      </c>
      <c r="N801">
        <v>90.97</v>
      </c>
      <c r="O801" s="3">
        <f t="shared" si="136"/>
        <v>-1.0550358929736769E-2</v>
      </c>
      <c r="Q801" s="28">
        <v>42446</v>
      </c>
      <c r="R801">
        <v>102.78</v>
      </c>
      <c r="S801" s="3">
        <f t="shared" si="137"/>
        <v>-1.2015764683264485E-2</v>
      </c>
      <c r="U801" s="28">
        <v>42446</v>
      </c>
      <c r="V801">
        <v>116.15</v>
      </c>
      <c r="W801" s="3">
        <v>0.06</v>
      </c>
      <c r="Y801" s="28">
        <v>43552</v>
      </c>
      <c r="Z801">
        <v>189.95</v>
      </c>
      <c r="AA801" s="3">
        <f t="shared" si="138"/>
        <v>7.104607390912232E-3</v>
      </c>
      <c r="AC801" s="28">
        <v>42565</v>
      </c>
      <c r="AD801">
        <v>24.5</v>
      </c>
      <c r="AE801" s="4">
        <f t="shared" si="139"/>
        <v>1.449275362318847E-2</v>
      </c>
      <c r="AG801" s="28">
        <v>42450</v>
      </c>
      <c r="AH801">
        <v>283.8</v>
      </c>
      <c r="AI801" s="4">
        <f t="shared" si="140"/>
        <v>2.0276100086281224E-2</v>
      </c>
      <c r="AK801" s="28">
        <v>44222</v>
      </c>
      <c r="AL801">
        <v>8.94</v>
      </c>
      <c r="AM801" s="4">
        <f t="shared" si="141"/>
        <v>-4.4543429844099425E-3</v>
      </c>
      <c r="AO801" s="28">
        <v>42446</v>
      </c>
      <c r="AP801" s="29">
        <v>32957.75</v>
      </c>
      <c r="AQ801" s="3">
        <f t="shared" si="143"/>
        <v>2.0269933367951243E-3</v>
      </c>
    </row>
    <row r="802" spans="1:43" ht="15.75" thickBot="1" x14ac:dyDescent="0.3">
      <c r="A802" s="28">
        <v>42475</v>
      </c>
      <c r="B802">
        <v>41.95</v>
      </c>
      <c r="C802" s="3">
        <f t="shared" si="134"/>
        <v>1.57384987893463E-2</v>
      </c>
      <c r="E802" s="28">
        <v>42447</v>
      </c>
      <c r="F802">
        <v>224.51</v>
      </c>
      <c r="G802" s="4">
        <v>0.05</v>
      </c>
      <c r="I802" s="28">
        <v>42943</v>
      </c>
      <c r="J802">
        <v>131</v>
      </c>
      <c r="K802" s="3">
        <f t="shared" si="135"/>
        <v>3.8314176245211051E-3</v>
      </c>
      <c r="M802" s="28">
        <v>43229</v>
      </c>
      <c r="N802">
        <v>92.33</v>
      </c>
      <c r="O802" s="3">
        <v>0.01</v>
      </c>
      <c r="Q802" s="28">
        <v>42447</v>
      </c>
      <c r="R802">
        <v>103.88</v>
      </c>
      <c r="S802" s="3">
        <f t="shared" si="137"/>
        <v>1.0702471297917793E-2</v>
      </c>
      <c r="U802" s="28">
        <v>42447</v>
      </c>
      <c r="V802">
        <v>119.12</v>
      </c>
      <c r="W802" s="3">
        <v>0.06</v>
      </c>
      <c r="Y802" s="28">
        <v>43553</v>
      </c>
      <c r="Z802">
        <v>195.9</v>
      </c>
      <c r="AA802" s="3">
        <f t="shared" si="138"/>
        <v>3.1324032640168475E-2</v>
      </c>
      <c r="AC802" s="28">
        <v>42566</v>
      </c>
      <c r="AD802">
        <v>24</v>
      </c>
      <c r="AE802" s="4">
        <f t="shared" si="139"/>
        <v>-2.0408163265306145E-2</v>
      </c>
      <c r="AG802" s="28">
        <v>42451</v>
      </c>
      <c r="AH802">
        <v>282.5</v>
      </c>
      <c r="AI802" s="4">
        <f t="shared" si="140"/>
        <v>-4.580690627202344E-3</v>
      </c>
      <c r="AK802" s="28">
        <v>44223</v>
      </c>
      <c r="AL802">
        <v>8.98</v>
      </c>
      <c r="AM802" s="4">
        <f t="shared" si="141"/>
        <v>4.4742729306488371E-3</v>
      </c>
      <c r="AO802" s="28">
        <v>42447</v>
      </c>
      <c r="AP802" s="29">
        <v>33080.400000000001</v>
      </c>
      <c r="AQ802" s="3">
        <f t="shared" si="143"/>
        <v>3.7214312263429417E-3</v>
      </c>
    </row>
    <row r="803" spans="1:43" ht="15.75" thickBot="1" x14ac:dyDescent="0.3">
      <c r="A803" s="28">
        <v>42478</v>
      </c>
      <c r="B803">
        <v>41.86</v>
      </c>
      <c r="C803" s="3">
        <f t="shared" si="134"/>
        <v>-2.1454112038141737E-3</v>
      </c>
      <c r="E803" s="28">
        <v>42450</v>
      </c>
      <c r="F803">
        <v>222.11</v>
      </c>
      <c r="G803" s="4">
        <v>0.05</v>
      </c>
      <c r="I803" s="28">
        <v>42944</v>
      </c>
      <c r="J803">
        <v>127.9</v>
      </c>
      <c r="K803" s="3">
        <f t="shared" si="135"/>
        <v>-2.3664122137404542E-2</v>
      </c>
      <c r="M803" s="28">
        <v>43230</v>
      </c>
      <c r="N803">
        <v>93</v>
      </c>
      <c r="O803" s="3">
        <f t="shared" si="136"/>
        <v>7.2565796599155519E-3</v>
      </c>
      <c r="Q803" s="28">
        <v>42450</v>
      </c>
      <c r="R803">
        <v>104.36</v>
      </c>
      <c r="S803" s="3">
        <f t="shared" si="137"/>
        <v>4.6207162110127875E-3</v>
      </c>
      <c r="U803" s="28">
        <v>42450</v>
      </c>
      <c r="V803">
        <v>118.43</v>
      </c>
      <c r="W803" s="3">
        <v>0.06</v>
      </c>
      <c r="Y803" s="28">
        <v>43556</v>
      </c>
      <c r="Z803">
        <v>195.87</v>
      </c>
      <c r="AA803" s="3">
        <f t="shared" si="138"/>
        <v>-1.5313935681471325E-4</v>
      </c>
      <c r="AC803" s="28">
        <v>42569</v>
      </c>
      <c r="AD803">
        <v>24.48</v>
      </c>
      <c r="AE803" s="4">
        <f t="shared" si="139"/>
        <v>2.0000000000000018E-2</v>
      </c>
      <c r="AG803" s="28">
        <v>42453</v>
      </c>
      <c r="AH803">
        <v>277.31</v>
      </c>
      <c r="AI803" s="4">
        <f t="shared" si="140"/>
        <v>-1.8371681415929153E-2</v>
      </c>
      <c r="AK803" s="28">
        <v>44224</v>
      </c>
      <c r="AL803">
        <v>8.69</v>
      </c>
      <c r="AM803" s="4">
        <f t="shared" si="141"/>
        <v>-3.2293986636971139E-2</v>
      </c>
      <c r="AO803" s="28">
        <v>42450</v>
      </c>
      <c r="AP803" s="29">
        <v>33022.870000000003</v>
      </c>
      <c r="AQ803" s="3">
        <f t="shared" si="143"/>
        <v>-1.7390962624393991E-3</v>
      </c>
    </row>
    <row r="804" spans="1:43" ht="15.75" thickBot="1" x14ac:dyDescent="0.3">
      <c r="A804" s="28">
        <v>42479</v>
      </c>
      <c r="B804">
        <v>41.5</v>
      </c>
      <c r="C804" s="3">
        <v>0.06</v>
      </c>
      <c r="E804" s="28">
        <v>42451</v>
      </c>
      <c r="F804">
        <v>222.52</v>
      </c>
      <c r="G804" s="4">
        <v>0.05</v>
      </c>
      <c r="I804" s="28">
        <v>42947</v>
      </c>
      <c r="J804">
        <v>129.88999999999999</v>
      </c>
      <c r="K804" s="3">
        <f t="shared" si="135"/>
        <v>1.5559030492572123E-2</v>
      </c>
      <c r="M804" s="28">
        <v>43231</v>
      </c>
      <c r="N804">
        <v>91.49</v>
      </c>
      <c r="O804" s="3">
        <f t="shared" si="136"/>
        <v>-1.6236559139785056E-2</v>
      </c>
      <c r="Q804" s="28">
        <v>42451</v>
      </c>
      <c r="R804">
        <v>103.31</v>
      </c>
      <c r="S804" s="3">
        <f t="shared" si="137"/>
        <v>-1.006132617861244E-2</v>
      </c>
      <c r="U804" s="28">
        <v>42451</v>
      </c>
      <c r="V804">
        <v>118.42</v>
      </c>
      <c r="W804" s="3">
        <f t="shared" ref="W804:W865" si="144">V804/V803-1</f>
        <v>-8.443806467961501E-5</v>
      </c>
      <c r="Y804" s="28">
        <v>43557</v>
      </c>
      <c r="Z804">
        <v>188.77</v>
      </c>
      <c r="AA804" s="3">
        <f t="shared" si="138"/>
        <v>-3.6248532189717686E-2</v>
      </c>
      <c r="AC804" s="28">
        <v>42570</v>
      </c>
      <c r="AD804">
        <v>24.27</v>
      </c>
      <c r="AE804" s="4">
        <f t="shared" si="139"/>
        <v>-8.5784313725491002E-3</v>
      </c>
      <c r="AG804" s="28">
        <v>42454</v>
      </c>
      <c r="AH804">
        <v>277.67</v>
      </c>
      <c r="AI804" s="4">
        <f t="shared" si="140"/>
        <v>1.2981861454690602E-3</v>
      </c>
      <c r="AK804" s="28">
        <v>44225</v>
      </c>
      <c r="AL804">
        <v>8.5399999999999991</v>
      </c>
      <c r="AM804" s="4">
        <f t="shared" si="141"/>
        <v>-1.7261219792865434E-2</v>
      </c>
      <c r="AO804" s="28">
        <v>42451</v>
      </c>
      <c r="AP804" s="29">
        <v>32928.300000000003</v>
      </c>
      <c r="AQ804" s="3">
        <f t="shared" si="143"/>
        <v>-2.8637728943607943E-3</v>
      </c>
    </row>
    <row r="805" spans="1:43" ht="15.75" thickBot="1" x14ac:dyDescent="0.3">
      <c r="A805" s="28">
        <v>42480</v>
      </c>
      <c r="B805">
        <v>41.5</v>
      </c>
      <c r="C805" s="3">
        <v>0.06</v>
      </c>
      <c r="E805" s="28">
        <v>42453</v>
      </c>
      <c r="F805">
        <v>219.8</v>
      </c>
      <c r="G805" s="4">
        <v>0.05</v>
      </c>
      <c r="I805" s="28">
        <v>42948</v>
      </c>
      <c r="J805">
        <v>136.38</v>
      </c>
      <c r="K805" s="3">
        <f t="shared" si="135"/>
        <v>4.9965355300639169E-2</v>
      </c>
      <c r="M805" s="28">
        <v>43234</v>
      </c>
      <c r="N805">
        <v>89</v>
      </c>
      <c r="O805" s="3">
        <f t="shared" si="136"/>
        <v>-2.7216089190075343E-2</v>
      </c>
      <c r="Q805" s="28">
        <v>42453</v>
      </c>
      <c r="R805">
        <v>105.38</v>
      </c>
      <c r="S805" s="3">
        <v>0.01</v>
      </c>
      <c r="U805" s="28">
        <v>42453</v>
      </c>
      <c r="V805">
        <v>116.05</v>
      </c>
      <c r="W805" s="3">
        <v>0.06</v>
      </c>
      <c r="Y805" s="28">
        <v>43558</v>
      </c>
      <c r="Z805">
        <v>190.99</v>
      </c>
      <c r="AA805" s="3">
        <f t="shared" si="138"/>
        <v>1.1760343274884733E-2</v>
      </c>
      <c r="AC805" s="28">
        <v>42571</v>
      </c>
      <c r="AD805">
        <v>24.8</v>
      </c>
      <c r="AE805" s="4">
        <f t="shared" si="139"/>
        <v>2.1837659662134357E-2</v>
      </c>
      <c r="AG805" s="28">
        <v>42457</v>
      </c>
      <c r="AH805">
        <v>276.64</v>
      </c>
      <c r="AI805" s="4">
        <f t="shared" si="140"/>
        <v>-3.7094392624339445E-3</v>
      </c>
      <c r="AK805" s="28">
        <v>44228</v>
      </c>
      <c r="AL805">
        <v>8.6999999999999993</v>
      </c>
      <c r="AM805" s="4">
        <f t="shared" si="141"/>
        <v>1.87353629976581E-2</v>
      </c>
      <c r="AO805" s="28">
        <v>42453</v>
      </c>
      <c r="AP805" s="29">
        <v>32801.879999999997</v>
      </c>
      <c r="AQ805" s="3">
        <f t="shared" si="143"/>
        <v>-3.8392507356895811E-3</v>
      </c>
    </row>
    <row r="806" spans="1:43" ht="15.75" thickBot="1" x14ac:dyDescent="0.3">
      <c r="A806" s="28">
        <v>42481</v>
      </c>
      <c r="B806">
        <v>42</v>
      </c>
      <c r="C806" s="3">
        <v>0.06</v>
      </c>
      <c r="E806" s="28">
        <v>42454</v>
      </c>
      <c r="F806">
        <v>217.8</v>
      </c>
      <c r="G806" s="4">
        <v>0.05</v>
      </c>
      <c r="I806" s="28">
        <v>42949</v>
      </c>
      <c r="J806">
        <v>143.19</v>
      </c>
      <c r="K806" s="3">
        <f t="shared" si="135"/>
        <v>4.9934007919049783E-2</v>
      </c>
      <c r="M806" s="28">
        <v>43235</v>
      </c>
      <c r="N806">
        <v>90</v>
      </c>
      <c r="O806" s="3">
        <f t="shared" si="136"/>
        <v>1.1235955056179803E-2</v>
      </c>
      <c r="Q806" s="28">
        <v>42454</v>
      </c>
      <c r="R806">
        <v>106.08</v>
      </c>
      <c r="S806" s="3">
        <f t="shared" si="137"/>
        <v>6.642626684380426E-3</v>
      </c>
      <c r="U806" s="28">
        <v>42454</v>
      </c>
      <c r="V806">
        <v>116.05</v>
      </c>
      <c r="W806" s="3">
        <v>0.06</v>
      </c>
      <c r="Y806" s="28">
        <v>43559</v>
      </c>
      <c r="Z806">
        <v>188.5</v>
      </c>
      <c r="AA806" s="3">
        <f t="shared" si="138"/>
        <v>-1.3037331797476348E-2</v>
      </c>
      <c r="AC806" s="28">
        <v>42572</v>
      </c>
      <c r="AD806">
        <v>24.4</v>
      </c>
      <c r="AE806" s="4">
        <f t="shared" si="139"/>
        <v>-1.6129032258064613E-2</v>
      </c>
      <c r="AG806" s="28">
        <v>42458</v>
      </c>
      <c r="AH806">
        <v>279.70999999999998</v>
      </c>
      <c r="AI806" s="4">
        <f t="shared" si="140"/>
        <v>1.1097455176402482E-2</v>
      </c>
      <c r="AK806" s="28">
        <v>44229</v>
      </c>
      <c r="AL806">
        <v>8.77</v>
      </c>
      <c r="AM806" s="4">
        <f t="shared" si="141"/>
        <v>8.0459770114942319E-3</v>
      </c>
      <c r="AO806" s="28">
        <v>42454</v>
      </c>
      <c r="AP806" s="29">
        <v>32876.550000000003</v>
      </c>
      <c r="AQ806" s="3">
        <f t="shared" si="143"/>
        <v>2.2763939140075795E-3</v>
      </c>
    </row>
    <row r="807" spans="1:43" ht="15.75" thickBot="1" x14ac:dyDescent="0.3">
      <c r="A807" s="28">
        <v>42482</v>
      </c>
      <c r="B807">
        <v>42.25</v>
      </c>
      <c r="C807" s="3">
        <f t="shared" si="134"/>
        <v>5.9523809523809312E-3</v>
      </c>
      <c r="E807" s="28">
        <v>42457</v>
      </c>
      <c r="F807">
        <v>220.65</v>
      </c>
      <c r="G807" s="4">
        <v>0.04</v>
      </c>
      <c r="I807" s="28">
        <v>42950</v>
      </c>
      <c r="J807">
        <v>148</v>
      </c>
      <c r="K807" s="3">
        <f t="shared" si="135"/>
        <v>3.3591731266149782E-2</v>
      </c>
      <c r="M807" s="28">
        <v>43236</v>
      </c>
      <c r="N807">
        <v>90</v>
      </c>
      <c r="O807" s="3">
        <f t="shared" si="136"/>
        <v>0</v>
      </c>
      <c r="Q807" s="28">
        <v>42457</v>
      </c>
      <c r="R807">
        <v>105.36</v>
      </c>
      <c r="S807" s="3">
        <f t="shared" si="137"/>
        <v>-6.7873303167420573E-3</v>
      </c>
      <c r="U807" s="28">
        <v>42457</v>
      </c>
      <c r="V807">
        <v>116.01</v>
      </c>
      <c r="W807" s="3">
        <f t="shared" si="144"/>
        <v>-3.4467901766477294E-4</v>
      </c>
      <c r="Y807" s="28">
        <v>43560</v>
      </c>
      <c r="Z807">
        <v>189.25</v>
      </c>
      <c r="AA807" s="3">
        <f t="shared" si="138"/>
        <v>3.9787798408488229E-3</v>
      </c>
      <c r="AC807" s="28">
        <v>42573</v>
      </c>
      <c r="AD807">
        <v>24.5</v>
      </c>
      <c r="AE807" s="4">
        <f t="shared" si="139"/>
        <v>4.098360655737654E-3</v>
      </c>
      <c r="AG807" s="28">
        <v>42459</v>
      </c>
      <c r="AH807">
        <v>276.5</v>
      </c>
      <c r="AI807" s="4">
        <f t="shared" si="140"/>
        <v>-1.1476171749311703E-2</v>
      </c>
      <c r="AK807" s="28">
        <v>44230</v>
      </c>
      <c r="AL807">
        <v>8.8800000000000008</v>
      </c>
      <c r="AM807" s="4">
        <f t="shared" si="141"/>
        <v>1.2542759407069726E-2</v>
      </c>
      <c r="AO807" s="28">
        <v>42457</v>
      </c>
      <c r="AP807" s="29">
        <v>32904.32</v>
      </c>
      <c r="AQ807" s="3">
        <f t="shared" si="143"/>
        <v>8.4467500391616213E-4</v>
      </c>
    </row>
    <row r="808" spans="1:43" ht="15.75" thickBot="1" x14ac:dyDescent="0.3">
      <c r="A808" s="28">
        <v>42485</v>
      </c>
      <c r="B808">
        <v>41.7</v>
      </c>
      <c r="C808" s="3">
        <v>0.06</v>
      </c>
      <c r="E808" s="28">
        <v>42458</v>
      </c>
      <c r="F808">
        <v>230.09</v>
      </c>
      <c r="G808" s="4">
        <v>0.04</v>
      </c>
      <c r="I808" s="28">
        <v>42951</v>
      </c>
      <c r="J808">
        <v>143.66999999999999</v>
      </c>
      <c r="K808" s="3">
        <f t="shared" si="135"/>
        <v>-2.9256756756756874E-2</v>
      </c>
      <c r="M808" s="28">
        <v>43237</v>
      </c>
      <c r="N808">
        <v>89</v>
      </c>
      <c r="O808" s="3">
        <f t="shared" si="136"/>
        <v>-1.1111111111111072E-2</v>
      </c>
      <c r="Q808" s="28">
        <v>42458</v>
      </c>
      <c r="R808">
        <v>106.35</v>
      </c>
      <c r="S808" s="3">
        <f t="shared" si="137"/>
        <v>9.3963553530751476E-3</v>
      </c>
      <c r="U808" s="28">
        <v>42458</v>
      </c>
      <c r="V808">
        <v>114.96</v>
      </c>
      <c r="W808" s="3">
        <f t="shared" si="144"/>
        <v>-9.0509438841480661E-3</v>
      </c>
      <c r="Y808" s="28">
        <v>43563</v>
      </c>
      <c r="Z808">
        <v>192.99</v>
      </c>
      <c r="AA808" s="3">
        <f t="shared" si="138"/>
        <v>1.9762219286658E-2</v>
      </c>
      <c r="AC808" s="28">
        <v>42577</v>
      </c>
      <c r="AD808">
        <v>25.55</v>
      </c>
      <c r="AE808" s="4">
        <f t="shared" si="139"/>
        <v>4.2857142857142927E-2</v>
      </c>
      <c r="AG808" s="28">
        <v>42460</v>
      </c>
      <c r="AH808">
        <v>274.27999999999997</v>
      </c>
      <c r="AI808" s="4">
        <f t="shared" si="140"/>
        <v>-8.0289330922242996E-3</v>
      </c>
      <c r="AK808" s="28">
        <v>44231</v>
      </c>
      <c r="AL808">
        <v>8.68</v>
      </c>
      <c r="AM808" s="4">
        <f t="shared" si="141"/>
        <v>-2.2522522522522626E-2</v>
      </c>
      <c r="AO808" s="28">
        <v>42458</v>
      </c>
      <c r="AP808" s="29">
        <v>32879.67</v>
      </c>
      <c r="AQ808" s="3">
        <f t="shared" si="143"/>
        <v>-7.4914175403117955E-4</v>
      </c>
    </row>
    <row r="809" spans="1:43" ht="15.75" thickBot="1" x14ac:dyDescent="0.3">
      <c r="A809" s="28">
        <v>42486</v>
      </c>
      <c r="B809">
        <v>41.5</v>
      </c>
      <c r="C809" s="3">
        <v>0.06</v>
      </c>
      <c r="E809" s="28">
        <v>42459</v>
      </c>
      <c r="F809">
        <v>230.52</v>
      </c>
      <c r="G809" s="4">
        <v>0.04</v>
      </c>
      <c r="I809" s="28">
        <v>42954</v>
      </c>
      <c r="J809">
        <v>143.66999999999999</v>
      </c>
      <c r="K809" s="3">
        <f t="shared" si="135"/>
        <v>0</v>
      </c>
      <c r="M809" s="28">
        <v>43238</v>
      </c>
      <c r="N809">
        <v>88.6</v>
      </c>
      <c r="O809" s="3">
        <f t="shared" si="136"/>
        <v>-4.4943820224719877E-3</v>
      </c>
      <c r="Q809" s="28">
        <v>42459</v>
      </c>
      <c r="R809">
        <v>106.67</v>
      </c>
      <c r="S809" s="3">
        <f t="shared" si="137"/>
        <v>3.0089327691584788E-3</v>
      </c>
      <c r="U809" s="28">
        <v>42459</v>
      </c>
      <c r="V809">
        <v>115.29</v>
      </c>
      <c r="W809" s="3">
        <f t="shared" si="144"/>
        <v>2.8705636743215912E-3</v>
      </c>
      <c r="Y809" s="28">
        <v>43564</v>
      </c>
      <c r="Z809">
        <v>190.49</v>
      </c>
      <c r="AA809" s="3">
        <f t="shared" si="138"/>
        <v>-1.2954039069381862E-2</v>
      </c>
      <c r="AC809" s="28">
        <v>42579</v>
      </c>
      <c r="AD809">
        <v>26</v>
      </c>
      <c r="AE809" s="4">
        <f t="shared" si="139"/>
        <v>1.7612524461839474E-2</v>
      </c>
      <c r="AG809" s="28">
        <v>42461</v>
      </c>
      <c r="AH809">
        <v>272.26</v>
      </c>
      <c r="AI809" s="4">
        <f t="shared" si="140"/>
        <v>-7.3647367653492113E-3</v>
      </c>
      <c r="AK809" s="28">
        <v>44235</v>
      </c>
      <c r="AL809">
        <v>8.51</v>
      </c>
      <c r="AM809" s="4">
        <f t="shared" si="141"/>
        <v>-1.9585253456221197E-2</v>
      </c>
      <c r="AO809" s="28">
        <v>42459</v>
      </c>
      <c r="AP809" s="29">
        <v>32922.400000000001</v>
      </c>
      <c r="AQ809" s="3">
        <f t="shared" si="143"/>
        <v>1.2995872525485286E-3</v>
      </c>
    </row>
    <row r="810" spans="1:43" ht="15.75" thickBot="1" x14ac:dyDescent="0.3">
      <c r="A810" s="28">
        <v>42487</v>
      </c>
      <c r="B810">
        <v>41.8</v>
      </c>
      <c r="C810" s="3">
        <v>0.06</v>
      </c>
      <c r="E810" s="28">
        <v>42460</v>
      </c>
      <c r="F810">
        <v>230.37</v>
      </c>
      <c r="G810" s="4">
        <v>0.04</v>
      </c>
      <c r="I810" s="28">
        <v>42956</v>
      </c>
      <c r="J810">
        <v>139.75</v>
      </c>
      <c r="K810" s="3">
        <f t="shared" si="135"/>
        <v>-2.7284749773787031E-2</v>
      </c>
      <c r="M810" s="28">
        <v>43241</v>
      </c>
      <c r="N810">
        <v>88</v>
      </c>
      <c r="O810" s="3">
        <f t="shared" si="136"/>
        <v>-6.7720090293452717E-3</v>
      </c>
      <c r="Q810" s="28">
        <v>42460</v>
      </c>
      <c r="R810">
        <v>107.91</v>
      </c>
      <c r="S810" s="3">
        <f t="shared" si="137"/>
        <v>1.1624636730102056E-2</v>
      </c>
      <c r="U810" s="28">
        <v>42460</v>
      </c>
      <c r="V810">
        <v>114.44</v>
      </c>
      <c r="W810" s="3">
        <f t="shared" si="144"/>
        <v>-7.3727122907450982E-3</v>
      </c>
      <c r="Y810" s="28">
        <v>43565</v>
      </c>
      <c r="Z810">
        <v>189.76</v>
      </c>
      <c r="AA810" s="3">
        <f t="shared" si="138"/>
        <v>-3.8322221638932286E-3</v>
      </c>
      <c r="AC810" s="28">
        <v>42583</v>
      </c>
      <c r="AD810">
        <v>26.25</v>
      </c>
      <c r="AE810" s="4">
        <f t="shared" si="139"/>
        <v>9.6153846153845812E-3</v>
      </c>
      <c r="AG810" s="28">
        <v>42464</v>
      </c>
      <c r="AH810">
        <v>285.87</v>
      </c>
      <c r="AI810" s="4">
        <f t="shared" si="140"/>
        <v>4.9988981120987264E-2</v>
      </c>
      <c r="AK810" s="28">
        <v>44236</v>
      </c>
      <c r="AL810">
        <v>8.7100000000000009</v>
      </c>
      <c r="AM810" s="4">
        <f t="shared" si="141"/>
        <v>2.3501762632197609E-2</v>
      </c>
      <c r="AO810" s="28">
        <v>42460</v>
      </c>
      <c r="AP810" s="29">
        <v>33139</v>
      </c>
      <c r="AQ810" s="3">
        <f t="shared" si="143"/>
        <v>6.5791072339804746E-3</v>
      </c>
    </row>
    <row r="811" spans="1:43" ht="15.75" thickBot="1" x14ac:dyDescent="0.3">
      <c r="A811" s="28">
        <v>42488</v>
      </c>
      <c r="B811">
        <v>41.5</v>
      </c>
      <c r="C811" s="3">
        <v>0.06</v>
      </c>
      <c r="E811" s="28">
        <v>42461</v>
      </c>
      <c r="F811">
        <v>232.9</v>
      </c>
      <c r="G811" s="4">
        <v>0.04</v>
      </c>
      <c r="I811" s="28">
        <v>42957</v>
      </c>
      <c r="J811">
        <v>143</v>
      </c>
      <c r="K811" s="3">
        <f t="shared" si="135"/>
        <v>2.3255813953488413E-2</v>
      </c>
      <c r="M811" s="28">
        <v>43242</v>
      </c>
      <c r="N811">
        <v>92.4</v>
      </c>
      <c r="O811" s="3">
        <f t="shared" si="136"/>
        <v>5.0000000000000044E-2</v>
      </c>
      <c r="Q811" s="28">
        <v>42461</v>
      </c>
      <c r="R811">
        <v>112.62</v>
      </c>
      <c r="S811" s="3">
        <f t="shared" si="137"/>
        <v>4.3647484014456506E-2</v>
      </c>
      <c r="U811" s="28">
        <v>42461</v>
      </c>
      <c r="V811">
        <v>114.62</v>
      </c>
      <c r="W811" s="3">
        <f t="shared" si="144"/>
        <v>1.5728766165676866E-3</v>
      </c>
      <c r="Y811" s="28">
        <v>43566</v>
      </c>
      <c r="Z811">
        <v>190</v>
      </c>
      <c r="AA811" s="3">
        <f t="shared" si="138"/>
        <v>1.264755480607116E-3</v>
      </c>
      <c r="AC811" s="28">
        <v>42584</v>
      </c>
      <c r="AD811">
        <v>25.5</v>
      </c>
      <c r="AE811" s="4">
        <f t="shared" si="139"/>
        <v>-2.8571428571428581E-2</v>
      </c>
      <c r="AG811" s="28">
        <v>42465</v>
      </c>
      <c r="AH811">
        <v>300.16000000000003</v>
      </c>
      <c r="AI811" s="4">
        <f t="shared" si="140"/>
        <v>4.9987756672613459E-2</v>
      </c>
      <c r="AK811" s="28">
        <v>44237</v>
      </c>
      <c r="AL811">
        <v>9.25</v>
      </c>
      <c r="AM811" s="4">
        <f t="shared" si="141"/>
        <v>6.1997703788748471E-2</v>
      </c>
      <c r="AO811" s="28">
        <v>42461</v>
      </c>
      <c r="AP811" s="29">
        <v>33449.620000000003</v>
      </c>
      <c r="AQ811" s="3">
        <f t="shared" si="143"/>
        <v>9.3732460243218796E-3</v>
      </c>
    </row>
    <row r="812" spans="1:43" ht="15.75" thickBot="1" x14ac:dyDescent="0.3">
      <c r="A812" s="28">
        <v>42489</v>
      </c>
      <c r="B812">
        <v>41.95</v>
      </c>
      <c r="C812" s="3">
        <v>0.06</v>
      </c>
      <c r="E812" s="28">
        <v>42464</v>
      </c>
      <c r="F812">
        <v>233.38</v>
      </c>
      <c r="G812" s="4">
        <v>0.04</v>
      </c>
      <c r="I812" s="28">
        <v>42958</v>
      </c>
      <c r="J812">
        <v>136</v>
      </c>
      <c r="K812" s="3">
        <f t="shared" si="135"/>
        <v>-4.8951048951048959E-2</v>
      </c>
      <c r="M812" s="28">
        <v>43243</v>
      </c>
      <c r="N812">
        <v>91.99</v>
      </c>
      <c r="O812" s="3">
        <f t="shared" si="136"/>
        <v>-4.4372294372295729E-3</v>
      </c>
      <c r="Q812" s="28">
        <v>42464</v>
      </c>
      <c r="R812">
        <v>113.85</v>
      </c>
      <c r="S812" s="3">
        <f t="shared" si="137"/>
        <v>1.0921683537559845E-2</v>
      </c>
      <c r="U812" s="28">
        <v>42464</v>
      </c>
      <c r="V812">
        <v>115.37</v>
      </c>
      <c r="W812" s="3">
        <f t="shared" si="144"/>
        <v>6.5433606700400215E-3</v>
      </c>
      <c r="Y812" s="28">
        <v>43567</v>
      </c>
      <c r="Z812">
        <v>192.5</v>
      </c>
      <c r="AA812" s="3">
        <f t="shared" si="138"/>
        <v>1.3157894736842035E-2</v>
      </c>
      <c r="AC812" s="28">
        <v>42585</v>
      </c>
      <c r="AD812">
        <v>26.77</v>
      </c>
      <c r="AE812" s="4">
        <f t="shared" si="139"/>
        <v>4.9803921568627452E-2</v>
      </c>
      <c r="AG812" s="28">
        <v>42466</v>
      </c>
      <c r="AH812">
        <v>304.64</v>
      </c>
      <c r="AI812" s="4">
        <f t="shared" si="140"/>
        <v>1.4925373134328179E-2</v>
      </c>
      <c r="AK812" s="28">
        <v>44238</v>
      </c>
      <c r="AL812">
        <v>9.0299999999999994</v>
      </c>
      <c r="AM812" s="4">
        <f t="shared" si="141"/>
        <v>-2.3783783783783874E-2</v>
      </c>
      <c r="AO812" s="28">
        <v>42464</v>
      </c>
      <c r="AP812" s="29">
        <v>33808.42</v>
      </c>
      <c r="AQ812" s="3">
        <f t="shared" si="143"/>
        <v>1.0726579255608826E-2</v>
      </c>
    </row>
    <row r="813" spans="1:43" ht="15.75" thickBot="1" x14ac:dyDescent="0.3">
      <c r="A813" s="28">
        <v>42492</v>
      </c>
      <c r="B813">
        <v>41.52</v>
      </c>
      <c r="C813" s="3">
        <v>0.06</v>
      </c>
      <c r="E813" s="28">
        <v>42465</v>
      </c>
      <c r="F813">
        <v>233.4</v>
      </c>
      <c r="G813" s="4">
        <v>0.04</v>
      </c>
      <c r="I813" s="28">
        <v>42962</v>
      </c>
      <c r="J813">
        <v>135.30000000000001</v>
      </c>
      <c r="K813" s="3">
        <f t="shared" si="135"/>
        <v>-5.1470588235292825E-3</v>
      </c>
      <c r="M813" s="28">
        <v>43244</v>
      </c>
      <c r="N813">
        <v>92.04</v>
      </c>
      <c r="O813" s="3">
        <f t="shared" si="136"/>
        <v>5.4353734101542095E-4</v>
      </c>
      <c r="Q813" s="28">
        <v>42465</v>
      </c>
      <c r="R813">
        <v>111.79</v>
      </c>
      <c r="S813" s="3">
        <v>0.03</v>
      </c>
      <c r="U813" s="28">
        <v>42465</v>
      </c>
      <c r="V813">
        <v>113.78</v>
      </c>
      <c r="W813" s="3">
        <v>7.0000000000000007E-2</v>
      </c>
      <c r="Y813" s="28">
        <v>43570</v>
      </c>
      <c r="Z813">
        <v>195</v>
      </c>
      <c r="AA813" s="3">
        <f t="shared" si="138"/>
        <v>1.298701298701288E-2</v>
      </c>
      <c r="AC813" s="28">
        <v>42586</v>
      </c>
      <c r="AD813">
        <v>27</v>
      </c>
      <c r="AE813" s="4">
        <f t="shared" si="139"/>
        <v>8.5917071348524665E-3</v>
      </c>
      <c r="AG813" s="28">
        <v>42467</v>
      </c>
      <c r="AH813">
        <v>311.26</v>
      </c>
      <c r="AI813" s="4">
        <f t="shared" si="140"/>
        <v>2.1730567226890818E-2</v>
      </c>
      <c r="AK813" s="28">
        <v>44239</v>
      </c>
      <c r="AL813">
        <v>8.81</v>
      </c>
      <c r="AM813" s="4">
        <f t="shared" si="141"/>
        <v>-2.4363233665559147E-2</v>
      </c>
      <c r="AO813" s="28">
        <v>42465</v>
      </c>
      <c r="AP813" s="29">
        <v>33766.49</v>
      </c>
      <c r="AQ813" s="3">
        <f t="shared" si="143"/>
        <v>-1.2402235892715607E-3</v>
      </c>
    </row>
    <row r="814" spans="1:43" ht="15.75" thickBot="1" x14ac:dyDescent="0.3">
      <c r="A814" s="28">
        <v>42493</v>
      </c>
      <c r="B814">
        <v>41.87</v>
      </c>
      <c r="C814" s="3">
        <v>0.06</v>
      </c>
      <c r="E814" s="28">
        <v>42466</v>
      </c>
      <c r="F814">
        <v>229.44</v>
      </c>
      <c r="G814" s="4">
        <v>0.04</v>
      </c>
      <c r="I814" s="28">
        <v>42964</v>
      </c>
      <c r="J814">
        <v>135.01</v>
      </c>
      <c r="K814" s="3">
        <f t="shared" si="135"/>
        <v>-2.1433850702144985E-3</v>
      </c>
      <c r="M814" s="28">
        <v>43245</v>
      </c>
      <c r="N814">
        <v>91.86</v>
      </c>
      <c r="O814" s="3">
        <f t="shared" si="136"/>
        <v>-1.9556714471969938E-3</v>
      </c>
      <c r="Q814" s="28">
        <v>42466</v>
      </c>
      <c r="R814">
        <v>113</v>
      </c>
      <c r="S814" s="3">
        <f t="shared" si="137"/>
        <v>1.0823866177654518E-2</v>
      </c>
      <c r="U814" s="28">
        <v>42466</v>
      </c>
      <c r="V814">
        <v>115.73</v>
      </c>
      <c r="W814" s="3">
        <f t="shared" si="144"/>
        <v>1.7138337141852755E-2</v>
      </c>
      <c r="Y814" s="28">
        <v>43571</v>
      </c>
      <c r="Z814">
        <v>198.63</v>
      </c>
      <c r="AA814" s="3">
        <f t="shared" si="138"/>
        <v>1.86153846153847E-2</v>
      </c>
      <c r="AC814" s="28">
        <v>42587</v>
      </c>
      <c r="AD814">
        <v>28.21</v>
      </c>
      <c r="AE814" s="4">
        <f t="shared" si="139"/>
        <v>4.4814814814814863E-2</v>
      </c>
      <c r="AG814" s="28">
        <v>42468</v>
      </c>
      <c r="AH814">
        <v>308.37</v>
      </c>
      <c r="AI814" s="4">
        <f t="shared" si="140"/>
        <v>-9.2848422540641184E-3</v>
      </c>
      <c r="AK814" s="28">
        <v>44242</v>
      </c>
      <c r="AL814">
        <v>9</v>
      </c>
      <c r="AM814" s="4">
        <f t="shared" si="141"/>
        <v>2.1566401816117908E-2</v>
      </c>
      <c r="AO814" s="28">
        <v>42466</v>
      </c>
      <c r="AP814" s="29">
        <v>33946.370000000003</v>
      </c>
      <c r="AQ814" s="3">
        <f t="shared" si="143"/>
        <v>5.3271749595531492E-3</v>
      </c>
    </row>
    <row r="815" spans="1:43" ht="15.75" thickBot="1" x14ac:dyDescent="0.3">
      <c r="A815" s="28">
        <v>42494</v>
      </c>
      <c r="B815">
        <v>42.6</v>
      </c>
      <c r="C815" s="3">
        <v>0.06</v>
      </c>
      <c r="E815" s="28">
        <v>42467</v>
      </c>
      <c r="F815">
        <v>226.91</v>
      </c>
      <c r="G815" s="4">
        <v>0.04</v>
      </c>
      <c r="I815" s="28">
        <v>42968</v>
      </c>
      <c r="J815">
        <v>133.16</v>
      </c>
      <c r="K815" s="3">
        <f t="shared" si="135"/>
        <v>-1.3702688689726683E-2</v>
      </c>
      <c r="M815" s="28">
        <v>43248</v>
      </c>
      <c r="N815">
        <v>91</v>
      </c>
      <c r="O815" s="3">
        <f t="shared" si="136"/>
        <v>-9.3620727193555187E-3</v>
      </c>
      <c r="Q815" s="28">
        <v>42467</v>
      </c>
      <c r="R815">
        <v>113.3</v>
      </c>
      <c r="S815" s="3">
        <v>0.04</v>
      </c>
      <c r="U815" s="28">
        <v>42467</v>
      </c>
      <c r="V815">
        <v>116.41</v>
      </c>
      <c r="W815" s="3">
        <f t="shared" si="144"/>
        <v>5.8757452691609036E-3</v>
      </c>
      <c r="Y815" s="28">
        <v>43572</v>
      </c>
      <c r="Z815">
        <v>195.5</v>
      </c>
      <c r="AA815" s="3">
        <f t="shared" si="138"/>
        <v>-1.5757941902028838E-2</v>
      </c>
      <c r="AC815" s="28">
        <v>42590</v>
      </c>
      <c r="AD815">
        <v>28.5</v>
      </c>
      <c r="AE815" s="4">
        <f t="shared" si="139"/>
        <v>1.0280042538107104E-2</v>
      </c>
      <c r="AG815" s="28">
        <v>42471</v>
      </c>
      <c r="AH815">
        <v>299.93</v>
      </c>
      <c r="AI815" s="4">
        <f t="shared" si="140"/>
        <v>-2.736971819567402E-2</v>
      </c>
      <c r="AK815" s="28">
        <v>44243</v>
      </c>
      <c r="AL815">
        <v>9.4700000000000006</v>
      </c>
      <c r="AM815" s="4">
        <f t="shared" si="141"/>
        <v>5.2222222222222392E-2</v>
      </c>
      <c r="AO815" s="28">
        <v>42467</v>
      </c>
      <c r="AP815" s="29">
        <v>33896.03</v>
      </c>
      <c r="AQ815" s="3">
        <f t="shared" si="143"/>
        <v>-1.4829273350878136E-3</v>
      </c>
    </row>
    <row r="816" spans="1:43" ht="15.75" thickBot="1" x14ac:dyDescent="0.3">
      <c r="A816" s="28">
        <v>42495</v>
      </c>
      <c r="B816">
        <v>43</v>
      </c>
      <c r="C816" s="3">
        <v>0.06</v>
      </c>
      <c r="E816" s="28">
        <v>42468</v>
      </c>
      <c r="F816">
        <v>227.29</v>
      </c>
      <c r="G816" s="4">
        <f t="shared" si="142"/>
        <v>1.6746727777532389E-3</v>
      </c>
      <c r="I816" s="28">
        <v>42970</v>
      </c>
      <c r="J816">
        <v>126.51</v>
      </c>
      <c r="K816" s="3">
        <f t="shared" si="135"/>
        <v>-4.9939921898467965E-2</v>
      </c>
      <c r="M816" s="28">
        <v>43249</v>
      </c>
      <c r="N816">
        <v>92.16</v>
      </c>
      <c r="O816" s="3">
        <f t="shared" si="136"/>
        <v>1.2747252747252746E-2</v>
      </c>
      <c r="Q816" s="28">
        <v>42468</v>
      </c>
      <c r="R816">
        <v>116.64</v>
      </c>
      <c r="S816" s="3">
        <f t="shared" si="137"/>
        <v>2.9479258605472181E-2</v>
      </c>
      <c r="U816" s="28">
        <v>42468</v>
      </c>
      <c r="V816">
        <v>116.71</v>
      </c>
      <c r="W816" s="3">
        <f t="shared" si="144"/>
        <v>2.577098187440896E-3</v>
      </c>
      <c r="Y816" s="28">
        <v>43573</v>
      </c>
      <c r="Z816">
        <v>195.5</v>
      </c>
      <c r="AA816" s="3">
        <f t="shared" si="138"/>
        <v>0</v>
      </c>
      <c r="AC816" s="28">
        <v>42591</v>
      </c>
      <c r="AD816">
        <v>28.3</v>
      </c>
      <c r="AE816" s="4">
        <f t="shared" si="139"/>
        <v>-7.0175438596491446E-3</v>
      </c>
      <c r="AG816" s="28">
        <v>42472</v>
      </c>
      <c r="AH816">
        <v>302.52999999999997</v>
      </c>
      <c r="AI816" s="4">
        <f t="shared" si="140"/>
        <v>8.6686893608507454E-3</v>
      </c>
      <c r="AK816" s="28">
        <v>44244</v>
      </c>
      <c r="AL816">
        <v>9.99</v>
      </c>
      <c r="AM816" s="4">
        <f t="shared" si="141"/>
        <v>5.4910242872228121E-2</v>
      </c>
      <c r="AO816" s="28">
        <v>42468</v>
      </c>
      <c r="AP816" s="29">
        <v>33967.54</v>
      </c>
      <c r="AQ816" s="3">
        <f t="shared" si="143"/>
        <v>2.1096865916157004E-3</v>
      </c>
    </row>
    <row r="817" spans="1:43" ht="15.75" thickBot="1" x14ac:dyDescent="0.3">
      <c r="A817" s="28">
        <v>42496</v>
      </c>
      <c r="B817">
        <v>43</v>
      </c>
      <c r="C817" s="3">
        <v>0.06</v>
      </c>
      <c r="E817" s="28">
        <v>42471</v>
      </c>
      <c r="F817">
        <v>222.69</v>
      </c>
      <c r="G817" s="4">
        <v>0.02</v>
      </c>
      <c r="I817" s="28">
        <v>42971</v>
      </c>
      <c r="J817">
        <v>120.19</v>
      </c>
      <c r="K817" s="3">
        <f t="shared" si="135"/>
        <v>-4.9956525175875455E-2</v>
      </c>
      <c r="M817" s="28">
        <v>43250</v>
      </c>
      <c r="N817">
        <v>91.94</v>
      </c>
      <c r="O817" s="3">
        <f t="shared" si="136"/>
        <v>-2.3871527777777901E-3</v>
      </c>
      <c r="Q817" s="28">
        <v>42471</v>
      </c>
      <c r="R817">
        <v>112.5</v>
      </c>
      <c r="S817" s="3">
        <f t="shared" si="137"/>
        <v>-3.5493827160493874E-2</v>
      </c>
      <c r="U817" s="28">
        <v>42471</v>
      </c>
      <c r="V817">
        <v>116.84</v>
      </c>
      <c r="W817" s="3">
        <f t="shared" si="144"/>
        <v>1.113871990403581E-3</v>
      </c>
      <c r="Y817" s="28">
        <v>43574</v>
      </c>
      <c r="Z817">
        <v>201.24</v>
      </c>
      <c r="AA817" s="3">
        <f t="shared" si="138"/>
        <v>2.9360613810741842E-2</v>
      </c>
      <c r="AC817" s="28">
        <v>42592</v>
      </c>
      <c r="AD817">
        <v>28</v>
      </c>
      <c r="AE817" s="4">
        <f t="shared" si="139"/>
        <v>-1.0600706713780994E-2</v>
      </c>
      <c r="AG817" s="28">
        <v>42473</v>
      </c>
      <c r="AH817">
        <v>302.19</v>
      </c>
      <c r="AI817" s="4">
        <f t="shared" si="140"/>
        <v>-1.1238554854062777E-3</v>
      </c>
      <c r="AK817" s="28">
        <v>44245</v>
      </c>
      <c r="AL817">
        <v>9.8800000000000008</v>
      </c>
      <c r="AM817" s="4">
        <f t="shared" si="141"/>
        <v>-1.1011011011010985E-2</v>
      </c>
      <c r="AO817" s="28">
        <v>42471</v>
      </c>
      <c r="AP817" s="29">
        <v>33566.22</v>
      </c>
      <c r="AQ817" s="3">
        <f t="shared" si="143"/>
        <v>-1.1814809079491728E-2</v>
      </c>
    </row>
    <row r="818" spans="1:43" ht="15.75" thickBot="1" x14ac:dyDescent="0.3">
      <c r="A818" s="28">
        <v>42499</v>
      </c>
      <c r="B818">
        <v>42.5</v>
      </c>
      <c r="C818" s="3">
        <v>0.06</v>
      </c>
      <c r="E818" s="28">
        <v>42472</v>
      </c>
      <c r="F818">
        <v>222.47</v>
      </c>
      <c r="G818" s="4">
        <v>0.02</v>
      </c>
      <c r="I818" s="28">
        <v>42972</v>
      </c>
      <c r="J818">
        <v>114.19</v>
      </c>
      <c r="K818" s="3">
        <f t="shared" si="135"/>
        <v>-4.9920958482402855E-2</v>
      </c>
      <c r="M818" s="28">
        <v>43251</v>
      </c>
      <c r="N818">
        <v>93.47</v>
      </c>
      <c r="O818" s="3">
        <f t="shared" si="136"/>
        <v>1.664128779638907E-2</v>
      </c>
      <c r="Q818" s="28">
        <v>42472</v>
      </c>
      <c r="R818">
        <v>113.17</v>
      </c>
      <c r="S818" s="3">
        <f t="shared" si="137"/>
        <v>5.9555555555554918E-3</v>
      </c>
      <c r="U818" s="28">
        <v>42472</v>
      </c>
      <c r="V818">
        <v>117.67</v>
      </c>
      <c r="W818" s="3">
        <f t="shared" si="144"/>
        <v>7.1037315987674265E-3</v>
      </c>
      <c r="Y818" s="28">
        <v>43577</v>
      </c>
      <c r="Z818">
        <v>204.57</v>
      </c>
      <c r="AA818" s="3">
        <f t="shared" si="138"/>
        <v>1.6547406082289662E-2</v>
      </c>
      <c r="AC818" s="28">
        <v>42593</v>
      </c>
      <c r="AD818">
        <v>28</v>
      </c>
      <c r="AE818" s="4">
        <f t="shared" si="139"/>
        <v>0</v>
      </c>
      <c r="AG818" s="28">
        <v>42474</v>
      </c>
      <c r="AH818">
        <v>307.63</v>
      </c>
      <c r="AI818" s="4">
        <f t="shared" si="140"/>
        <v>1.8001919322280679E-2</v>
      </c>
      <c r="AK818" s="28">
        <v>44246</v>
      </c>
      <c r="AL818">
        <v>9.82</v>
      </c>
      <c r="AM818" s="4">
        <f t="shared" si="141"/>
        <v>-6.0728744939271273E-3</v>
      </c>
      <c r="AO818" s="28">
        <v>42472</v>
      </c>
      <c r="AP818" s="29">
        <v>33616.9</v>
      </c>
      <c r="AQ818" s="3">
        <f t="shared" si="143"/>
        <v>1.5098512730953306E-3</v>
      </c>
    </row>
    <row r="819" spans="1:43" ht="15.75" thickBot="1" x14ac:dyDescent="0.3">
      <c r="A819" s="28">
        <v>42500</v>
      </c>
      <c r="B819">
        <v>42.99</v>
      </c>
      <c r="C819" s="3">
        <f t="shared" si="134"/>
        <v>1.152941176470601E-2</v>
      </c>
      <c r="E819" s="28">
        <v>42473</v>
      </c>
      <c r="F819">
        <v>227.68</v>
      </c>
      <c r="G819" s="4">
        <v>0.02</v>
      </c>
      <c r="I819" s="28">
        <v>42975</v>
      </c>
      <c r="J819">
        <v>108.49</v>
      </c>
      <c r="K819" s="3">
        <f t="shared" si="135"/>
        <v>-4.9916805324459301E-2</v>
      </c>
      <c r="M819" s="28">
        <v>43252</v>
      </c>
      <c r="N819">
        <v>94.4</v>
      </c>
      <c r="O819" s="3">
        <f t="shared" si="136"/>
        <v>9.94971648657339E-3</v>
      </c>
      <c r="Q819" s="28">
        <v>42473</v>
      </c>
      <c r="R819">
        <v>113</v>
      </c>
      <c r="S819" s="3">
        <v>0.05</v>
      </c>
      <c r="U819" s="28">
        <v>42473</v>
      </c>
      <c r="V819">
        <v>118.22</v>
      </c>
      <c r="W819" s="3">
        <v>0.03</v>
      </c>
      <c r="Y819" s="28">
        <v>43578</v>
      </c>
      <c r="Z819">
        <v>194.35</v>
      </c>
      <c r="AA819" s="3">
        <f t="shared" si="138"/>
        <v>-4.9958449430512752E-2</v>
      </c>
      <c r="AC819" s="28">
        <v>42594</v>
      </c>
      <c r="AD819">
        <v>28.05</v>
      </c>
      <c r="AE819" s="4">
        <f t="shared" si="139"/>
        <v>1.7857142857142794E-3</v>
      </c>
      <c r="AG819" s="28">
        <v>42475</v>
      </c>
      <c r="AH819">
        <v>304.45</v>
      </c>
      <c r="AI819" s="4">
        <f t="shared" si="140"/>
        <v>-1.0337093261385433E-2</v>
      </c>
      <c r="AK819" s="28">
        <v>44249</v>
      </c>
      <c r="AL819">
        <v>10.4</v>
      </c>
      <c r="AM819" s="4">
        <f t="shared" si="141"/>
        <v>5.9063136456211751E-2</v>
      </c>
      <c r="AO819" s="28">
        <v>42473</v>
      </c>
      <c r="AP819" s="29">
        <v>33646.1</v>
      </c>
      <c r="AQ819" s="3">
        <f t="shared" si="143"/>
        <v>8.6861072853228194E-4</v>
      </c>
    </row>
    <row r="820" spans="1:43" ht="15.75" thickBot="1" x14ac:dyDescent="0.3">
      <c r="A820" s="28">
        <v>42501</v>
      </c>
      <c r="B820">
        <v>42.55</v>
      </c>
      <c r="C820" s="3">
        <v>0.06</v>
      </c>
      <c r="E820" s="28">
        <v>42474</v>
      </c>
      <c r="F820">
        <v>239.06</v>
      </c>
      <c r="G820" s="4">
        <f t="shared" si="142"/>
        <v>4.9982431482782808E-2</v>
      </c>
      <c r="I820" s="28">
        <v>42976</v>
      </c>
      <c r="J820">
        <v>103.07</v>
      </c>
      <c r="K820" s="3">
        <f t="shared" si="135"/>
        <v>-4.9958521522720956E-2</v>
      </c>
      <c r="M820" s="28">
        <v>43255</v>
      </c>
      <c r="N820">
        <v>94.72</v>
      </c>
      <c r="O820" s="3">
        <f t="shared" si="136"/>
        <v>3.3898305084745228E-3</v>
      </c>
      <c r="Q820" s="28">
        <v>42474</v>
      </c>
      <c r="R820">
        <v>113.44</v>
      </c>
      <c r="S820" s="3">
        <v>0.05</v>
      </c>
      <c r="U820" s="28">
        <v>42474</v>
      </c>
      <c r="V820">
        <v>117.93</v>
      </c>
      <c r="W820" s="3">
        <v>0.04</v>
      </c>
      <c r="Y820" s="28">
        <v>43579</v>
      </c>
      <c r="Z820">
        <v>193</v>
      </c>
      <c r="AA820" s="3">
        <f t="shared" si="138"/>
        <v>-6.946231026498606E-3</v>
      </c>
      <c r="AC820" s="28">
        <v>42597</v>
      </c>
      <c r="AD820">
        <v>28</v>
      </c>
      <c r="AE820" s="4">
        <f t="shared" si="139"/>
        <v>-1.7825311942959443E-3</v>
      </c>
      <c r="AG820" s="28">
        <v>42478</v>
      </c>
      <c r="AH820">
        <v>304.16000000000003</v>
      </c>
      <c r="AI820" s="4">
        <f t="shared" si="140"/>
        <v>-9.5253736245681786E-4</v>
      </c>
      <c r="AK820" s="28">
        <v>44250</v>
      </c>
      <c r="AL820">
        <v>9.92</v>
      </c>
      <c r="AM820" s="4">
        <f t="shared" si="141"/>
        <v>-4.6153846153846212E-2</v>
      </c>
      <c r="AO820" s="28">
        <v>42474</v>
      </c>
      <c r="AP820" s="29">
        <v>33767.589999999997</v>
      </c>
      <c r="AQ820" s="3">
        <f t="shared" si="143"/>
        <v>3.6108196789523817E-3</v>
      </c>
    </row>
    <row r="821" spans="1:43" ht="15.75" thickBot="1" x14ac:dyDescent="0.3">
      <c r="A821" s="28">
        <v>42502</v>
      </c>
      <c r="B821">
        <v>42.25</v>
      </c>
      <c r="C821" s="3">
        <v>0.06</v>
      </c>
      <c r="E821" s="28">
        <v>42475</v>
      </c>
      <c r="F821">
        <v>239.1</v>
      </c>
      <c r="G821" s="4">
        <v>0.04</v>
      </c>
      <c r="I821" s="28">
        <v>42977</v>
      </c>
      <c r="J821">
        <v>97.92</v>
      </c>
      <c r="K821" s="3">
        <f t="shared" si="135"/>
        <v>-4.9966042495391383E-2</v>
      </c>
      <c r="M821" s="28">
        <v>43256</v>
      </c>
      <c r="N821">
        <v>95.54</v>
      </c>
      <c r="O821" s="3">
        <f t="shared" si="136"/>
        <v>8.6570945945947386E-3</v>
      </c>
      <c r="Q821" s="28">
        <v>42475</v>
      </c>
      <c r="R821">
        <v>113.15</v>
      </c>
      <c r="S821" s="3">
        <v>0.05</v>
      </c>
      <c r="U821" s="28">
        <v>42475</v>
      </c>
      <c r="V821">
        <v>116.87</v>
      </c>
      <c r="W821" s="3">
        <v>0.04</v>
      </c>
      <c r="Y821" s="28">
        <v>43580</v>
      </c>
      <c r="Z821">
        <v>186.5</v>
      </c>
      <c r="AA821" s="3">
        <f t="shared" si="138"/>
        <v>-3.3678756476683946E-2</v>
      </c>
      <c r="AC821" s="28">
        <v>42598</v>
      </c>
      <c r="AD821">
        <v>28</v>
      </c>
      <c r="AE821" s="4">
        <f t="shared" si="139"/>
        <v>0</v>
      </c>
      <c r="AG821" s="28">
        <v>42479</v>
      </c>
      <c r="AH821">
        <v>303.19</v>
      </c>
      <c r="AI821" s="4">
        <f t="shared" si="140"/>
        <v>-3.1891109942137064E-3</v>
      </c>
      <c r="AK821" s="28">
        <v>44251</v>
      </c>
      <c r="AL821">
        <v>10.09</v>
      </c>
      <c r="AM821" s="4">
        <f t="shared" si="141"/>
        <v>1.7137096774193505E-2</v>
      </c>
      <c r="AO821" s="28">
        <v>42475</v>
      </c>
      <c r="AP821" s="29">
        <v>33767.120000000003</v>
      </c>
      <c r="AQ821" s="3">
        <f t="shared" si="143"/>
        <v>-1.3918671720292153E-5</v>
      </c>
    </row>
    <row r="822" spans="1:43" ht="15.75" thickBot="1" x14ac:dyDescent="0.3">
      <c r="A822" s="28">
        <v>42503</v>
      </c>
      <c r="B822">
        <v>42.99</v>
      </c>
      <c r="C822" s="3">
        <v>0.06</v>
      </c>
      <c r="E822" s="28">
        <v>42478</v>
      </c>
      <c r="F822">
        <v>251.05</v>
      </c>
      <c r="G822" s="4">
        <v>0.02</v>
      </c>
      <c r="I822" s="28">
        <v>42978</v>
      </c>
      <c r="J822">
        <v>97.1</v>
      </c>
      <c r="K822" s="3">
        <f t="shared" si="135"/>
        <v>-8.374183006536029E-3</v>
      </c>
      <c r="M822" s="28">
        <v>43257</v>
      </c>
      <c r="N822">
        <v>96.24</v>
      </c>
      <c r="O822" s="3">
        <f t="shared" si="136"/>
        <v>7.3267741260203412E-3</v>
      </c>
      <c r="Q822" s="28">
        <v>42478</v>
      </c>
      <c r="R822">
        <v>112.93</v>
      </c>
      <c r="S822" s="3">
        <v>0.05</v>
      </c>
      <c r="U822" s="28">
        <v>42478</v>
      </c>
      <c r="V822">
        <v>115.43</v>
      </c>
      <c r="W822" s="3">
        <f t="shared" si="144"/>
        <v>-1.2321382732951136E-2</v>
      </c>
      <c r="Y822" s="28">
        <v>43581</v>
      </c>
      <c r="Z822">
        <v>194.61</v>
      </c>
      <c r="AA822" s="3">
        <f t="shared" si="138"/>
        <v>4.3485254691689068E-2</v>
      </c>
      <c r="AC822" s="28">
        <v>42599</v>
      </c>
      <c r="AD822">
        <v>27.56</v>
      </c>
      <c r="AE822" s="4">
        <f t="shared" si="139"/>
        <v>-1.5714285714285792E-2</v>
      </c>
      <c r="AG822" s="28">
        <v>42480</v>
      </c>
      <c r="AH822">
        <v>305.95</v>
      </c>
      <c r="AI822" s="4">
        <f t="shared" si="140"/>
        <v>9.1032026122233045E-3</v>
      </c>
      <c r="AK822" s="28">
        <v>44252</v>
      </c>
      <c r="AL822">
        <v>10.52</v>
      </c>
      <c r="AM822" s="4">
        <f t="shared" si="141"/>
        <v>4.2616451932606436E-2</v>
      </c>
      <c r="AO822" s="28">
        <v>42478</v>
      </c>
      <c r="AP822" s="29">
        <v>33759.97</v>
      </c>
      <c r="AQ822" s="3">
        <f t="shared" si="143"/>
        <v>-2.1174444252280988E-4</v>
      </c>
    </row>
    <row r="823" spans="1:43" ht="15.75" thickBot="1" x14ac:dyDescent="0.3">
      <c r="A823" s="28">
        <v>42506</v>
      </c>
      <c r="B823">
        <v>42.99</v>
      </c>
      <c r="C823" s="3">
        <v>0.06</v>
      </c>
      <c r="E823" s="28">
        <v>42479</v>
      </c>
      <c r="F823">
        <v>251.03</v>
      </c>
      <c r="G823" s="4">
        <v>0.02</v>
      </c>
      <c r="I823" s="28">
        <v>42983</v>
      </c>
      <c r="J823">
        <v>101.45</v>
      </c>
      <c r="K823" s="3">
        <f t="shared" si="135"/>
        <v>4.4799176107106264E-2</v>
      </c>
      <c r="M823" s="28">
        <v>43258</v>
      </c>
      <c r="N823">
        <v>95.22</v>
      </c>
      <c r="O823" s="3">
        <f t="shared" si="136"/>
        <v>-1.0598503740648302E-2</v>
      </c>
      <c r="Q823" s="28">
        <v>42479</v>
      </c>
      <c r="R823">
        <v>111.3</v>
      </c>
      <c r="S823" s="3">
        <f t="shared" si="137"/>
        <v>-1.443372000354215E-2</v>
      </c>
      <c r="U823" s="28">
        <v>42479</v>
      </c>
      <c r="V823">
        <v>116.57</v>
      </c>
      <c r="W823" s="3">
        <v>0.04</v>
      </c>
      <c r="Y823" s="28">
        <v>43584</v>
      </c>
      <c r="Z823">
        <v>197.45</v>
      </c>
      <c r="AA823" s="3">
        <f t="shared" si="138"/>
        <v>1.4593289142387222E-2</v>
      </c>
      <c r="AC823" s="28">
        <v>42605</v>
      </c>
      <c r="AD823">
        <v>27.01</v>
      </c>
      <c r="AE823" s="4">
        <f t="shared" si="139"/>
        <v>-1.9956458635703833E-2</v>
      </c>
      <c r="AG823" s="28">
        <v>42481</v>
      </c>
      <c r="AH823">
        <v>302.99</v>
      </c>
      <c r="AI823" s="4">
        <f t="shared" si="140"/>
        <v>-9.6747834613498673E-3</v>
      </c>
      <c r="AK823" s="28">
        <v>44253</v>
      </c>
      <c r="AL823">
        <v>9.92</v>
      </c>
      <c r="AM823" s="4">
        <f t="shared" si="141"/>
        <v>-5.7034220532319324E-2</v>
      </c>
      <c r="AO823" s="28">
        <v>42479</v>
      </c>
      <c r="AP823" s="29">
        <v>33729.620000000003</v>
      </c>
      <c r="AQ823" s="3">
        <f t="shared" si="143"/>
        <v>-8.9899368986401385E-4</v>
      </c>
    </row>
    <row r="824" spans="1:43" ht="15.75" thickBot="1" x14ac:dyDescent="0.3">
      <c r="A824" s="28">
        <v>42507</v>
      </c>
      <c r="B824">
        <v>42.15</v>
      </c>
      <c r="C824" s="3">
        <v>0.04</v>
      </c>
      <c r="E824" s="28">
        <v>42480</v>
      </c>
      <c r="F824">
        <v>250.35</v>
      </c>
      <c r="G824" s="4">
        <v>0.02</v>
      </c>
      <c r="I824" s="28">
        <v>42984</v>
      </c>
      <c r="J824">
        <v>98.69</v>
      </c>
      <c r="K824" s="3">
        <f t="shared" si="135"/>
        <v>-2.7205519960571745E-2</v>
      </c>
      <c r="M824" s="28">
        <v>43262</v>
      </c>
      <c r="N824">
        <v>97.41</v>
      </c>
      <c r="O824" s="3">
        <f t="shared" si="136"/>
        <v>2.2999369880277287E-2</v>
      </c>
      <c r="Q824" s="28">
        <v>42480</v>
      </c>
      <c r="R824">
        <v>108.21</v>
      </c>
      <c r="S824" s="3">
        <f t="shared" si="137"/>
        <v>-2.7762803234501421E-2</v>
      </c>
      <c r="U824" s="28">
        <v>42480</v>
      </c>
      <c r="V824">
        <v>116.71</v>
      </c>
      <c r="W824" s="3">
        <v>0.04</v>
      </c>
      <c r="Y824" s="28">
        <v>43585</v>
      </c>
      <c r="Z824">
        <v>202.45</v>
      </c>
      <c r="AA824" s="3">
        <f t="shared" si="138"/>
        <v>2.532286654849325E-2</v>
      </c>
      <c r="AC824" s="28">
        <v>42607</v>
      </c>
      <c r="AD824">
        <v>25.66</v>
      </c>
      <c r="AE824" s="4">
        <f t="shared" si="139"/>
        <v>-4.9981488337652813E-2</v>
      </c>
      <c r="AG824" s="28">
        <v>42482</v>
      </c>
      <c r="AH824">
        <v>304.56</v>
      </c>
      <c r="AI824" s="4">
        <f t="shared" si="140"/>
        <v>5.1816891646587759E-3</v>
      </c>
      <c r="AK824" s="28">
        <v>44256</v>
      </c>
      <c r="AL824">
        <v>10</v>
      </c>
      <c r="AM824" s="4">
        <f t="shared" si="141"/>
        <v>8.0645161290322509E-3</v>
      </c>
      <c r="AO824" s="28">
        <v>42480</v>
      </c>
      <c r="AP824" s="29">
        <v>33619.839999999997</v>
      </c>
      <c r="AQ824" s="3">
        <f t="shared" si="143"/>
        <v>-3.2547061010472778E-3</v>
      </c>
    </row>
    <row r="825" spans="1:43" ht="15.75" thickBot="1" x14ac:dyDescent="0.3">
      <c r="A825" s="28">
        <v>42508</v>
      </c>
      <c r="B825">
        <v>42.64</v>
      </c>
      <c r="C825" s="3">
        <v>0.04</v>
      </c>
      <c r="E825" s="28">
        <v>42481</v>
      </c>
      <c r="F825">
        <v>244.31</v>
      </c>
      <c r="G825" s="4">
        <v>0.02</v>
      </c>
      <c r="I825" s="28">
        <v>42985</v>
      </c>
      <c r="J825">
        <v>93.76</v>
      </c>
      <c r="K825" s="3">
        <f t="shared" si="135"/>
        <v>-4.995440267504303E-2</v>
      </c>
      <c r="M825" s="28">
        <v>43263</v>
      </c>
      <c r="N825">
        <v>96.45</v>
      </c>
      <c r="O825" s="3">
        <f t="shared" si="136"/>
        <v>-9.8552510009238814E-3</v>
      </c>
      <c r="Q825" s="28">
        <v>42481</v>
      </c>
      <c r="R825">
        <v>107.78</v>
      </c>
      <c r="S825" s="3">
        <f t="shared" si="137"/>
        <v>-3.9737547361611281E-3</v>
      </c>
      <c r="U825" s="28">
        <v>42481</v>
      </c>
      <c r="V825">
        <v>118.75</v>
      </c>
      <c r="W825" s="3">
        <v>0.04</v>
      </c>
      <c r="Y825" s="28">
        <v>43587</v>
      </c>
      <c r="Z825">
        <v>195</v>
      </c>
      <c r="AA825" s="3">
        <f t="shared" si="138"/>
        <v>-3.6799209681402711E-2</v>
      </c>
      <c r="AC825" s="28">
        <v>42608</v>
      </c>
      <c r="AD825">
        <v>24.38</v>
      </c>
      <c r="AE825" s="4">
        <f t="shared" si="139"/>
        <v>-4.988308651597817E-2</v>
      </c>
      <c r="AG825" s="28">
        <v>42485</v>
      </c>
      <c r="AH825">
        <v>310.74</v>
      </c>
      <c r="AI825" s="4">
        <f t="shared" si="140"/>
        <v>2.0291568163908646E-2</v>
      </c>
      <c r="AK825" s="28">
        <v>44257</v>
      </c>
      <c r="AL825">
        <v>10.25</v>
      </c>
      <c r="AM825" s="4">
        <f t="shared" si="141"/>
        <v>2.4999999999999911E-2</v>
      </c>
      <c r="AO825" s="28">
        <v>42481</v>
      </c>
      <c r="AP825" s="29">
        <v>33572.129999999997</v>
      </c>
      <c r="AQ825" s="3">
        <f t="shared" si="143"/>
        <v>-1.4191025299347126E-3</v>
      </c>
    </row>
    <row r="826" spans="1:43" ht="15.75" thickBot="1" x14ac:dyDescent="0.3">
      <c r="A826" s="28">
        <v>42509</v>
      </c>
      <c r="B826">
        <v>43.74</v>
      </c>
      <c r="C826" s="3">
        <v>0.04</v>
      </c>
      <c r="E826" s="28">
        <v>42482</v>
      </c>
      <c r="F826">
        <v>250.65</v>
      </c>
      <c r="G826" s="4">
        <v>0.02</v>
      </c>
      <c r="I826" s="28">
        <v>42986</v>
      </c>
      <c r="J826">
        <v>93.54</v>
      </c>
      <c r="K826" s="3">
        <f t="shared" si="135"/>
        <v>-2.3464163822525252E-3</v>
      </c>
      <c r="M826" s="28">
        <v>43264</v>
      </c>
      <c r="N826">
        <v>97.41</v>
      </c>
      <c r="O826" s="3">
        <f t="shared" si="136"/>
        <v>9.953343701399664E-3</v>
      </c>
      <c r="Q826" s="28">
        <v>42482</v>
      </c>
      <c r="R826">
        <v>107.93</v>
      </c>
      <c r="S826" s="3">
        <v>0.05</v>
      </c>
      <c r="U826" s="28">
        <v>42482</v>
      </c>
      <c r="V826">
        <v>119.34</v>
      </c>
      <c r="W826" s="3">
        <v>0.04</v>
      </c>
      <c r="Y826" s="28">
        <v>43588</v>
      </c>
      <c r="Z826">
        <v>188.26</v>
      </c>
      <c r="AA826" s="3">
        <f t="shared" si="138"/>
        <v>-3.4564102564102583E-2</v>
      </c>
      <c r="AC826" s="28">
        <v>42611</v>
      </c>
      <c r="AD826">
        <v>24.5</v>
      </c>
      <c r="AE826" s="4">
        <f t="shared" si="139"/>
        <v>4.9220672682526168E-3</v>
      </c>
      <c r="AG826" s="28">
        <v>42486</v>
      </c>
      <c r="AH826">
        <v>323.19</v>
      </c>
      <c r="AI826" s="4">
        <f t="shared" si="140"/>
        <v>4.006564973933191E-2</v>
      </c>
      <c r="AK826" s="28">
        <v>44258</v>
      </c>
      <c r="AL826">
        <v>9.89</v>
      </c>
      <c r="AM826" s="4">
        <f t="shared" si="141"/>
        <v>-3.5121951219512115E-2</v>
      </c>
      <c r="AO826" s="28">
        <v>42482</v>
      </c>
      <c r="AP826" s="29">
        <v>33739.54</v>
      </c>
      <c r="AQ826" s="3">
        <f t="shared" si="143"/>
        <v>4.9865766634409336E-3</v>
      </c>
    </row>
    <row r="827" spans="1:43" ht="15.75" thickBot="1" x14ac:dyDescent="0.3">
      <c r="A827" s="28">
        <v>42510</v>
      </c>
      <c r="B827">
        <v>44.3</v>
      </c>
      <c r="C827" s="3">
        <v>0.04</v>
      </c>
      <c r="E827" s="28">
        <v>42485</v>
      </c>
      <c r="F827">
        <v>249.96</v>
      </c>
      <c r="G827" s="4">
        <v>0.02</v>
      </c>
      <c r="I827" s="28">
        <v>42989</v>
      </c>
      <c r="J827">
        <v>92.17</v>
      </c>
      <c r="K827" s="3">
        <f t="shared" si="135"/>
        <v>-1.4646140688475584E-2</v>
      </c>
      <c r="M827" s="28">
        <v>43265</v>
      </c>
      <c r="N827">
        <v>98.2</v>
      </c>
      <c r="O827" s="3">
        <f t="shared" si="136"/>
        <v>8.1100503028437299E-3</v>
      </c>
      <c r="Q827" s="28">
        <v>42485</v>
      </c>
      <c r="R827">
        <v>110.59</v>
      </c>
      <c r="S827" s="3">
        <f t="shared" si="137"/>
        <v>2.4645603631983759E-2</v>
      </c>
      <c r="U827" s="28">
        <v>42485</v>
      </c>
      <c r="V827">
        <v>119.52</v>
      </c>
      <c r="W827" s="3">
        <v>0.04</v>
      </c>
      <c r="Y827" s="28">
        <v>43591</v>
      </c>
      <c r="Z827">
        <v>188.26</v>
      </c>
      <c r="AA827" s="3">
        <f t="shared" si="138"/>
        <v>0</v>
      </c>
      <c r="AC827" s="28">
        <v>42612</v>
      </c>
      <c r="AD827">
        <v>25.45</v>
      </c>
      <c r="AE827" s="4">
        <f t="shared" si="139"/>
        <v>3.8775510204081653E-2</v>
      </c>
      <c r="AG827" s="28">
        <v>42487</v>
      </c>
      <c r="AH827">
        <v>312.57</v>
      </c>
      <c r="AI827" s="4">
        <f t="shared" si="140"/>
        <v>-3.28599275967697E-2</v>
      </c>
      <c r="AK827" s="28">
        <v>44259</v>
      </c>
      <c r="AL827">
        <v>9.31</v>
      </c>
      <c r="AM827" s="4">
        <f t="shared" si="141"/>
        <v>-5.8645096056622825E-2</v>
      </c>
      <c r="AO827" s="28">
        <v>42485</v>
      </c>
      <c r="AP827" s="29">
        <v>33684.559999999998</v>
      </c>
      <c r="AQ827" s="3">
        <f t="shared" si="143"/>
        <v>-1.6295420743733802E-3</v>
      </c>
    </row>
    <row r="828" spans="1:43" ht="15.75" thickBot="1" x14ac:dyDescent="0.3">
      <c r="A828" s="28">
        <v>42513</v>
      </c>
      <c r="B828">
        <v>43.05</v>
      </c>
      <c r="C828" s="3">
        <v>0.04</v>
      </c>
      <c r="E828" s="28">
        <v>42486</v>
      </c>
      <c r="F828">
        <v>253.05</v>
      </c>
      <c r="G828" s="4">
        <v>0.02</v>
      </c>
      <c r="I828" s="28">
        <v>42990</v>
      </c>
      <c r="J828">
        <v>93</v>
      </c>
      <c r="K828" s="3">
        <f t="shared" si="135"/>
        <v>9.0050992730823509E-3</v>
      </c>
      <c r="M828" s="28">
        <v>43270</v>
      </c>
      <c r="N828">
        <v>101.52</v>
      </c>
      <c r="O828" s="3">
        <v>0.03</v>
      </c>
      <c r="Q828" s="28">
        <v>42486</v>
      </c>
      <c r="R828">
        <v>113.38</v>
      </c>
      <c r="S828" s="3">
        <f t="shared" si="137"/>
        <v>2.5228320824667527E-2</v>
      </c>
      <c r="U828" s="28">
        <v>42486</v>
      </c>
      <c r="V828">
        <v>120.94</v>
      </c>
      <c r="W828" s="3">
        <v>0.04</v>
      </c>
      <c r="Y828" s="28">
        <v>43592</v>
      </c>
      <c r="Z828">
        <v>187.63</v>
      </c>
      <c r="AA828" s="3">
        <f t="shared" si="138"/>
        <v>-3.3464357803038025E-3</v>
      </c>
      <c r="AC828" s="28">
        <v>42613</v>
      </c>
      <c r="AD828">
        <v>25.5</v>
      </c>
      <c r="AE828" s="4">
        <f t="shared" si="139"/>
        <v>1.9646365422396617E-3</v>
      </c>
      <c r="AG828" s="28">
        <v>42488</v>
      </c>
      <c r="AH828">
        <v>312.73</v>
      </c>
      <c r="AI828" s="4">
        <f t="shared" si="140"/>
        <v>5.1188533768442568E-4</v>
      </c>
      <c r="AK828" s="28">
        <v>44260</v>
      </c>
      <c r="AL828">
        <v>9.31</v>
      </c>
      <c r="AM828" s="4">
        <f t="shared" si="141"/>
        <v>0</v>
      </c>
      <c r="AO828" s="28">
        <v>42486</v>
      </c>
      <c r="AP828" s="29">
        <v>33847.74</v>
      </c>
      <c r="AQ828" s="3">
        <f t="shared" si="143"/>
        <v>4.8443559898065924E-3</v>
      </c>
    </row>
    <row r="829" spans="1:43" ht="15.75" thickBot="1" x14ac:dyDescent="0.3">
      <c r="A829" s="28">
        <v>42514</v>
      </c>
      <c r="B829">
        <v>43.25</v>
      </c>
      <c r="C829" s="3">
        <v>0.04</v>
      </c>
      <c r="E829" s="28">
        <v>42487</v>
      </c>
      <c r="F829">
        <v>260.35000000000002</v>
      </c>
      <c r="G829" s="4">
        <f t="shared" si="142"/>
        <v>2.8848053744319424E-2</v>
      </c>
      <c r="I829" s="28">
        <v>42991</v>
      </c>
      <c r="J829">
        <v>90.63</v>
      </c>
      <c r="K829" s="3">
        <f t="shared" si="135"/>
        <v>-2.5483870967741962E-2</v>
      </c>
      <c r="M829" s="28">
        <v>43271</v>
      </c>
      <c r="N829">
        <v>101.56</v>
      </c>
      <c r="O829" s="3">
        <f t="shared" si="136"/>
        <v>3.9401103230907175E-4</v>
      </c>
      <c r="Q829" s="28">
        <v>42487</v>
      </c>
      <c r="R829">
        <v>113.91</v>
      </c>
      <c r="S829" s="3">
        <f t="shared" si="137"/>
        <v>4.6745457752690456E-3</v>
      </c>
      <c r="U829" s="28">
        <v>42487</v>
      </c>
      <c r="V829">
        <v>126.81</v>
      </c>
      <c r="W829" s="3">
        <v>0.04</v>
      </c>
      <c r="Y829" s="28">
        <v>43594</v>
      </c>
      <c r="Z829">
        <v>190.14</v>
      </c>
      <c r="AA829" s="3">
        <f t="shared" si="138"/>
        <v>1.337739167510521E-2</v>
      </c>
      <c r="AC829" s="28">
        <v>42614</v>
      </c>
      <c r="AD829">
        <v>25.5</v>
      </c>
      <c r="AE829" s="4">
        <f t="shared" si="139"/>
        <v>0</v>
      </c>
      <c r="AG829" s="28">
        <v>42489</v>
      </c>
      <c r="AH829">
        <v>305.2</v>
      </c>
      <c r="AI829" s="4">
        <f t="shared" si="140"/>
        <v>-2.4078278387107188E-2</v>
      </c>
      <c r="AK829" s="28">
        <v>44263</v>
      </c>
      <c r="AL829">
        <v>9.25</v>
      </c>
      <c r="AM829" s="4">
        <f t="shared" si="141"/>
        <v>-6.4446831364125545E-3</v>
      </c>
      <c r="AO829" s="28">
        <v>42487</v>
      </c>
      <c r="AP829" s="29">
        <v>34269.279999999999</v>
      </c>
      <c r="AQ829" s="3">
        <f t="shared" si="143"/>
        <v>1.2454007269022904E-2</v>
      </c>
    </row>
    <row r="830" spans="1:43" ht="15.75" thickBot="1" x14ac:dyDescent="0.3">
      <c r="A830" s="28">
        <v>42515</v>
      </c>
      <c r="B830">
        <v>42.51</v>
      </c>
      <c r="C830" s="3">
        <v>0.04</v>
      </c>
      <c r="E830" s="28">
        <v>42488</v>
      </c>
      <c r="F830">
        <v>257.39</v>
      </c>
      <c r="G830" s="4">
        <v>0.02</v>
      </c>
      <c r="I830" s="28">
        <v>42992</v>
      </c>
      <c r="J830">
        <v>92</v>
      </c>
      <c r="K830" s="3">
        <f t="shared" si="135"/>
        <v>1.5116407370627805E-2</v>
      </c>
      <c r="M830" s="28">
        <v>43272</v>
      </c>
      <c r="N830">
        <v>99</v>
      </c>
      <c r="O830" s="3">
        <f t="shared" si="136"/>
        <v>-2.5206774320598702E-2</v>
      </c>
      <c r="Q830" s="28">
        <v>42488</v>
      </c>
      <c r="R830">
        <v>113.83</v>
      </c>
      <c r="S830" s="3">
        <f t="shared" si="137"/>
        <v>-7.0230884031252661E-4</v>
      </c>
      <c r="U830" s="28">
        <v>42488</v>
      </c>
      <c r="V830">
        <v>130.07</v>
      </c>
      <c r="W830" s="3">
        <v>0.04</v>
      </c>
      <c r="Y830" s="28">
        <v>43595</v>
      </c>
      <c r="Z830">
        <v>190.14</v>
      </c>
      <c r="AA830" s="3">
        <f t="shared" si="138"/>
        <v>0</v>
      </c>
      <c r="AC830" s="28">
        <v>42615</v>
      </c>
      <c r="AD830">
        <v>25</v>
      </c>
      <c r="AE830" s="4">
        <f t="shared" si="139"/>
        <v>-1.9607843137254943E-2</v>
      </c>
      <c r="AG830" s="28">
        <v>42492</v>
      </c>
      <c r="AH830">
        <v>303.68</v>
      </c>
      <c r="AI830" s="4">
        <f t="shared" si="140"/>
        <v>-4.980340760157187E-3</v>
      </c>
      <c r="AK830" s="28">
        <v>44264</v>
      </c>
      <c r="AL830">
        <v>9.24</v>
      </c>
      <c r="AM830" s="4">
        <f t="shared" si="141"/>
        <v>-1.08108108108107E-3</v>
      </c>
      <c r="AO830" s="28">
        <v>42488</v>
      </c>
      <c r="AP830" s="29">
        <v>34503.64</v>
      </c>
      <c r="AQ830" s="3">
        <f t="shared" si="143"/>
        <v>6.8387780542806809E-3</v>
      </c>
    </row>
    <row r="831" spans="1:43" ht="15.75" thickBot="1" x14ac:dyDescent="0.3">
      <c r="A831" s="28">
        <v>42516</v>
      </c>
      <c r="B831">
        <v>42</v>
      </c>
      <c r="C831" s="3">
        <v>0.04</v>
      </c>
      <c r="E831" s="28">
        <v>42489</v>
      </c>
      <c r="F831">
        <v>258.31</v>
      </c>
      <c r="G831" s="4">
        <v>0.03</v>
      </c>
      <c r="I831" s="28">
        <v>42993</v>
      </c>
      <c r="J831">
        <v>91.03</v>
      </c>
      <c r="K831" s="3">
        <f t="shared" si="135"/>
        <v>-1.0543478260869543E-2</v>
      </c>
      <c r="M831" s="28">
        <v>43273</v>
      </c>
      <c r="N831">
        <v>97.18</v>
      </c>
      <c r="O831" s="3">
        <f t="shared" si="136"/>
        <v>-1.838383838383828E-2</v>
      </c>
      <c r="Q831" s="28">
        <v>42489</v>
      </c>
      <c r="R831">
        <v>111.62</v>
      </c>
      <c r="S831" s="3">
        <f t="shared" si="137"/>
        <v>-1.9414916981463581E-2</v>
      </c>
      <c r="U831" s="28">
        <v>42489</v>
      </c>
      <c r="V831">
        <v>131.34</v>
      </c>
      <c r="W831" s="3">
        <v>0.04</v>
      </c>
      <c r="Y831" s="28">
        <v>43598</v>
      </c>
      <c r="Z831">
        <v>190.14</v>
      </c>
      <c r="AA831" s="3">
        <f t="shared" si="138"/>
        <v>0</v>
      </c>
      <c r="AC831" s="28">
        <v>42618</v>
      </c>
      <c r="AD831">
        <v>25.25</v>
      </c>
      <c r="AE831" s="4">
        <f t="shared" si="139"/>
        <v>1.0000000000000009E-2</v>
      </c>
      <c r="AG831" s="28">
        <v>42493</v>
      </c>
      <c r="AH831">
        <v>310</v>
      </c>
      <c r="AI831" s="4">
        <f t="shared" si="140"/>
        <v>2.081138040042152E-2</v>
      </c>
      <c r="AK831" s="28">
        <v>44265</v>
      </c>
      <c r="AL831">
        <v>9.42</v>
      </c>
      <c r="AM831" s="4">
        <f t="shared" si="141"/>
        <v>1.9480519480519431E-2</v>
      </c>
      <c r="AO831" s="28">
        <v>42489</v>
      </c>
      <c r="AP831" s="29">
        <v>34719.29</v>
      </c>
      <c r="AQ831" s="3">
        <f t="shared" si="143"/>
        <v>6.2500652105110799E-3</v>
      </c>
    </row>
    <row r="832" spans="1:43" ht="15.75" thickBot="1" x14ac:dyDescent="0.3">
      <c r="A832" s="28">
        <v>42517</v>
      </c>
      <c r="B832">
        <v>42.4</v>
      </c>
      <c r="C832" s="3">
        <v>0.04</v>
      </c>
      <c r="E832" s="28">
        <v>42492</v>
      </c>
      <c r="F832">
        <v>252.96</v>
      </c>
      <c r="G832" s="4">
        <v>0.03</v>
      </c>
      <c r="I832" s="28">
        <v>42996</v>
      </c>
      <c r="J832">
        <v>91.32</v>
      </c>
      <c r="K832" s="3">
        <f t="shared" si="135"/>
        <v>3.1857629352960437E-3</v>
      </c>
      <c r="M832" s="28">
        <v>43276</v>
      </c>
      <c r="N832">
        <v>94.81</v>
      </c>
      <c r="O832" s="3">
        <f t="shared" si="136"/>
        <v>-2.4387734101667058E-2</v>
      </c>
      <c r="Q832" s="28">
        <v>42492</v>
      </c>
      <c r="R832">
        <v>110.86</v>
      </c>
      <c r="S832" s="3">
        <f t="shared" si="137"/>
        <v>-6.8088156244401343E-3</v>
      </c>
      <c r="U832" s="28">
        <v>42492</v>
      </c>
      <c r="V832">
        <v>128.86000000000001</v>
      </c>
      <c r="W832" s="3">
        <f t="shared" si="144"/>
        <v>-1.8882290239074062E-2</v>
      </c>
      <c r="Y832" s="28">
        <v>43599</v>
      </c>
      <c r="Z832">
        <v>190.14</v>
      </c>
      <c r="AA832" s="3">
        <f t="shared" si="138"/>
        <v>0</v>
      </c>
      <c r="AC832" s="28">
        <v>42619</v>
      </c>
      <c r="AD832">
        <v>25.25</v>
      </c>
      <c r="AE832" s="4">
        <f t="shared" si="139"/>
        <v>0</v>
      </c>
      <c r="AG832" s="28">
        <v>42494</v>
      </c>
      <c r="AH832">
        <v>312</v>
      </c>
      <c r="AI832" s="4">
        <f t="shared" si="140"/>
        <v>6.4516129032257119E-3</v>
      </c>
      <c r="AK832" s="28">
        <v>44267</v>
      </c>
      <c r="AL832">
        <v>9.5</v>
      </c>
      <c r="AM832" s="4">
        <f t="shared" si="141"/>
        <v>8.4925690021231404E-3</v>
      </c>
      <c r="AO832" s="28">
        <v>42492</v>
      </c>
      <c r="AP832" s="29">
        <v>34567.519999999997</v>
      </c>
      <c r="AQ832" s="3">
        <f t="shared" si="143"/>
        <v>-4.3713451513555102E-3</v>
      </c>
    </row>
    <row r="833" spans="1:43" ht="15.75" thickBot="1" x14ac:dyDescent="0.3">
      <c r="A833" s="28">
        <v>42520</v>
      </c>
      <c r="B833">
        <v>42.5</v>
      </c>
      <c r="C833" s="3">
        <v>0.04</v>
      </c>
      <c r="E833" s="28">
        <v>42493</v>
      </c>
      <c r="F833">
        <v>253.24</v>
      </c>
      <c r="G833" s="4">
        <v>0.03</v>
      </c>
      <c r="I833" s="28">
        <v>42997</v>
      </c>
      <c r="J833">
        <v>90.03</v>
      </c>
      <c r="K833" s="3">
        <f t="shared" si="135"/>
        <v>-1.4126149802890842E-2</v>
      </c>
      <c r="M833" s="28">
        <v>43277</v>
      </c>
      <c r="N833">
        <v>96.71</v>
      </c>
      <c r="O833" s="3">
        <f t="shared" si="136"/>
        <v>2.0040080160320661E-2</v>
      </c>
      <c r="Q833" s="28">
        <v>42493</v>
      </c>
      <c r="R833">
        <v>110.96</v>
      </c>
      <c r="S833" s="3">
        <f t="shared" si="137"/>
        <v>9.0203860725224239E-4</v>
      </c>
      <c r="U833" s="28">
        <v>42493</v>
      </c>
      <c r="V833">
        <v>134.66999999999999</v>
      </c>
      <c r="W833" s="3">
        <f t="shared" si="144"/>
        <v>4.5087692068911833E-2</v>
      </c>
      <c r="Y833" s="28">
        <v>43602</v>
      </c>
      <c r="Z833">
        <v>186</v>
      </c>
      <c r="AA833" s="3">
        <f t="shared" si="138"/>
        <v>-2.1773430104133684E-2</v>
      </c>
      <c r="AC833" s="28">
        <v>42620</v>
      </c>
      <c r="AD833">
        <v>25.73</v>
      </c>
      <c r="AE833" s="4">
        <f t="shared" si="139"/>
        <v>1.9009900990099027E-2</v>
      </c>
      <c r="AG833" s="28">
        <v>42495</v>
      </c>
      <c r="AH833">
        <v>315.94</v>
      </c>
      <c r="AI833" s="4">
        <f t="shared" si="140"/>
        <v>1.2628205128205172E-2</v>
      </c>
      <c r="AK833" s="28">
        <v>44270</v>
      </c>
      <c r="AL833">
        <v>9.15</v>
      </c>
      <c r="AM833" s="4">
        <f t="shared" si="141"/>
        <v>-3.6842105263157898E-2</v>
      </c>
      <c r="AO833" s="28">
        <v>42493</v>
      </c>
      <c r="AP833" s="29">
        <v>34897.300000000003</v>
      </c>
      <c r="AQ833" s="3">
        <f t="shared" si="143"/>
        <v>9.5401695001551268E-3</v>
      </c>
    </row>
    <row r="834" spans="1:43" ht="15.75" thickBot="1" x14ac:dyDescent="0.3">
      <c r="A834" s="28">
        <v>42521</v>
      </c>
      <c r="B834">
        <v>41.5</v>
      </c>
      <c r="C834" s="3">
        <v>0.06</v>
      </c>
      <c r="E834" s="28">
        <v>42494</v>
      </c>
      <c r="F834">
        <v>250.44</v>
      </c>
      <c r="G834" s="4">
        <v>0.03</v>
      </c>
      <c r="I834" s="28">
        <v>42998</v>
      </c>
      <c r="J834">
        <v>89.66</v>
      </c>
      <c r="K834" s="3">
        <f t="shared" si="135"/>
        <v>-4.1097411973787246E-3</v>
      </c>
      <c r="M834" s="28">
        <v>43278</v>
      </c>
      <c r="N834">
        <v>97.5</v>
      </c>
      <c r="O834" s="3">
        <f t="shared" si="136"/>
        <v>8.1687519387860785E-3</v>
      </c>
      <c r="Q834" s="28">
        <v>42494</v>
      </c>
      <c r="R834">
        <v>112.78</v>
      </c>
      <c r="S834" s="3">
        <v>0.06</v>
      </c>
      <c r="U834" s="28">
        <v>42494</v>
      </c>
      <c r="V834">
        <v>135.11000000000001</v>
      </c>
      <c r="W834" s="3">
        <f t="shared" si="144"/>
        <v>3.2672458602511778E-3</v>
      </c>
      <c r="Y834" s="28">
        <v>43605</v>
      </c>
      <c r="Z834">
        <v>194.74</v>
      </c>
      <c r="AA834" s="3">
        <f t="shared" si="138"/>
        <v>4.6989247311828075E-2</v>
      </c>
      <c r="AC834" s="28">
        <v>42621</v>
      </c>
      <c r="AD834">
        <v>27.01</v>
      </c>
      <c r="AE834" s="4">
        <f t="shared" si="139"/>
        <v>4.9747376603187066E-2</v>
      </c>
      <c r="AG834" s="28">
        <v>42496</v>
      </c>
      <c r="AH834">
        <v>322.86</v>
      </c>
      <c r="AI834" s="4">
        <f t="shared" si="140"/>
        <v>2.1902892954358544E-2</v>
      </c>
      <c r="AK834" s="28">
        <v>44271</v>
      </c>
      <c r="AL834">
        <v>9.34</v>
      </c>
      <c r="AM834" s="4">
        <f t="shared" si="141"/>
        <v>2.0765027322404261E-2</v>
      </c>
      <c r="AO834" s="28">
        <v>42494</v>
      </c>
      <c r="AP834" s="29">
        <v>35317.56</v>
      </c>
      <c r="AQ834" s="3">
        <f t="shared" si="143"/>
        <v>1.2042765486155016E-2</v>
      </c>
    </row>
    <row r="835" spans="1:43" ht="15.75" thickBot="1" x14ac:dyDescent="0.3">
      <c r="A835" s="28">
        <v>42522</v>
      </c>
      <c r="B835">
        <v>42.99</v>
      </c>
      <c r="C835" s="3">
        <v>0.06</v>
      </c>
      <c r="E835" s="28">
        <v>42495</v>
      </c>
      <c r="F835">
        <v>252.95</v>
      </c>
      <c r="G835" s="4">
        <f t="shared" si="142"/>
        <v>1.0022360645264294E-2</v>
      </c>
      <c r="I835" s="28">
        <v>42999</v>
      </c>
      <c r="J835">
        <v>88.67</v>
      </c>
      <c r="K835" s="3">
        <f t="shared" si="135"/>
        <v>-1.1041713138523201E-2</v>
      </c>
      <c r="M835" s="28">
        <v>43279</v>
      </c>
      <c r="N835">
        <v>100.36</v>
      </c>
      <c r="O835" s="3">
        <f t="shared" si="136"/>
        <v>2.9333333333333433E-2</v>
      </c>
      <c r="Q835" s="28">
        <v>42495</v>
      </c>
      <c r="R835">
        <v>115.73</v>
      </c>
      <c r="S835" s="3">
        <f t="shared" si="137"/>
        <v>2.615712005674764E-2</v>
      </c>
      <c r="U835" s="28">
        <v>42495</v>
      </c>
      <c r="V835">
        <v>141.80000000000001</v>
      </c>
      <c r="W835" s="3">
        <f t="shared" si="144"/>
        <v>4.9515209829028128E-2</v>
      </c>
      <c r="Y835" s="28">
        <v>43606</v>
      </c>
      <c r="Z835">
        <v>204.4</v>
      </c>
      <c r="AA835" s="3">
        <f t="shared" si="138"/>
        <v>4.9604601006470128E-2</v>
      </c>
      <c r="AC835" s="28">
        <v>42622</v>
      </c>
      <c r="AD835">
        <v>28.04</v>
      </c>
      <c r="AE835" s="4">
        <f t="shared" si="139"/>
        <v>3.8134024435394265E-2</v>
      </c>
      <c r="AG835" s="28">
        <v>42499</v>
      </c>
      <c r="AH835">
        <v>320</v>
      </c>
      <c r="AI835" s="4">
        <f t="shared" si="140"/>
        <v>-8.858328687356809E-3</v>
      </c>
      <c r="AK835" s="28">
        <v>44272</v>
      </c>
      <c r="AL835">
        <v>8.99</v>
      </c>
      <c r="AM835" s="4">
        <f t="shared" si="141"/>
        <v>-3.7473233404710871E-2</v>
      </c>
      <c r="AO835" s="28">
        <v>42495</v>
      </c>
      <c r="AP835" s="29">
        <v>35949.4</v>
      </c>
      <c r="AQ835" s="3">
        <v>0.03</v>
      </c>
    </row>
    <row r="836" spans="1:43" ht="15.75" thickBot="1" x14ac:dyDescent="0.3">
      <c r="A836" s="28">
        <v>42523</v>
      </c>
      <c r="B836">
        <v>42.5</v>
      </c>
      <c r="C836" s="3">
        <v>0.06</v>
      </c>
      <c r="E836" s="28">
        <v>42496</v>
      </c>
      <c r="F836">
        <v>250.03</v>
      </c>
      <c r="G836" s="4">
        <v>0.03</v>
      </c>
      <c r="I836" s="28">
        <v>43000</v>
      </c>
      <c r="J836">
        <v>86.11</v>
      </c>
      <c r="K836" s="3">
        <f t="shared" si="135"/>
        <v>-2.8871095071613895E-2</v>
      </c>
      <c r="M836" s="28">
        <v>43280</v>
      </c>
      <c r="N836">
        <v>101.22</v>
      </c>
      <c r="O836" s="3">
        <f t="shared" si="136"/>
        <v>8.5691510561975992E-3</v>
      </c>
      <c r="Q836" s="28">
        <v>42496</v>
      </c>
      <c r="R836">
        <v>113.89</v>
      </c>
      <c r="S836" s="3">
        <f t="shared" si="137"/>
        <v>-1.5899075434200327E-2</v>
      </c>
      <c r="U836" s="28">
        <v>42496</v>
      </c>
      <c r="V836">
        <v>139.82</v>
      </c>
      <c r="W836" s="3">
        <f t="shared" si="144"/>
        <v>-1.3963328631875993E-2</v>
      </c>
      <c r="Y836" s="28">
        <v>43607</v>
      </c>
      <c r="Z836">
        <v>195.05</v>
      </c>
      <c r="AA836" s="3">
        <f t="shared" si="138"/>
        <v>-4.5743639921722035E-2</v>
      </c>
      <c r="AC836" s="28">
        <v>42628</v>
      </c>
      <c r="AD836">
        <v>27.3</v>
      </c>
      <c r="AE836" s="4">
        <f t="shared" si="139"/>
        <v>-2.6390870185449278E-2</v>
      </c>
      <c r="AG836" s="28">
        <v>42500</v>
      </c>
      <c r="AH836">
        <v>321.06</v>
      </c>
      <c r="AI836" s="4">
        <f t="shared" si="140"/>
        <v>3.3125000000000515E-3</v>
      </c>
      <c r="AK836" s="28">
        <v>44273</v>
      </c>
      <c r="AL836">
        <v>9</v>
      </c>
      <c r="AM836" s="4">
        <f t="shared" si="141"/>
        <v>1.1123470522802492E-3</v>
      </c>
      <c r="AO836" s="28">
        <v>42496</v>
      </c>
      <c r="AP836" s="29">
        <v>35973.68</v>
      </c>
      <c r="AQ836" s="3">
        <v>0.03</v>
      </c>
    </row>
    <row r="837" spans="1:43" ht="15.75" thickBot="1" x14ac:dyDescent="0.3">
      <c r="A837" s="28">
        <v>42524</v>
      </c>
      <c r="B837">
        <v>42.49</v>
      </c>
      <c r="C837" s="3">
        <v>7.0000000000000007E-2</v>
      </c>
      <c r="E837" s="28">
        <v>42499</v>
      </c>
      <c r="F837">
        <v>250.39</v>
      </c>
      <c r="G837" s="4">
        <v>0.03</v>
      </c>
      <c r="I837" s="28">
        <v>43003</v>
      </c>
      <c r="J837">
        <v>84.72</v>
      </c>
      <c r="K837" s="3">
        <f t="shared" si="135"/>
        <v>-1.6142143769596995E-2</v>
      </c>
      <c r="M837" s="28">
        <v>43283</v>
      </c>
      <c r="N837">
        <v>97.61</v>
      </c>
      <c r="O837" s="3">
        <f t="shared" si="136"/>
        <v>-3.5664888361983782E-2</v>
      </c>
      <c r="Q837" s="28">
        <v>42499</v>
      </c>
      <c r="R837">
        <v>113.06</v>
      </c>
      <c r="S837" s="3">
        <f t="shared" si="137"/>
        <v>-7.2877337782070173E-3</v>
      </c>
      <c r="U837" s="28">
        <v>42499</v>
      </c>
      <c r="V837">
        <v>142.30000000000001</v>
      </c>
      <c r="W837" s="3">
        <v>0.05</v>
      </c>
      <c r="Y837" s="28">
        <v>43608</v>
      </c>
      <c r="Z837">
        <v>192.97</v>
      </c>
      <c r="AA837" s="3">
        <f t="shared" si="138"/>
        <v>-1.0663932325044923E-2</v>
      </c>
      <c r="AC837" s="28">
        <v>42629</v>
      </c>
      <c r="AD837">
        <v>27.65</v>
      </c>
      <c r="AE837" s="4">
        <f t="shared" si="139"/>
        <v>1.2820512820512775E-2</v>
      </c>
      <c r="AG837" s="28">
        <v>42501</v>
      </c>
      <c r="AH837">
        <v>329.8</v>
      </c>
      <c r="AI837" s="4">
        <f t="shared" si="140"/>
        <v>2.7222326044975986E-2</v>
      </c>
      <c r="AK837" s="28">
        <v>44274</v>
      </c>
      <c r="AL837">
        <v>9</v>
      </c>
      <c r="AM837" s="4">
        <f t="shared" si="141"/>
        <v>0</v>
      </c>
      <c r="AO837" s="28">
        <v>42499</v>
      </c>
      <c r="AP837" s="29">
        <v>36234.99</v>
      </c>
      <c r="AQ837" s="3">
        <f t="shared" si="143"/>
        <v>7.2639218450822884E-3</v>
      </c>
    </row>
    <row r="838" spans="1:43" ht="15.75" thickBot="1" x14ac:dyDescent="0.3">
      <c r="A838" s="28">
        <v>42527</v>
      </c>
      <c r="B838">
        <v>43</v>
      </c>
      <c r="C838" s="3">
        <v>7.0000000000000007E-2</v>
      </c>
      <c r="E838" s="28">
        <v>42500</v>
      </c>
      <c r="F838">
        <v>254.22</v>
      </c>
      <c r="G838" s="4">
        <v>0.03</v>
      </c>
      <c r="I838" s="28">
        <v>43004</v>
      </c>
      <c r="J838">
        <v>84.72</v>
      </c>
      <c r="K838" s="3">
        <f t="shared" si="135"/>
        <v>0</v>
      </c>
      <c r="M838" s="28">
        <v>43284</v>
      </c>
      <c r="N838">
        <v>97</v>
      </c>
      <c r="O838" s="3">
        <f t="shared" si="136"/>
        <v>-6.2493596967523324E-3</v>
      </c>
      <c r="Q838" s="28">
        <v>42500</v>
      </c>
      <c r="R838">
        <v>115.68</v>
      </c>
      <c r="S838" s="3">
        <f t="shared" si="137"/>
        <v>2.3173536175482123E-2</v>
      </c>
      <c r="U838" s="28">
        <v>42500</v>
      </c>
      <c r="V838">
        <v>141.41</v>
      </c>
      <c r="W838" s="3">
        <v>0.05</v>
      </c>
      <c r="Y838" s="28">
        <v>43609</v>
      </c>
      <c r="Z838">
        <v>191.29</v>
      </c>
      <c r="AA838" s="3">
        <f t="shared" si="138"/>
        <v>-8.7060164792455152E-3</v>
      </c>
      <c r="AC838" s="28">
        <v>42632</v>
      </c>
      <c r="AD838">
        <v>27.3</v>
      </c>
      <c r="AE838" s="4">
        <f t="shared" si="139"/>
        <v>-1.2658227848101222E-2</v>
      </c>
      <c r="AG838" s="28">
        <v>42502</v>
      </c>
      <c r="AH838">
        <v>326.2</v>
      </c>
      <c r="AI838" s="4">
        <f t="shared" si="140"/>
        <v>-1.0915706488781152E-2</v>
      </c>
      <c r="AK838" s="28">
        <v>44279</v>
      </c>
      <c r="AL838">
        <v>8.9</v>
      </c>
      <c r="AM838" s="4">
        <f t="shared" si="141"/>
        <v>-1.1111111111111072E-2</v>
      </c>
      <c r="AO838" s="28">
        <v>42500</v>
      </c>
      <c r="AP838" s="29">
        <v>36265.120000000003</v>
      </c>
      <c r="AQ838" s="3">
        <v>0.03</v>
      </c>
    </row>
    <row r="839" spans="1:43" ht="15.75" thickBot="1" x14ac:dyDescent="0.3">
      <c r="A839" s="28">
        <v>42529</v>
      </c>
      <c r="B839">
        <v>43</v>
      </c>
      <c r="C839" s="3">
        <v>7.0000000000000007E-2</v>
      </c>
      <c r="E839" s="28">
        <v>42501</v>
      </c>
      <c r="F839">
        <v>251.44</v>
      </c>
      <c r="G839" s="4">
        <v>0.04</v>
      </c>
      <c r="I839" s="28">
        <v>43005</v>
      </c>
      <c r="J839">
        <v>86.5</v>
      </c>
      <c r="K839" s="3">
        <f t="shared" si="135"/>
        <v>2.1010387157695876E-2</v>
      </c>
      <c r="M839" s="28">
        <v>43285</v>
      </c>
      <c r="N839">
        <v>97</v>
      </c>
      <c r="O839" s="3">
        <f t="shared" si="136"/>
        <v>0</v>
      </c>
      <c r="Q839" s="28">
        <v>42501</v>
      </c>
      <c r="R839">
        <v>114.45</v>
      </c>
      <c r="S839" s="3">
        <f t="shared" si="137"/>
        <v>-1.0632780082987625E-2</v>
      </c>
      <c r="U839" s="28">
        <v>42501</v>
      </c>
      <c r="V839">
        <v>141.06</v>
      </c>
      <c r="W839" s="3">
        <f t="shared" si="144"/>
        <v>-2.4750724842655947E-3</v>
      </c>
      <c r="Y839" s="28">
        <v>43612</v>
      </c>
      <c r="Z839">
        <v>186.99</v>
      </c>
      <c r="AA839" s="3">
        <f t="shared" si="138"/>
        <v>-2.2478958649171377E-2</v>
      </c>
      <c r="AC839" s="28">
        <v>42633</v>
      </c>
      <c r="AD839">
        <v>26.6</v>
      </c>
      <c r="AE839" s="4">
        <f t="shared" si="139"/>
        <v>-2.5641025641025661E-2</v>
      </c>
      <c r="AG839" s="28">
        <v>42503</v>
      </c>
      <c r="AH839">
        <v>326.22000000000003</v>
      </c>
      <c r="AI839" s="4">
        <f t="shared" si="140"/>
        <v>6.1312078479591747E-5</v>
      </c>
      <c r="AK839" s="28">
        <v>44280</v>
      </c>
      <c r="AL839">
        <v>8.83</v>
      </c>
      <c r="AM839" s="4">
        <f t="shared" si="141"/>
        <v>-7.8651685393258397E-3</v>
      </c>
      <c r="AO839" s="28">
        <v>42501</v>
      </c>
      <c r="AP839" s="29">
        <v>36266.230000000003</v>
      </c>
      <c r="AQ839" s="3">
        <v>0.03</v>
      </c>
    </row>
    <row r="840" spans="1:43" ht="15.75" thickBot="1" x14ac:dyDescent="0.3">
      <c r="A840" s="28">
        <v>42530</v>
      </c>
      <c r="B840">
        <v>42.5</v>
      </c>
      <c r="C840" s="3">
        <v>7.0000000000000007E-2</v>
      </c>
      <c r="E840" s="28">
        <v>42502</v>
      </c>
      <c r="F840">
        <v>252.27</v>
      </c>
      <c r="G840" s="4">
        <v>0.04</v>
      </c>
      <c r="I840" s="28">
        <v>43006</v>
      </c>
      <c r="J840">
        <v>86</v>
      </c>
      <c r="K840" s="3">
        <f t="shared" ref="K840:K903" si="145">J840/J839-1</f>
        <v>-5.7803468208093012E-3</v>
      </c>
      <c r="M840" s="28">
        <v>43286</v>
      </c>
      <c r="N840">
        <v>99.23</v>
      </c>
      <c r="O840" s="3">
        <f t="shared" ref="O840:O903" si="146">N840/N839-1</f>
        <v>2.298969072164958E-2</v>
      </c>
      <c r="Q840" s="28">
        <v>42502</v>
      </c>
      <c r="R840">
        <v>113.72</v>
      </c>
      <c r="S840" s="3">
        <f t="shared" ref="S840:S903" si="147">R840/R839-1</f>
        <v>-6.3783311489733485E-3</v>
      </c>
      <c r="U840" s="28">
        <v>42502</v>
      </c>
      <c r="V840">
        <v>143.26</v>
      </c>
      <c r="W840" s="3">
        <v>0.04</v>
      </c>
      <c r="Y840" s="28">
        <v>43614</v>
      </c>
      <c r="Z840">
        <v>186</v>
      </c>
      <c r="AA840" s="3">
        <f t="shared" ref="AA840:AA903" si="148">Z840/Z839-1</f>
        <v>-5.2944007700946871E-3</v>
      </c>
      <c r="AC840" s="28">
        <v>42634</v>
      </c>
      <c r="AD840">
        <v>26.98</v>
      </c>
      <c r="AE840" s="4">
        <f t="shared" ref="AE840:AE903" si="149">AD840/AD839-1</f>
        <v>1.4285714285714235E-2</v>
      </c>
      <c r="AG840" s="28">
        <v>42506</v>
      </c>
      <c r="AH840">
        <v>326.98</v>
      </c>
      <c r="AI840" s="4">
        <f t="shared" ref="AI840:AI903" si="150">AH840/AH839-1</f>
        <v>2.3297161424804536E-3</v>
      </c>
      <c r="AK840" s="28">
        <v>44281</v>
      </c>
      <c r="AL840">
        <v>8.61</v>
      </c>
      <c r="AM840" s="4">
        <f t="shared" ref="AM840:AM903" si="151">AL840/AL839-1</f>
        <v>-2.4915062287655831E-2</v>
      </c>
      <c r="AO840" s="28">
        <v>42502</v>
      </c>
      <c r="AP840" s="29">
        <v>36048.76</v>
      </c>
      <c r="AQ840" s="3">
        <f t="shared" ref="AQ840:AQ903" si="152">AP840/AP839-1</f>
        <v>-5.9964876415332657E-3</v>
      </c>
    </row>
    <row r="841" spans="1:43" ht="15.75" thickBot="1" x14ac:dyDescent="0.3">
      <c r="A841" s="28">
        <v>42531</v>
      </c>
      <c r="B841">
        <v>41.5</v>
      </c>
      <c r="C841" s="3">
        <v>7.0000000000000007E-2</v>
      </c>
      <c r="E841" s="28">
        <v>42503</v>
      </c>
      <c r="F841">
        <v>251.59</v>
      </c>
      <c r="G841" s="4">
        <v>0.04</v>
      </c>
      <c r="I841" s="28">
        <v>43007</v>
      </c>
      <c r="J841">
        <v>85.49</v>
      </c>
      <c r="K841" s="3">
        <f t="shared" si="145"/>
        <v>-5.9302325581396254E-3</v>
      </c>
      <c r="M841" s="28">
        <v>43287</v>
      </c>
      <c r="N841">
        <v>99</v>
      </c>
      <c r="O841" s="3">
        <v>0.04</v>
      </c>
      <c r="Q841" s="28">
        <v>42503</v>
      </c>
      <c r="R841">
        <v>114.25</v>
      </c>
      <c r="S841" s="3">
        <f t="shared" si="147"/>
        <v>4.6605698206121371E-3</v>
      </c>
      <c r="U841" s="28">
        <v>42503</v>
      </c>
      <c r="V841">
        <v>142.56</v>
      </c>
      <c r="W841" s="3">
        <f t="shared" si="144"/>
        <v>-4.8862208571827104E-3</v>
      </c>
      <c r="Y841" s="28">
        <v>43619</v>
      </c>
      <c r="Z841">
        <v>185.74</v>
      </c>
      <c r="AA841" s="3">
        <f t="shared" si="148"/>
        <v>-1.3978494623655413E-3</v>
      </c>
      <c r="AC841" s="28">
        <v>42635</v>
      </c>
      <c r="AD841">
        <v>28.32</v>
      </c>
      <c r="AE841" s="4">
        <f t="shared" si="149"/>
        <v>4.9666419570051801E-2</v>
      </c>
      <c r="AG841" s="28">
        <v>42507</v>
      </c>
      <c r="AH841">
        <v>325.52</v>
      </c>
      <c r="AI841" s="4">
        <f t="shared" si="150"/>
        <v>-4.4651048993823439E-3</v>
      </c>
      <c r="AK841" s="28">
        <v>44284</v>
      </c>
      <c r="AL841">
        <v>8.2200000000000006</v>
      </c>
      <c r="AM841" s="4">
        <f t="shared" si="151"/>
        <v>-4.5296167247386609E-2</v>
      </c>
      <c r="AO841" s="28">
        <v>42503</v>
      </c>
      <c r="AP841" s="29">
        <v>36122.49</v>
      </c>
      <c r="AQ841" s="3">
        <v>0.03</v>
      </c>
    </row>
    <row r="842" spans="1:43" ht="15.75" thickBot="1" x14ac:dyDescent="0.3">
      <c r="A842" s="28">
        <v>42534</v>
      </c>
      <c r="B842">
        <v>41.5</v>
      </c>
      <c r="C842" s="3">
        <f t="shared" ref="C842:C884" si="153">B842/B841-1</f>
        <v>0</v>
      </c>
      <c r="E842" s="28">
        <v>42506</v>
      </c>
      <c r="F842">
        <v>254.24</v>
      </c>
      <c r="G842" s="4">
        <f t="shared" ref="G842:G883" si="154">F842/F841-1</f>
        <v>1.0533010056043679E-2</v>
      </c>
      <c r="I842" s="28">
        <v>43011</v>
      </c>
      <c r="J842">
        <v>81.27</v>
      </c>
      <c r="K842" s="3">
        <f t="shared" si="145"/>
        <v>-4.9362498537840693E-2</v>
      </c>
      <c r="M842" s="28">
        <v>43290</v>
      </c>
      <c r="N842">
        <v>95.33</v>
      </c>
      <c r="O842" s="3">
        <f t="shared" si="146"/>
        <v>-3.7070707070707143E-2</v>
      </c>
      <c r="Q842" s="28">
        <v>42506</v>
      </c>
      <c r="R842">
        <v>114.59</v>
      </c>
      <c r="S842" s="3">
        <v>0.05</v>
      </c>
      <c r="U842" s="28">
        <v>42506</v>
      </c>
      <c r="V842">
        <v>144.63999999999999</v>
      </c>
      <c r="W842" s="3">
        <f t="shared" si="144"/>
        <v>1.459034792368108E-2</v>
      </c>
      <c r="Y842" s="28">
        <v>43626</v>
      </c>
      <c r="Z842">
        <v>191.9</v>
      </c>
      <c r="AA842" s="3">
        <f t="shared" si="148"/>
        <v>3.316463874232789E-2</v>
      </c>
      <c r="AC842" s="28">
        <v>42636</v>
      </c>
      <c r="AD842">
        <v>27.71</v>
      </c>
      <c r="AE842" s="4">
        <f t="shared" si="149"/>
        <v>-2.1539548022598831E-2</v>
      </c>
      <c r="AG842" s="28">
        <v>42508</v>
      </c>
      <c r="AH842">
        <v>325.81</v>
      </c>
      <c r="AI842" s="4">
        <f t="shared" si="150"/>
        <v>8.9088228065881125E-4</v>
      </c>
      <c r="AK842" s="28">
        <v>44285</v>
      </c>
      <c r="AL842">
        <v>9.2200000000000006</v>
      </c>
      <c r="AM842" s="4">
        <f t="shared" si="151"/>
        <v>0.12165450121654509</v>
      </c>
      <c r="AO842" s="28">
        <v>42506</v>
      </c>
      <c r="AP842" s="29">
        <v>36125.370000000003</v>
      </c>
      <c r="AQ842" s="3">
        <v>0.04</v>
      </c>
    </row>
    <row r="843" spans="1:43" ht="15.75" thickBot="1" x14ac:dyDescent="0.3">
      <c r="A843" s="28">
        <v>42535</v>
      </c>
      <c r="B843">
        <v>41.3</v>
      </c>
      <c r="C843" s="3">
        <v>7.0000000000000007E-2</v>
      </c>
      <c r="E843" s="28">
        <v>42507</v>
      </c>
      <c r="F843">
        <v>254.48</v>
      </c>
      <c r="G843" s="4">
        <v>0.04</v>
      </c>
      <c r="I843" s="28">
        <v>43012</v>
      </c>
      <c r="J843">
        <v>81.27</v>
      </c>
      <c r="K843" s="3">
        <f t="shared" si="145"/>
        <v>0</v>
      </c>
      <c r="M843" s="28">
        <v>43291</v>
      </c>
      <c r="N843">
        <v>93.5</v>
      </c>
      <c r="O843" s="3">
        <f t="shared" si="146"/>
        <v>-1.9196475401237811E-2</v>
      </c>
      <c r="Q843" s="28">
        <v>42507</v>
      </c>
      <c r="R843">
        <v>113.18</v>
      </c>
      <c r="S843" s="3">
        <f t="shared" si="147"/>
        <v>-1.2304738633388546E-2</v>
      </c>
      <c r="U843" s="28">
        <v>42507</v>
      </c>
      <c r="V843">
        <v>146.83000000000001</v>
      </c>
      <c r="W843" s="3">
        <f t="shared" si="144"/>
        <v>1.5141039823008962E-2</v>
      </c>
      <c r="Y843" s="28">
        <v>43627</v>
      </c>
      <c r="Z843">
        <v>189.47</v>
      </c>
      <c r="AA843" s="3">
        <f t="shared" si="148"/>
        <v>-1.2662845231891651E-2</v>
      </c>
      <c r="AC843" s="28">
        <v>42639</v>
      </c>
      <c r="AD843">
        <v>27.81</v>
      </c>
      <c r="AE843" s="4">
        <f t="shared" si="149"/>
        <v>3.6088054853842255E-3</v>
      </c>
      <c r="AG843" s="28">
        <v>42509</v>
      </c>
      <c r="AH843">
        <v>332.53</v>
      </c>
      <c r="AI843" s="4">
        <f t="shared" si="150"/>
        <v>2.0625517939903526E-2</v>
      </c>
      <c r="AK843" s="28">
        <v>44286</v>
      </c>
      <c r="AL843">
        <v>9.11</v>
      </c>
      <c r="AM843" s="4">
        <f t="shared" si="151"/>
        <v>-1.1930585683297301E-2</v>
      </c>
      <c r="AO843" s="28">
        <v>42507</v>
      </c>
      <c r="AP843" s="29">
        <v>36137.120000000003</v>
      </c>
      <c r="AQ843" s="3">
        <f t="shared" si="152"/>
        <v>3.2525618422729607E-4</v>
      </c>
    </row>
    <row r="844" spans="1:43" ht="15.75" thickBot="1" x14ac:dyDescent="0.3">
      <c r="A844" s="28">
        <v>42536</v>
      </c>
      <c r="B844">
        <v>42.64</v>
      </c>
      <c r="C844" s="3">
        <f t="shared" si="153"/>
        <v>3.2445520581113829E-2</v>
      </c>
      <c r="E844" s="28">
        <v>42508</v>
      </c>
      <c r="F844">
        <v>254.34</v>
      </c>
      <c r="G844" s="4">
        <v>0.04</v>
      </c>
      <c r="I844" s="28">
        <v>43013</v>
      </c>
      <c r="J844">
        <v>77.209999999999994</v>
      </c>
      <c r="K844" s="3">
        <f t="shared" si="145"/>
        <v>-4.9956933677863913E-2</v>
      </c>
      <c r="M844" s="28">
        <v>43292</v>
      </c>
      <c r="N844">
        <v>95</v>
      </c>
      <c r="O844" s="3">
        <f t="shared" si="146"/>
        <v>1.6042780748663166E-2</v>
      </c>
      <c r="Q844" s="28">
        <v>42508</v>
      </c>
      <c r="R844">
        <v>111.07</v>
      </c>
      <c r="S844" s="3">
        <f t="shared" si="147"/>
        <v>-1.8642869764976311E-2</v>
      </c>
      <c r="U844" s="28">
        <v>42508</v>
      </c>
      <c r="V844">
        <v>146.93</v>
      </c>
      <c r="W844" s="3">
        <f t="shared" si="144"/>
        <v>6.8105972893817146E-4</v>
      </c>
      <c r="Y844" s="28">
        <v>43628</v>
      </c>
      <c r="Z844">
        <v>191.74</v>
      </c>
      <c r="AA844" s="3">
        <f t="shared" si="148"/>
        <v>1.1980788515332241E-2</v>
      </c>
      <c r="AC844" s="28">
        <v>42640</v>
      </c>
      <c r="AD844">
        <v>27.55</v>
      </c>
      <c r="AE844" s="4">
        <f t="shared" si="149"/>
        <v>-9.349154980222818E-3</v>
      </c>
      <c r="AG844" s="28">
        <v>42510</v>
      </c>
      <c r="AH844">
        <v>330.48</v>
      </c>
      <c r="AI844" s="4">
        <f t="shared" si="150"/>
        <v>-6.1648573061076073E-3</v>
      </c>
      <c r="AK844" s="28">
        <v>44287</v>
      </c>
      <c r="AL844">
        <v>9.1300000000000008</v>
      </c>
      <c r="AM844" s="4">
        <f t="shared" si="151"/>
        <v>2.195389681668658E-3</v>
      </c>
      <c r="AO844" s="28">
        <v>42508</v>
      </c>
      <c r="AP844" s="29">
        <v>36318.21</v>
      </c>
      <c r="AQ844" s="3">
        <v>0.04</v>
      </c>
    </row>
    <row r="845" spans="1:43" ht="15.75" thickBot="1" x14ac:dyDescent="0.3">
      <c r="A845" s="28">
        <v>42537</v>
      </c>
      <c r="B845">
        <v>42.81</v>
      </c>
      <c r="C845" s="3">
        <v>7.0000000000000007E-2</v>
      </c>
      <c r="E845" s="28">
        <v>42509</v>
      </c>
      <c r="F845">
        <v>253.11</v>
      </c>
      <c r="G845" s="4">
        <v>0.04</v>
      </c>
      <c r="I845" s="28">
        <v>43014</v>
      </c>
      <c r="J845">
        <v>76.900000000000006</v>
      </c>
      <c r="K845" s="3">
        <f t="shared" si="145"/>
        <v>-4.0150239606266958E-3</v>
      </c>
      <c r="M845" s="28">
        <v>43293</v>
      </c>
      <c r="N845">
        <v>98</v>
      </c>
      <c r="O845" s="3">
        <f t="shared" si="146"/>
        <v>3.1578947368421151E-2</v>
      </c>
      <c r="Q845" s="28">
        <v>42509</v>
      </c>
      <c r="R845">
        <v>112.62</v>
      </c>
      <c r="S845" s="3">
        <f t="shared" si="147"/>
        <v>1.395516341046199E-2</v>
      </c>
      <c r="U845" s="28">
        <v>42509</v>
      </c>
      <c r="V845">
        <v>145.11000000000001</v>
      </c>
      <c r="W845" s="3">
        <f t="shared" si="144"/>
        <v>-1.2386850881372036E-2</v>
      </c>
      <c r="Y845" s="28">
        <v>43629</v>
      </c>
      <c r="Z845">
        <v>189.63</v>
      </c>
      <c r="AA845" s="3">
        <f t="shared" si="148"/>
        <v>-1.1004485240429851E-2</v>
      </c>
      <c r="AC845" s="28">
        <v>42641</v>
      </c>
      <c r="AD845">
        <v>27.1</v>
      </c>
      <c r="AE845" s="4">
        <f t="shared" si="149"/>
        <v>-1.6333938294010864E-2</v>
      </c>
      <c r="AG845" s="28">
        <v>42513</v>
      </c>
      <c r="AH845">
        <v>332.31</v>
      </c>
      <c r="AI845" s="4">
        <f t="shared" si="150"/>
        <v>5.5374001452432875E-3</v>
      </c>
      <c r="AK845" s="28">
        <v>44288</v>
      </c>
      <c r="AL845">
        <v>9.1</v>
      </c>
      <c r="AM845" s="4">
        <f t="shared" si="151"/>
        <v>-3.2858707557503752E-3</v>
      </c>
      <c r="AO845" s="28">
        <v>42509</v>
      </c>
      <c r="AP845" s="29">
        <v>36685.050000000003</v>
      </c>
      <c r="AQ845" s="3">
        <v>0.04</v>
      </c>
    </row>
    <row r="846" spans="1:43" ht="15.75" thickBot="1" x14ac:dyDescent="0.3">
      <c r="A846" s="28">
        <v>42538</v>
      </c>
      <c r="B846">
        <v>42.5</v>
      </c>
      <c r="C846" s="3">
        <v>7.0000000000000007E-2</v>
      </c>
      <c r="E846" s="28">
        <v>42510</v>
      </c>
      <c r="F846">
        <v>256.08</v>
      </c>
      <c r="G846" s="4">
        <v>0.04</v>
      </c>
      <c r="I846" s="28">
        <v>43017</v>
      </c>
      <c r="J846">
        <v>79.03</v>
      </c>
      <c r="K846" s="3">
        <f t="shared" si="145"/>
        <v>2.7698309492847795E-2</v>
      </c>
      <c r="M846" s="28">
        <v>43294</v>
      </c>
      <c r="N846">
        <v>102.12</v>
      </c>
      <c r="O846" s="3">
        <f t="shared" si="146"/>
        <v>4.2040816326530672E-2</v>
      </c>
      <c r="Q846" s="28">
        <v>42510</v>
      </c>
      <c r="R846">
        <v>111.7</v>
      </c>
      <c r="S846" s="3">
        <v>0.05</v>
      </c>
      <c r="U846" s="28">
        <v>42510</v>
      </c>
      <c r="V846">
        <v>144.68</v>
      </c>
      <c r="W846" s="3">
        <f t="shared" si="144"/>
        <v>-2.9632692440217934E-3</v>
      </c>
      <c r="Y846" s="28">
        <v>43630</v>
      </c>
      <c r="Z846">
        <v>189.63</v>
      </c>
      <c r="AA846" s="3">
        <f t="shared" si="148"/>
        <v>0</v>
      </c>
      <c r="AC846" s="28">
        <v>42642</v>
      </c>
      <c r="AD846">
        <v>27.28</v>
      </c>
      <c r="AE846" s="4">
        <f t="shared" si="149"/>
        <v>6.6420664206641167E-3</v>
      </c>
      <c r="AG846" s="28">
        <v>42514</v>
      </c>
      <c r="AH846">
        <v>330.38</v>
      </c>
      <c r="AI846" s="4">
        <f t="shared" si="150"/>
        <v>-5.8078300382173875E-3</v>
      </c>
      <c r="AK846" s="28">
        <v>44291</v>
      </c>
      <c r="AL846">
        <v>9</v>
      </c>
      <c r="AM846" s="4">
        <f t="shared" si="151"/>
        <v>-1.098901098901095E-2</v>
      </c>
      <c r="AO846" s="28">
        <v>42510</v>
      </c>
      <c r="AP846" s="29">
        <v>36693.5</v>
      </c>
      <c r="AQ846" s="3">
        <v>0.03</v>
      </c>
    </row>
    <row r="847" spans="1:43" ht="15.75" thickBot="1" x14ac:dyDescent="0.3">
      <c r="A847" s="28">
        <v>42541</v>
      </c>
      <c r="B847">
        <v>42.05</v>
      </c>
      <c r="C847" s="3">
        <v>7.0000000000000007E-2</v>
      </c>
      <c r="E847" s="28">
        <v>42513</v>
      </c>
      <c r="F847">
        <v>268.88</v>
      </c>
      <c r="G847" s="4">
        <v>0.04</v>
      </c>
      <c r="I847" s="28">
        <v>43018</v>
      </c>
      <c r="J847">
        <v>80.540000000000006</v>
      </c>
      <c r="K847" s="3">
        <f t="shared" si="145"/>
        <v>1.9106668353789713E-2</v>
      </c>
      <c r="M847" s="28">
        <v>43297</v>
      </c>
      <c r="N847">
        <v>106.14</v>
      </c>
      <c r="O847" s="3">
        <f t="shared" si="146"/>
        <v>3.9365452408930635E-2</v>
      </c>
      <c r="Q847" s="28">
        <v>42513</v>
      </c>
      <c r="R847">
        <v>112.98</v>
      </c>
      <c r="S847" s="3">
        <f t="shared" si="147"/>
        <v>1.1459265890778836E-2</v>
      </c>
      <c r="U847" s="28">
        <v>42513</v>
      </c>
      <c r="V847">
        <v>143.71</v>
      </c>
      <c r="W847" s="3">
        <f t="shared" si="144"/>
        <v>-6.7044512026541714E-3</v>
      </c>
      <c r="Y847" s="28">
        <v>43633</v>
      </c>
      <c r="Z847">
        <v>186.84</v>
      </c>
      <c r="AA847" s="3">
        <f t="shared" si="148"/>
        <v>-1.4712861888941609E-2</v>
      </c>
      <c r="AC847" s="28">
        <v>42643</v>
      </c>
      <c r="AD847">
        <v>27.6</v>
      </c>
      <c r="AE847" s="4">
        <f t="shared" si="149"/>
        <v>1.1730205278592365E-2</v>
      </c>
      <c r="AG847" s="28">
        <v>42515</v>
      </c>
      <c r="AH847">
        <v>330.03</v>
      </c>
      <c r="AI847" s="4">
        <f t="shared" si="150"/>
        <v>-1.059386161390008E-3</v>
      </c>
      <c r="AK847" s="28">
        <v>44292</v>
      </c>
      <c r="AL847">
        <v>9.1</v>
      </c>
      <c r="AM847" s="4">
        <f t="shared" si="151"/>
        <v>1.1111111111111072E-2</v>
      </c>
      <c r="AO847" s="28">
        <v>42513</v>
      </c>
      <c r="AP847" s="29">
        <v>36723.35</v>
      </c>
      <c r="AQ847" s="3">
        <v>0.03</v>
      </c>
    </row>
    <row r="848" spans="1:43" ht="15.75" thickBot="1" x14ac:dyDescent="0.3">
      <c r="A848" s="28">
        <v>42542</v>
      </c>
      <c r="B848">
        <v>43</v>
      </c>
      <c r="C848" s="3">
        <v>7.0000000000000007E-2</v>
      </c>
      <c r="E848" s="28">
        <v>42514</v>
      </c>
      <c r="F848">
        <v>271.17</v>
      </c>
      <c r="G848" s="4">
        <v>0.04</v>
      </c>
      <c r="I848" s="28">
        <v>43019</v>
      </c>
      <c r="J848">
        <v>81.760000000000005</v>
      </c>
      <c r="K848" s="3">
        <f t="shared" si="145"/>
        <v>1.5147752669480985E-2</v>
      </c>
      <c r="M848" s="28">
        <v>43298</v>
      </c>
      <c r="N848">
        <v>111.44</v>
      </c>
      <c r="O848" s="3">
        <f t="shared" si="146"/>
        <v>4.9934049368758116E-2</v>
      </c>
      <c r="Q848" s="28">
        <v>42514</v>
      </c>
      <c r="R848">
        <v>112.24</v>
      </c>
      <c r="S848" s="3">
        <f t="shared" si="147"/>
        <v>-6.5498318286423274E-3</v>
      </c>
      <c r="U848" s="28">
        <v>42514</v>
      </c>
      <c r="V848">
        <v>141.16</v>
      </c>
      <c r="W848" s="3">
        <f t="shared" si="144"/>
        <v>-1.7744067914550188E-2</v>
      </c>
      <c r="Y848" s="28">
        <v>43634</v>
      </c>
      <c r="Z848">
        <v>185</v>
      </c>
      <c r="AA848" s="3">
        <f t="shared" si="148"/>
        <v>-9.847998287304649E-3</v>
      </c>
      <c r="AC848" s="28">
        <v>42646</v>
      </c>
      <c r="AD848">
        <v>28.89</v>
      </c>
      <c r="AE848" s="4">
        <f t="shared" si="149"/>
        <v>4.6739130434782616E-2</v>
      </c>
      <c r="AG848" s="28">
        <v>42516</v>
      </c>
      <c r="AH848">
        <v>329.99</v>
      </c>
      <c r="AI848" s="4">
        <f t="shared" si="150"/>
        <v>-1.2120110292990205E-4</v>
      </c>
      <c r="AK848" s="28">
        <v>44293</v>
      </c>
      <c r="AL848">
        <v>8.9</v>
      </c>
      <c r="AM848" s="4">
        <f t="shared" si="151"/>
        <v>-2.19780219780219E-2</v>
      </c>
      <c r="AO848" s="28">
        <v>42514</v>
      </c>
      <c r="AP848" s="29">
        <v>36582.35</v>
      </c>
      <c r="AQ848" s="3">
        <v>0.03</v>
      </c>
    </row>
    <row r="849" spans="1:43" ht="15.75" thickBot="1" x14ac:dyDescent="0.3">
      <c r="A849" s="28">
        <v>42543</v>
      </c>
      <c r="B849">
        <v>42</v>
      </c>
      <c r="C849" s="3">
        <v>7.0000000000000007E-2</v>
      </c>
      <c r="E849" s="28">
        <v>42515</v>
      </c>
      <c r="F849">
        <v>270.62</v>
      </c>
      <c r="G849" s="4">
        <v>0.05</v>
      </c>
      <c r="I849" s="28">
        <v>43020</v>
      </c>
      <c r="J849">
        <v>81.67</v>
      </c>
      <c r="K849" s="3">
        <f t="shared" si="145"/>
        <v>-1.1007827788650504E-3</v>
      </c>
      <c r="M849" s="28">
        <v>43299</v>
      </c>
      <c r="N849">
        <v>117.01</v>
      </c>
      <c r="O849" s="3">
        <f t="shared" si="146"/>
        <v>4.9982053122756609E-2</v>
      </c>
      <c r="Q849" s="28">
        <v>42515</v>
      </c>
      <c r="R849">
        <v>110.38</v>
      </c>
      <c r="S849" s="3">
        <f t="shared" si="147"/>
        <v>-1.6571632216678567E-2</v>
      </c>
      <c r="U849" s="28">
        <v>42515</v>
      </c>
      <c r="V849">
        <v>142.43</v>
      </c>
      <c r="W849" s="3">
        <f t="shared" si="144"/>
        <v>8.9968829696798203E-3</v>
      </c>
      <c r="Y849" s="28">
        <v>43635</v>
      </c>
      <c r="Z849">
        <v>185</v>
      </c>
      <c r="AA849" s="3">
        <f t="shared" si="148"/>
        <v>0</v>
      </c>
      <c r="AC849" s="28">
        <v>42647</v>
      </c>
      <c r="AD849">
        <v>28</v>
      </c>
      <c r="AE849" s="4">
        <f t="shared" si="149"/>
        <v>-3.0806507442021513E-2</v>
      </c>
      <c r="AG849" s="28">
        <v>42517</v>
      </c>
      <c r="AH849">
        <v>330.01</v>
      </c>
      <c r="AI849" s="4">
        <f t="shared" si="150"/>
        <v>6.060789720896409E-5</v>
      </c>
      <c r="AK849" s="28">
        <v>44294</v>
      </c>
      <c r="AL849">
        <v>8.85</v>
      </c>
      <c r="AM849" s="4">
        <f t="shared" si="151"/>
        <v>-5.6179775280900124E-3</v>
      </c>
      <c r="AO849" s="28">
        <v>42515</v>
      </c>
      <c r="AP849" s="29">
        <v>36499.43</v>
      </c>
      <c r="AQ849" s="3">
        <v>0.03</v>
      </c>
    </row>
    <row r="850" spans="1:43" ht="15.75" thickBot="1" x14ac:dyDescent="0.3">
      <c r="A850" s="28">
        <v>42544</v>
      </c>
      <c r="B850">
        <v>42.89</v>
      </c>
      <c r="C850" s="3">
        <v>7.0000000000000007E-2</v>
      </c>
      <c r="E850" s="28">
        <v>42516</v>
      </c>
      <c r="F850">
        <v>269.64999999999998</v>
      </c>
      <c r="G850" s="4">
        <v>0.05</v>
      </c>
      <c r="I850" s="28">
        <v>43021</v>
      </c>
      <c r="J850">
        <v>85.23</v>
      </c>
      <c r="K850" s="3">
        <f t="shared" si="145"/>
        <v>4.3590057548671401E-2</v>
      </c>
      <c r="M850" s="28">
        <v>43300</v>
      </c>
      <c r="N850">
        <v>121.05</v>
      </c>
      <c r="O850" s="3">
        <f t="shared" si="146"/>
        <v>3.4526963507392372E-2</v>
      </c>
      <c r="Q850" s="28">
        <v>42516</v>
      </c>
      <c r="R850">
        <v>110.1</v>
      </c>
      <c r="S850" s="3">
        <v>0.04</v>
      </c>
      <c r="U850" s="28">
        <v>42516</v>
      </c>
      <c r="V850">
        <v>142.19999999999999</v>
      </c>
      <c r="W850" s="3">
        <f t="shared" si="144"/>
        <v>-1.6148283367269922E-3</v>
      </c>
      <c r="Y850" s="28">
        <v>43636</v>
      </c>
      <c r="Z850">
        <v>189.97</v>
      </c>
      <c r="AA850" s="3">
        <f t="shared" si="148"/>
        <v>2.6864864864864835E-2</v>
      </c>
      <c r="AC850" s="28">
        <v>42648</v>
      </c>
      <c r="AD850">
        <v>28</v>
      </c>
      <c r="AE850" s="4">
        <f t="shared" si="149"/>
        <v>0</v>
      </c>
      <c r="AG850" s="28">
        <v>42520</v>
      </c>
      <c r="AH850">
        <v>330</v>
      </c>
      <c r="AI850" s="4">
        <f t="shared" si="150"/>
        <v>-3.0302112057234432E-5</v>
      </c>
      <c r="AK850" s="28">
        <v>44295</v>
      </c>
      <c r="AL850">
        <v>8.9</v>
      </c>
      <c r="AM850" s="4">
        <f t="shared" si="151"/>
        <v>5.6497175141243527E-3</v>
      </c>
      <c r="AO850" s="28">
        <v>42516</v>
      </c>
      <c r="AP850" s="29">
        <v>36540.97</v>
      </c>
      <c r="AQ850" s="3">
        <f t="shared" si="152"/>
        <v>1.1380999648487045E-3</v>
      </c>
    </row>
    <row r="851" spans="1:43" ht="15.75" thickBot="1" x14ac:dyDescent="0.3">
      <c r="A851" s="28">
        <v>42545</v>
      </c>
      <c r="B851">
        <v>42.05</v>
      </c>
      <c r="C851" s="3">
        <v>7.0000000000000007E-2</v>
      </c>
      <c r="E851" s="28">
        <v>42517</v>
      </c>
      <c r="F851">
        <v>268.32</v>
      </c>
      <c r="G851" s="4">
        <v>0.05</v>
      </c>
      <c r="I851" s="28">
        <v>43024</v>
      </c>
      <c r="J851">
        <v>89.49</v>
      </c>
      <c r="K851" s="3">
        <f t="shared" si="145"/>
        <v>4.9982400563181928E-2</v>
      </c>
      <c r="M851" s="28">
        <v>43301</v>
      </c>
      <c r="N851">
        <v>117.46</v>
      </c>
      <c r="O851" s="3">
        <f t="shared" si="146"/>
        <v>-2.9657166460140494E-2</v>
      </c>
      <c r="Q851" s="28">
        <v>42517</v>
      </c>
      <c r="R851">
        <v>111.95</v>
      </c>
      <c r="S851" s="3">
        <f t="shared" si="147"/>
        <v>1.6802906448682986E-2</v>
      </c>
      <c r="U851" s="28">
        <v>42517</v>
      </c>
      <c r="V851">
        <v>142.61000000000001</v>
      </c>
      <c r="W851" s="3">
        <f t="shared" si="144"/>
        <v>2.883263009845427E-3</v>
      </c>
      <c r="Y851" s="28">
        <v>43637</v>
      </c>
      <c r="Z851">
        <v>192.95</v>
      </c>
      <c r="AA851" s="3">
        <f t="shared" si="148"/>
        <v>1.5686687371690322E-2</v>
      </c>
      <c r="AC851" s="28">
        <v>42649</v>
      </c>
      <c r="AD851">
        <v>27.98</v>
      </c>
      <c r="AE851" s="4">
        <f t="shared" si="149"/>
        <v>-7.1428571428566734E-4</v>
      </c>
      <c r="AG851" s="28">
        <v>42521</v>
      </c>
      <c r="AH851">
        <v>330.03</v>
      </c>
      <c r="AI851" s="4">
        <f t="shared" si="150"/>
        <v>9.090909090891941E-5</v>
      </c>
      <c r="AK851" s="28">
        <v>44298</v>
      </c>
      <c r="AL851">
        <v>9.24</v>
      </c>
      <c r="AM851" s="4">
        <f t="shared" si="151"/>
        <v>3.8202247191011285E-2</v>
      </c>
      <c r="AO851" s="28">
        <v>42517</v>
      </c>
      <c r="AP851" s="29">
        <v>36694.26</v>
      </c>
      <c r="AQ851" s="3">
        <f t="shared" si="152"/>
        <v>4.1950172641831429E-3</v>
      </c>
    </row>
    <row r="852" spans="1:43" ht="15.75" thickBot="1" x14ac:dyDescent="0.3">
      <c r="A852" s="28">
        <v>42548</v>
      </c>
      <c r="B852">
        <v>42.11</v>
      </c>
      <c r="C852" s="3">
        <v>7.0000000000000007E-2</v>
      </c>
      <c r="E852" s="28">
        <v>42520</v>
      </c>
      <c r="F852">
        <v>260.08</v>
      </c>
      <c r="G852" s="4">
        <v>0.05</v>
      </c>
      <c r="I852" s="28">
        <v>43025</v>
      </c>
      <c r="J852">
        <v>92.65</v>
      </c>
      <c r="K852" s="3">
        <f t="shared" si="145"/>
        <v>3.5311207956196355E-2</v>
      </c>
      <c r="M852" s="28">
        <v>43304</v>
      </c>
      <c r="N852">
        <v>112.43</v>
      </c>
      <c r="O852" s="3">
        <v>0.05</v>
      </c>
      <c r="Q852" s="28">
        <v>42520</v>
      </c>
      <c r="R852">
        <v>112.02</v>
      </c>
      <c r="S852" s="3">
        <f t="shared" si="147"/>
        <v>6.2527914247434424E-4</v>
      </c>
      <c r="U852" s="28">
        <v>42520</v>
      </c>
      <c r="V852">
        <v>140.03</v>
      </c>
      <c r="W852" s="3">
        <f t="shared" si="144"/>
        <v>-1.8091297945445728E-2</v>
      </c>
      <c r="Y852" s="28">
        <v>43640</v>
      </c>
      <c r="Z852">
        <v>192.95</v>
      </c>
      <c r="AA852" s="3">
        <f t="shared" si="148"/>
        <v>0</v>
      </c>
      <c r="AC852" s="28">
        <v>42653</v>
      </c>
      <c r="AD852">
        <v>27.5</v>
      </c>
      <c r="AE852" s="4">
        <f t="shared" si="149"/>
        <v>-1.7155110793423911E-2</v>
      </c>
      <c r="AG852" s="28">
        <v>42522</v>
      </c>
      <c r="AH852">
        <v>330.02</v>
      </c>
      <c r="AI852" s="4">
        <f t="shared" si="150"/>
        <v>-3.0300275732475512E-5</v>
      </c>
      <c r="AK852" s="28">
        <v>44299</v>
      </c>
      <c r="AL852">
        <v>9.4499999999999993</v>
      </c>
      <c r="AM852" s="4">
        <f t="shared" si="151"/>
        <v>2.2727272727272707E-2</v>
      </c>
      <c r="AO852" s="28">
        <v>42520</v>
      </c>
      <c r="AP852" s="29">
        <v>36234.69</v>
      </c>
      <c r="AQ852" s="3">
        <v>0.03</v>
      </c>
    </row>
    <row r="853" spans="1:43" ht="15.75" thickBot="1" x14ac:dyDescent="0.3">
      <c r="A853" s="28">
        <v>42549</v>
      </c>
      <c r="B853">
        <v>41.7</v>
      </c>
      <c r="C853" s="3">
        <v>7.0000000000000007E-2</v>
      </c>
      <c r="E853" s="28">
        <v>42521</v>
      </c>
      <c r="F853">
        <v>252.15</v>
      </c>
      <c r="G853" s="4">
        <v>0.05</v>
      </c>
      <c r="I853" s="28">
        <v>43026</v>
      </c>
      <c r="J853">
        <v>95.02</v>
      </c>
      <c r="K853" s="3">
        <f t="shared" si="145"/>
        <v>2.5580140313005817E-2</v>
      </c>
      <c r="M853" s="28">
        <v>43305</v>
      </c>
      <c r="N853">
        <v>118.05</v>
      </c>
      <c r="O853" s="3">
        <f t="shared" si="146"/>
        <v>4.9986658365204883E-2</v>
      </c>
      <c r="Q853" s="28">
        <v>42521</v>
      </c>
      <c r="R853">
        <v>112.45</v>
      </c>
      <c r="S853" s="3">
        <f t="shared" si="147"/>
        <v>3.8386002499555261E-3</v>
      </c>
      <c r="U853" s="28">
        <v>42521</v>
      </c>
      <c r="V853">
        <v>139.44</v>
      </c>
      <c r="W853" s="3">
        <f t="shared" si="144"/>
        <v>-4.2133828465329426E-3</v>
      </c>
      <c r="Y853" s="28">
        <v>43642</v>
      </c>
      <c r="Z853">
        <v>187.5</v>
      </c>
      <c r="AA853" s="3">
        <f t="shared" si="148"/>
        <v>-2.8245659497279085E-2</v>
      </c>
      <c r="AC853" s="28">
        <v>42656</v>
      </c>
      <c r="AD853">
        <v>28.1</v>
      </c>
      <c r="AE853" s="4">
        <f t="shared" si="149"/>
        <v>2.1818181818181959E-2</v>
      </c>
      <c r="AG853" s="28">
        <v>42523</v>
      </c>
      <c r="AH853">
        <v>332.63</v>
      </c>
      <c r="AI853" s="4">
        <f t="shared" si="150"/>
        <v>7.9086115992970107E-3</v>
      </c>
      <c r="AK853" s="28">
        <v>44300</v>
      </c>
      <c r="AL853">
        <v>9.5</v>
      </c>
      <c r="AM853" s="4">
        <f t="shared" si="151"/>
        <v>5.2910052910053462E-3</v>
      </c>
      <c r="AO853" s="28">
        <v>42521</v>
      </c>
      <c r="AP853" s="29">
        <v>36061.56</v>
      </c>
      <c r="AQ853" s="3">
        <f t="shared" si="152"/>
        <v>-4.7780179711763848E-3</v>
      </c>
    </row>
    <row r="854" spans="1:43" ht="15.75" thickBot="1" x14ac:dyDescent="0.3">
      <c r="A854" s="28">
        <v>42550</v>
      </c>
      <c r="B854">
        <v>43.28</v>
      </c>
      <c r="C854" s="3">
        <v>7.0000000000000007E-2</v>
      </c>
      <c r="E854" s="28">
        <v>42522</v>
      </c>
      <c r="F854">
        <v>259.97000000000003</v>
      </c>
      <c r="G854" s="4">
        <v>0.05</v>
      </c>
      <c r="I854" s="28">
        <v>43027</v>
      </c>
      <c r="J854">
        <v>97.35</v>
      </c>
      <c r="K854" s="3">
        <f t="shared" si="145"/>
        <v>2.4521153441380728E-2</v>
      </c>
      <c r="M854" s="28">
        <v>43307</v>
      </c>
      <c r="N854">
        <v>122.44</v>
      </c>
      <c r="O854" s="3">
        <v>0.05</v>
      </c>
      <c r="Q854" s="28">
        <v>42522</v>
      </c>
      <c r="R854">
        <v>113.02</v>
      </c>
      <c r="S854" s="3">
        <f t="shared" si="147"/>
        <v>5.0689195197866077E-3</v>
      </c>
      <c r="U854" s="28">
        <v>42522</v>
      </c>
      <c r="V854">
        <v>140.19999999999999</v>
      </c>
      <c r="W854" s="3">
        <f t="shared" si="144"/>
        <v>5.4503729202524109E-3</v>
      </c>
      <c r="Y854" s="28">
        <v>43643</v>
      </c>
      <c r="Z854">
        <v>187.97</v>
      </c>
      <c r="AA854" s="3">
        <f t="shared" si="148"/>
        <v>2.5066666666666571E-3</v>
      </c>
      <c r="AC854" s="28">
        <v>42657</v>
      </c>
      <c r="AD854">
        <v>28.1</v>
      </c>
      <c r="AE854" s="4">
        <f t="shared" si="149"/>
        <v>0</v>
      </c>
      <c r="AG854" s="28">
        <v>42524</v>
      </c>
      <c r="AH854">
        <v>342.97</v>
      </c>
      <c r="AI854" s="4">
        <f t="shared" si="150"/>
        <v>3.1085590596158008E-2</v>
      </c>
      <c r="AK854" s="28">
        <v>44301</v>
      </c>
      <c r="AL854">
        <v>9.5</v>
      </c>
      <c r="AM854" s="4">
        <f t="shared" si="151"/>
        <v>0</v>
      </c>
      <c r="AO854" s="28">
        <v>42522</v>
      </c>
      <c r="AP854" s="29">
        <v>36496.160000000003</v>
      </c>
      <c r="AQ854" s="3">
        <v>0.03</v>
      </c>
    </row>
    <row r="855" spans="1:43" ht="15.75" thickBot="1" x14ac:dyDescent="0.3">
      <c r="A855" s="28">
        <v>42551</v>
      </c>
      <c r="B855">
        <v>42.5</v>
      </c>
      <c r="C855" s="3">
        <v>0.06</v>
      </c>
      <c r="E855" s="28">
        <v>42523</v>
      </c>
      <c r="F855">
        <v>263.02</v>
      </c>
      <c r="G855" s="4">
        <v>0.05</v>
      </c>
      <c r="I855" s="28">
        <v>43028</v>
      </c>
      <c r="J855">
        <v>97.95</v>
      </c>
      <c r="K855" s="3">
        <f t="shared" si="145"/>
        <v>6.1633281972266474E-3</v>
      </c>
      <c r="M855" s="28">
        <v>43308</v>
      </c>
      <c r="N855">
        <v>127.32</v>
      </c>
      <c r="O855" s="3">
        <f t="shared" si="146"/>
        <v>3.9856256125449185E-2</v>
      </c>
      <c r="Q855" s="28">
        <v>42523</v>
      </c>
      <c r="R855">
        <v>114.37</v>
      </c>
      <c r="S855" s="3">
        <f t="shared" si="147"/>
        <v>1.194478853300307E-2</v>
      </c>
      <c r="U855" s="28">
        <v>42523</v>
      </c>
      <c r="V855">
        <v>141.84</v>
      </c>
      <c r="W855" s="3">
        <f t="shared" si="144"/>
        <v>1.1697574893010154E-2</v>
      </c>
      <c r="Y855" s="28">
        <v>43644</v>
      </c>
      <c r="Z855">
        <v>188.98</v>
      </c>
      <c r="AA855" s="3">
        <f t="shared" si="148"/>
        <v>5.3731978507207678E-3</v>
      </c>
      <c r="AC855" s="28">
        <v>42661</v>
      </c>
      <c r="AD855">
        <v>27.5</v>
      </c>
      <c r="AE855" s="4">
        <f t="shared" si="149"/>
        <v>-2.1352313167259829E-2</v>
      </c>
      <c r="AG855" s="28">
        <v>42527</v>
      </c>
      <c r="AH855">
        <v>340</v>
      </c>
      <c r="AI855" s="4">
        <f t="shared" si="150"/>
        <v>-8.6596495320291345E-3</v>
      </c>
      <c r="AK855" s="28">
        <v>44305</v>
      </c>
      <c r="AL855">
        <v>9.02</v>
      </c>
      <c r="AM855" s="4">
        <f t="shared" si="151"/>
        <v>-5.0526315789473752E-2</v>
      </c>
      <c r="AO855" s="28">
        <v>42523</v>
      </c>
      <c r="AP855" s="29">
        <v>36839.14</v>
      </c>
      <c r="AQ855" s="3">
        <v>0.03</v>
      </c>
    </row>
    <row r="856" spans="1:43" ht="15.75" thickBot="1" x14ac:dyDescent="0.3">
      <c r="A856" s="28">
        <v>42555</v>
      </c>
      <c r="B856">
        <v>42.11</v>
      </c>
      <c r="C856" s="3">
        <v>0.06</v>
      </c>
      <c r="E856" s="28">
        <v>42524</v>
      </c>
      <c r="F856">
        <v>262.79000000000002</v>
      </c>
      <c r="G856" s="4">
        <f t="shared" si="154"/>
        <v>-8.7445821610510066E-4</v>
      </c>
      <c r="I856" s="28">
        <v>43031</v>
      </c>
      <c r="J856">
        <v>93.1</v>
      </c>
      <c r="K856" s="3">
        <f t="shared" si="145"/>
        <v>-4.9515058703420212E-2</v>
      </c>
      <c r="M856" s="28">
        <v>43311</v>
      </c>
      <c r="N856">
        <v>120.96</v>
      </c>
      <c r="O856" s="3">
        <f t="shared" si="146"/>
        <v>-4.9952874646559842E-2</v>
      </c>
      <c r="Q856" s="28">
        <v>42524</v>
      </c>
      <c r="R856">
        <v>115.58</v>
      </c>
      <c r="S856" s="3">
        <v>0.05</v>
      </c>
      <c r="U856" s="28">
        <v>42524</v>
      </c>
      <c r="V856">
        <v>143.4</v>
      </c>
      <c r="W856" s="3">
        <f t="shared" si="144"/>
        <v>1.0998307952622799E-2</v>
      </c>
      <c r="Y856" s="28">
        <v>43647</v>
      </c>
      <c r="Z856">
        <v>189.82</v>
      </c>
      <c r="AA856" s="3">
        <f t="shared" si="148"/>
        <v>4.4449148057996712E-3</v>
      </c>
      <c r="AC856" s="28">
        <v>42662</v>
      </c>
      <c r="AD856">
        <v>27.55</v>
      </c>
      <c r="AE856" s="4">
        <f t="shared" si="149"/>
        <v>1.8181818181819409E-3</v>
      </c>
      <c r="AG856" s="28">
        <v>42528</v>
      </c>
      <c r="AH856">
        <v>344.99</v>
      </c>
      <c r="AI856" s="4">
        <f t="shared" si="150"/>
        <v>1.4676470588235402E-2</v>
      </c>
      <c r="AK856" s="28">
        <v>44306</v>
      </c>
      <c r="AL856">
        <v>9.5</v>
      </c>
      <c r="AM856" s="4">
        <f t="shared" si="151"/>
        <v>5.3215077605321515E-2</v>
      </c>
      <c r="AO856" s="28">
        <v>42524</v>
      </c>
      <c r="AP856" s="29">
        <v>37223</v>
      </c>
      <c r="AQ856" s="3">
        <v>0.03</v>
      </c>
    </row>
    <row r="857" spans="1:43" ht="15.75" thickBot="1" x14ac:dyDescent="0.3">
      <c r="A857" s="28">
        <v>42562</v>
      </c>
      <c r="B857">
        <v>43.48</v>
      </c>
      <c r="C857" s="3">
        <v>0.06</v>
      </c>
      <c r="E857" s="28">
        <v>42527</v>
      </c>
      <c r="F857">
        <v>270.76</v>
      </c>
      <c r="G857" s="4">
        <v>0.05</v>
      </c>
      <c r="I857" s="28">
        <v>43032</v>
      </c>
      <c r="J857">
        <v>93.5</v>
      </c>
      <c r="K857" s="3">
        <f t="shared" si="145"/>
        <v>4.2964554242750363E-3</v>
      </c>
      <c r="M857" s="28">
        <v>43312</v>
      </c>
      <c r="N857">
        <v>117.08</v>
      </c>
      <c r="O857" s="3">
        <f t="shared" si="146"/>
        <v>-3.2076719576719537E-2</v>
      </c>
      <c r="Q857" s="28">
        <v>42527</v>
      </c>
      <c r="R857">
        <v>116.12</v>
      </c>
      <c r="S857" s="3">
        <f t="shared" si="147"/>
        <v>4.6720885966431425E-3</v>
      </c>
      <c r="U857" s="28">
        <v>42527</v>
      </c>
      <c r="V857">
        <v>141.88999999999999</v>
      </c>
      <c r="W857" s="3">
        <f t="shared" si="144"/>
        <v>-1.0529986052998708E-2</v>
      </c>
      <c r="Y857" s="28">
        <v>43648</v>
      </c>
      <c r="Z857">
        <v>189.43</v>
      </c>
      <c r="AA857" s="3">
        <f t="shared" si="148"/>
        <v>-2.054578021283282E-3</v>
      </c>
      <c r="AC857" s="28">
        <v>42663</v>
      </c>
      <c r="AD857">
        <v>27.7</v>
      </c>
      <c r="AE857" s="4">
        <f t="shared" si="149"/>
        <v>5.4446460980035472E-3</v>
      </c>
      <c r="AG857" s="28">
        <v>42529</v>
      </c>
      <c r="AH857">
        <v>342</v>
      </c>
      <c r="AI857" s="4">
        <f t="shared" si="150"/>
        <v>-8.666917881677727E-3</v>
      </c>
      <c r="AK857" s="28">
        <v>44307</v>
      </c>
      <c r="AL857">
        <v>9.5</v>
      </c>
      <c r="AM857" s="4">
        <f t="shared" si="151"/>
        <v>0</v>
      </c>
      <c r="AO857" s="28">
        <v>42527</v>
      </c>
      <c r="AP857" s="29">
        <v>37352.269999999997</v>
      </c>
      <c r="AQ857" s="3">
        <f t="shared" si="152"/>
        <v>3.4728528060605779E-3</v>
      </c>
    </row>
    <row r="858" spans="1:43" ht="15.75" thickBot="1" x14ac:dyDescent="0.3">
      <c r="A858" s="28">
        <v>42563</v>
      </c>
      <c r="B858">
        <v>43.8</v>
      </c>
      <c r="C858" s="3">
        <v>0.06</v>
      </c>
      <c r="E858" s="28">
        <v>42528</v>
      </c>
      <c r="F858">
        <v>265.64999999999998</v>
      </c>
      <c r="G858" s="4">
        <v>0.05</v>
      </c>
      <c r="I858" s="28">
        <v>43033</v>
      </c>
      <c r="J858">
        <v>89.86</v>
      </c>
      <c r="K858" s="3">
        <f t="shared" si="145"/>
        <v>-3.8930481283422469E-2</v>
      </c>
      <c r="M858" s="28">
        <v>43313</v>
      </c>
      <c r="N858">
        <v>114.4</v>
      </c>
      <c r="O858" s="3">
        <f t="shared" si="146"/>
        <v>-2.2890331397335095E-2</v>
      </c>
      <c r="Q858" s="28">
        <v>42528</v>
      </c>
      <c r="R858">
        <v>116.48</v>
      </c>
      <c r="S858" s="3">
        <f t="shared" si="147"/>
        <v>3.1002411298657329E-3</v>
      </c>
      <c r="U858" s="28">
        <v>42528</v>
      </c>
      <c r="V858">
        <v>143.22</v>
      </c>
      <c r="W858" s="3">
        <f t="shared" si="144"/>
        <v>9.3734583127775828E-3</v>
      </c>
      <c r="Y858" s="28">
        <v>43649</v>
      </c>
      <c r="Z858">
        <v>189.5</v>
      </c>
      <c r="AA858" s="3">
        <f t="shared" si="148"/>
        <v>3.6952964155623214E-4</v>
      </c>
      <c r="AC858" s="28">
        <v>42667</v>
      </c>
      <c r="AD858">
        <v>27.5</v>
      </c>
      <c r="AE858" s="4">
        <f t="shared" si="149"/>
        <v>-7.2202166064981865E-3</v>
      </c>
      <c r="AG858" s="28">
        <v>42530</v>
      </c>
      <c r="AH858">
        <v>335.55</v>
      </c>
      <c r="AI858" s="4">
        <f t="shared" si="150"/>
        <v>-1.8859649122807021E-2</v>
      </c>
      <c r="AK858" s="28">
        <v>44308</v>
      </c>
      <c r="AL858">
        <v>9.16</v>
      </c>
      <c r="AM858" s="4">
        <f t="shared" si="151"/>
        <v>-3.5789473684210482E-2</v>
      </c>
      <c r="AO858" s="28">
        <v>42528</v>
      </c>
      <c r="AP858" s="29">
        <v>37392.29</v>
      </c>
      <c r="AQ858" s="3">
        <v>0.03</v>
      </c>
    </row>
    <row r="859" spans="1:43" ht="15.75" thickBot="1" x14ac:dyDescent="0.3">
      <c r="A859" s="28">
        <v>42564</v>
      </c>
      <c r="B859">
        <v>45.17</v>
      </c>
      <c r="C859" s="3">
        <v>0.06</v>
      </c>
      <c r="E859" s="28">
        <v>42529</v>
      </c>
      <c r="F859">
        <v>263.55</v>
      </c>
      <c r="G859" s="4">
        <v>0.05</v>
      </c>
      <c r="I859" s="28">
        <v>43034</v>
      </c>
      <c r="J859">
        <v>93.26</v>
      </c>
      <c r="K859" s="3">
        <f t="shared" si="145"/>
        <v>3.7836634765190391E-2</v>
      </c>
      <c r="M859" s="28">
        <v>43314</v>
      </c>
      <c r="N859">
        <v>112.04</v>
      </c>
      <c r="O859" s="3">
        <f t="shared" si="146"/>
        <v>-2.0629370629370647E-2</v>
      </c>
      <c r="Q859" s="28">
        <v>42529</v>
      </c>
      <c r="R859">
        <v>116.44</v>
      </c>
      <c r="S859" s="3">
        <f t="shared" si="147"/>
        <v>-3.4340659340659219E-4</v>
      </c>
      <c r="U859" s="28">
        <v>42529</v>
      </c>
      <c r="V859">
        <v>144.38</v>
      </c>
      <c r="W859" s="3">
        <f t="shared" si="144"/>
        <v>8.0994274542660616E-3</v>
      </c>
      <c r="Y859" s="28">
        <v>43651</v>
      </c>
      <c r="Z859">
        <v>189.4</v>
      </c>
      <c r="AA859" s="3">
        <f t="shared" si="148"/>
        <v>-5.2770448548811189E-4</v>
      </c>
      <c r="AC859" s="28">
        <v>42668</v>
      </c>
      <c r="AD859">
        <v>27.5</v>
      </c>
      <c r="AE859" s="4">
        <f t="shared" si="149"/>
        <v>0</v>
      </c>
      <c r="AG859" s="28">
        <v>42531</v>
      </c>
      <c r="AH859">
        <v>329.73</v>
      </c>
      <c r="AI859" s="4">
        <f t="shared" si="150"/>
        <v>-1.7344658024139425E-2</v>
      </c>
      <c r="AK859" s="28">
        <v>44309</v>
      </c>
      <c r="AL859">
        <v>9.1300000000000008</v>
      </c>
      <c r="AM859" s="4">
        <f t="shared" si="151"/>
        <v>-3.2751091703056012E-3</v>
      </c>
      <c r="AO859" s="28">
        <v>42529</v>
      </c>
      <c r="AP859" s="29">
        <v>37426.39</v>
      </c>
      <c r="AQ859" s="3">
        <v>0.03</v>
      </c>
    </row>
    <row r="860" spans="1:43" ht="15.75" thickBot="1" x14ac:dyDescent="0.3">
      <c r="A860" s="28">
        <v>42565</v>
      </c>
      <c r="B860">
        <v>45.98</v>
      </c>
      <c r="C860" s="3">
        <v>0.06</v>
      </c>
      <c r="E860" s="28">
        <v>42530</v>
      </c>
      <c r="F860">
        <v>270.20999999999998</v>
      </c>
      <c r="G860" s="4">
        <v>0.04</v>
      </c>
      <c r="I860" s="28">
        <v>43035</v>
      </c>
      <c r="J860">
        <v>94</v>
      </c>
      <c r="K860" s="3">
        <f t="shared" si="145"/>
        <v>7.9348059189363607E-3</v>
      </c>
      <c r="M860" s="28">
        <v>43315</v>
      </c>
      <c r="N860">
        <v>112</v>
      </c>
      <c r="O860" s="3">
        <f t="shared" si="146"/>
        <v>-3.5701535166021703E-4</v>
      </c>
      <c r="Q860" s="28">
        <v>42530</v>
      </c>
      <c r="R860">
        <v>115.62</v>
      </c>
      <c r="S860" s="3">
        <v>0.43</v>
      </c>
      <c r="U860" s="28">
        <v>42530</v>
      </c>
      <c r="V860">
        <v>144.77000000000001</v>
      </c>
      <c r="W860" s="3">
        <f t="shared" si="144"/>
        <v>2.7012051530683756E-3</v>
      </c>
      <c r="Y860" s="28">
        <v>43654</v>
      </c>
      <c r="Z860">
        <v>185.01</v>
      </c>
      <c r="AA860" s="3">
        <f t="shared" si="148"/>
        <v>-2.3178458289334847E-2</v>
      </c>
      <c r="AC860" s="28">
        <v>42669</v>
      </c>
      <c r="AD860">
        <v>28.18</v>
      </c>
      <c r="AE860" s="4">
        <f t="shared" si="149"/>
        <v>2.4727272727272709E-2</v>
      </c>
      <c r="AG860" s="28">
        <v>42534</v>
      </c>
      <c r="AH860">
        <v>335.15</v>
      </c>
      <c r="AI860" s="4">
        <f t="shared" si="150"/>
        <v>1.6437691444515012E-2</v>
      </c>
      <c r="AK860" s="28">
        <v>44312</v>
      </c>
      <c r="AL860">
        <v>8.92</v>
      </c>
      <c r="AM860" s="4">
        <f t="shared" si="151"/>
        <v>-2.3001095290251961E-2</v>
      </c>
      <c r="AO860" s="28">
        <v>42530</v>
      </c>
      <c r="AP860" s="29">
        <v>37414.26</v>
      </c>
      <c r="AQ860" s="3">
        <f t="shared" si="152"/>
        <v>-3.241028589718864E-4</v>
      </c>
    </row>
    <row r="861" spans="1:43" ht="15.75" thickBot="1" x14ac:dyDescent="0.3">
      <c r="A861" s="28">
        <v>42566</v>
      </c>
      <c r="B861">
        <v>46</v>
      </c>
      <c r="C861" s="3">
        <f t="shared" si="153"/>
        <v>4.349717268379294E-4</v>
      </c>
      <c r="E861" s="28">
        <v>42531</v>
      </c>
      <c r="F861">
        <v>263.87</v>
      </c>
      <c r="G861" s="4">
        <v>0.03</v>
      </c>
      <c r="I861" s="28">
        <v>43038</v>
      </c>
      <c r="J861">
        <v>94</v>
      </c>
      <c r="K861" s="3">
        <f t="shared" si="145"/>
        <v>0</v>
      </c>
      <c r="M861" s="28">
        <v>43318</v>
      </c>
      <c r="N861">
        <v>116.08</v>
      </c>
      <c r="O861" s="3">
        <f t="shared" si="146"/>
        <v>3.6428571428571477E-2</v>
      </c>
      <c r="Q861" s="28">
        <v>42531</v>
      </c>
      <c r="R861">
        <v>114.1</v>
      </c>
      <c r="S861" s="3">
        <f t="shared" si="147"/>
        <v>-1.314651444386794E-2</v>
      </c>
      <c r="U861" s="28">
        <v>42531</v>
      </c>
      <c r="V861">
        <v>141.57</v>
      </c>
      <c r="W861" s="3">
        <f t="shared" si="144"/>
        <v>-2.2104027077433308E-2</v>
      </c>
      <c r="Y861" s="28">
        <v>43656</v>
      </c>
      <c r="Z861">
        <v>191.9</v>
      </c>
      <c r="AA861" s="3">
        <f t="shared" si="148"/>
        <v>3.724123020377279E-2</v>
      </c>
      <c r="AC861" s="28">
        <v>42670</v>
      </c>
      <c r="AD861">
        <v>26.88</v>
      </c>
      <c r="AE861" s="4">
        <f t="shared" si="149"/>
        <v>-4.6132008516678535E-2</v>
      </c>
      <c r="AG861" s="28">
        <v>42535</v>
      </c>
      <c r="AH861">
        <v>347.36</v>
      </c>
      <c r="AI861" s="4">
        <f t="shared" si="150"/>
        <v>3.6431448605102279E-2</v>
      </c>
      <c r="AK861" s="28">
        <v>44313</v>
      </c>
      <c r="AL861">
        <v>8.9600000000000009</v>
      </c>
      <c r="AM861" s="4">
        <f t="shared" si="151"/>
        <v>4.484304932735439E-3</v>
      </c>
      <c r="AO861" s="28">
        <v>42531</v>
      </c>
      <c r="AP861" s="29">
        <v>36940.879999999997</v>
      </c>
      <c r="AQ861" s="3">
        <v>0.03</v>
      </c>
    </row>
    <row r="862" spans="1:43" ht="15.75" thickBot="1" x14ac:dyDescent="0.3">
      <c r="A862" s="28">
        <v>42569</v>
      </c>
      <c r="B862">
        <v>46</v>
      </c>
      <c r="C862" s="3">
        <v>0.06</v>
      </c>
      <c r="E862" s="28">
        <v>42534</v>
      </c>
      <c r="F862">
        <v>262.54000000000002</v>
      </c>
      <c r="G862" s="4">
        <v>0.02</v>
      </c>
      <c r="I862" s="28">
        <v>43039</v>
      </c>
      <c r="J862">
        <v>94.07</v>
      </c>
      <c r="K862" s="3">
        <f t="shared" si="145"/>
        <v>7.4468085106382809E-4</v>
      </c>
      <c r="M862" s="28">
        <v>43319</v>
      </c>
      <c r="N862">
        <v>119.48</v>
      </c>
      <c r="O862" s="3">
        <f t="shared" si="146"/>
        <v>2.9290144727774026E-2</v>
      </c>
      <c r="Q862" s="28">
        <v>42534</v>
      </c>
      <c r="R862">
        <v>113.58</v>
      </c>
      <c r="S862" s="3">
        <f t="shared" si="147"/>
        <v>-4.5574057843995597E-3</v>
      </c>
      <c r="U862" s="28">
        <v>42534</v>
      </c>
      <c r="V862">
        <v>139.88</v>
      </c>
      <c r="W862" s="3">
        <f t="shared" si="144"/>
        <v>-1.1937557392102782E-2</v>
      </c>
      <c r="Y862" s="28">
        <v>43657</v>
      </c>
      <c r="Z862">
        <v>191.9</v>
      </c>
      <c r="AA862" s="3">
        <f t="shared" si="148"/>
        <v>0</v>
      </c>
      <c r="AC862" s="28">
        <v>42671</v>
      </c>
      <c r="AD862">
        <v>26.88</v>
      </c>
      <c r="AE862" s="4">
        <f t="shared" si="149"/>
        <v>0</v>
      </c>
      <c r="AG862" s="28">
        <v>42536</v>
      </c>
      <c r="AH862">
        <v>346.44</v>
      </c>
      <c r="AI862" s="4">
        <f t="shared" si="150"/>
        <v>-2.6485490557347502E-3</v>
      </c>
      <c r="AK862" s="28">
        <v>44314</v>
      </c>
      <c r="AL862">
        <v>9.0500000000000007</v>
      </c>
      <c r="AM862" s="4">
        <f t="shared" si="151"/>
        <v>1.0044642857142794E-2</v>
      </c>
      <c r="AO862" s="28">
        <v>42534</v>
      </c>
      <c r="AP862" s="29">
        <v>36979.96</v>
      </c>
      <c r="AQ862" s="3">
        <f t="shared" si="152"/>
        <v>1.0579065793776543E-3</v>
      </c>
    </row>
    <row r="863" spans="1:43" ht="15.75" thickBot="1" x14ac:dyDescent="0.3">
      <c r="A863" s="28">
        <v>42570</v>
      </c>
      <c r="B863">
        <v>46</v>
      </c>
      <c r="C863" s="3">
        <v>0.06</v>
      </c>
      <c r="E863" s="28">
        <v>42535</v>
      </c>
      <c r="F863">
        <v>264.19</v>
      </c>
      <c r="G863" s="4">
        <v>0.02</v>
      </c>
      <c r="I863" s="28">
        <v>43040</v>
      </c>
      <c r="J863">
        <v>90.5</v>
      </c>
      <c r="K863" s="3">
        <f t="shared" si="145"/>
        <v>-3.7950462421600828E-2</v>
      </c>
      <c r="M863" s="28">
        <v>43320</v>
      </c>
      <c r="N863">
        <v>119.74</v>
      </c>
      <c r="O863" s="3">
        <f t="shared" si="146"/>
        <v>2.1760964178103581E-3</v>
      </c>
      <c r="Q863" s="28">
        <v>42535</v>
      </c>
      <c r="R863">
        <v>114.65</v>
      </c>
      <c r="S863" s="3">
        <f t="shared" si="147"/>
        <v>9.4206726536363306E-3</v>
      </c>
      <c r="U863" s="28">
        <v>42535</v>
      </c>
      <c r="V863">
        <v>142.4</v>
      </c>
      <c r="W863" s="3">
        <f t="shared" si="144"/>
        <v>1.8015441807263333E-2</v>
      </c>
      <c r="Y863" s="28">
        <v>43658</v>
      </c>
      <c r="Z863">
        <v>185</v>
      </c>
      <c r="AA863" s="3">
        <f t="shared" si="148"/>
        <v>-3.5956227201667579E-2</v>
      </c>
      <c r="AC863" s="28">
        <v>42675</v>
      </c>
      <c r="AD863">
        <v>28.01</v>
      </c>
      <c r="AE863" s="4">
        <f t="shared" si="149"/>
        <v>4.2038690476190466E-2</v>
      </c>
      <c r="AG863" s="28">
        <v>42537</v>
      </c>
      <c r="AH863">
        <v>343.62</v>
      </c>
      <c r="AI863" s="4">
        <f t="shared" si="150"/>
        <v>-8.1399376515414179E-3</v>
      </c>
      <c r="AK863" s="28">
        <v>44315</v>
      </c>
      <c r="AL863">
        <v>9.15</v>
      </c>
      <c r="AM863" s="4">
        <f t="shared" si="151"/>
        <v>1.1049723756906049E-2</v>
      </c>
      <c r="AO863" s="28">
        <v>42535</v>
      </c>
      <c r="AP863" s="29">
        <v>37517.75</v>
      </c>
      <c r="AQ863" s="3">
        <f t="shared" si="152"/>
        <v>1.4542741528114078E-2</v>
      </c>
    </row>
    <row r="864" spans="1:43" ht="15.75" thickBot="1" x14ac:dyDescent="0.3">
      <c r="A864" s="28">
        <v>42571</v>
      </c>
      <c r="B864">
        <v>46</v>
      </c>
      <c r="C864" s="3">
        <v>0.06</v>
      </c>
      <c r="E864" s="28">
        <v>42536</v>
      </c>
      <c r="F864">
        <v>266.93</v>
      </c>
      <c r="G864" s="4">
        <v>0.02</v>
      </c>
      <c r="I864" s="28">
        <v>43041</v>
      </c>
      <c r="J864">
        <v>88.98</v>
      </c>
      <c r="K864" s="3">
        <f t="shared" si="145"/>
        <v>-1.6795580110497199E-2</v>
      </c>
      <c r="M864" s="28">
        <v>43321</v>
      </c>
      <c r="N864">
        <v>120.4</v>
      </c>
      <c r="O864" s="3">
        <f t="shared" si="146"/>
        <v>5.511942542174797E-3</v>
      </c>
      <c r="Q864" s="28">
        <v>42536</v>
      </c>
      <c r="R864">
        <v>118</v>
      </c>
      <c r="S864" s="3">
        <f t="shared" si="147"/>
        <v>2.9219363279546329E-2</v>
      </c>
      <c r="U864" s="28">
        <v>42536</v>
      </c>
      <c r="V864">
        <v>147.26</v>
      </c>
      <c r="W864" s="3">
        <f t="shared" si="144"/>
        <v>3.4129213483145904E-2</v>
      </c>
      <c r="Y864" s="28">
        <v>43661</v>
      </c>
      <c r="Z864">
        <v>180</v>
      </c>
      <c r="AA864" s="3">
        <f t="shared" si="148"/>
        <v>-2.7027027027026973E-2</v>
      </c>
      <c r="AC864" s="28">
        <v>42676</v>
      </c>
      <c r="AD864">
        <v>28.45</v>
      </c>
      <c r="AE864" s="4">
        <f t="shared" si="149"/>
        <v>1.570867547304533E-2</v>
      </c>
      <c r="AG864" s="28">
        <v>42538</v>
      </c>
      <c r="AH864">
        <v>340.12</v>
      </c>
      <c r="AI864" s="4">
        <f t="shared" si="150"/>
        <v>-1.0185670217100262E-2</v>
      </c>
      <c r="AK864" s="28">
        <v>44316</v>
      </c>
      <c r="AL864">
        <v>8.85</v>
      </c>
      <c r="AM864" s="4">
        <f t="shared" si="151"/>
        <v>-3.2786885245901676E-2</v>
      </c>
      <c r="AO864" s="28">
        <v>42536</v>
      </c>
      <c r="AP864" s="29">
        <v>38559.870000000003</v>
      </c>
      <c r="AQ864" s="3">
        <f t="shared" si="152"/>
        <v>2.7776719019664053E-2</v>
      </c>
    </row>
    <row r="865" spans="1:43" ht="15.75" thickBot="1" x14ac:dyDescent="0.3">
      <c r="A865" s="28">
        <v>42572</v>
      </c>
      <c r="B865">
        <v>46</v>
      </c>
      <c r="C865" s="3">
        <v>0.06</v>
      </c>
      <c r="E865" s="28">
        <v>42537</v>
      </c>
      <c r="F865">
        <v>272.8</v>
      </c>
      <c r="G865" s="4">
        <v>0.02</v>
      </c>
      <c r="I865" s="28">
        <v>43042</v>
      </c>
      <c r="J865">
        <v>92.32</v>
      </c>
      <c r="K865" s="3">
        <f t="shared" si="145"/>
        <v>3.7536525061811599E-2</v>
      </c>
      <c r="M865" s="28">
        <v>43322</v>
      </c>
      <c r="N865">
        <v>117.51</v>
      </c>
      <c r="O865" s="3">
        <f t="shared" si="146"/>
        <v>-2.4003322259136262E-2</v>
      </c>
      <c r="Q865" s="28">
        <v>42537</v>
      </c>
      <c r="R865">
        <v>121.76</v>
      </c>
      <c r="S865" s="3">
        <f t="shared" si="147"/>
        <v>3.1864406779660959E-2</v>
      </c>
      <c r="U865" s="28">
        <v>42537</v>
      </c>
      <c r="V865">
        <v>144.63999999999999</v>
      </c>
      <c r="W865" s="3">
        <f t="shared" si="144"/>
        <v>-1.7791661007741433E-2</v>
      </c>
      <c r="Y865" s="28">
        <v>43662</v>
      </c>
      <c r="Z865">
        <v>186.9</v>
      </c>
      <c r="AA865" s="3">
        <f t="shared" si="148"/>
        <v>3.833333333333333E-2</v>
      </c>
      <c r="AC865" s="28">
        <v>42677</v>
      </c>
      <c r="AD865">
        <v>28.35</v>
      </c>
      <c r="AE865" s="4">
        <f t="shared" si="149"/>
        <v>-3.5149384885764245E-3</v>
      </c>
      <c r="AG865" s="28">
        <v>42541</v>
      </c>
      <c r="AH865">
        <v>337.83</v>
      </c>
      <c r="AI865" s="4">
        <f t="shared" si="150"/>
        <v>-6.7329177937198725E-3</v>
      </c>
      <c r="AK865" s="28">
        <v>44319</v>
      </c>
      <c r="AL865">
        <v>8.8000000000000007</v>
      </c>
      <c r="AM865" s="4">
        <f t="shared" si="151"/>
        <v>-5.6497175141241307E-3</v>
      </c>
      <c r="AO865" s="28">
        <v>42537</v>
      </c>
      <c r="AP865" s="29">
        <v>38751.599999999999</v>
      </c>
      <c r="AQ865" s="3">
        <f t="shared" si="152"/>
        <v>4.9722678006953736E-3</v>
      </c>
    </row>
    <row r="866" spans="1:43" ht="15.75" thickBot="1" x14ac:dyDescent="0.3">
      <c r="A866" s="28">
        <v>42573</v>
      </c>
      <c r="B866">
        <v>46</v>
      </c>
      <c r="C866" s="3">
        <v>0.06</v>
      </c>
      <c r="E866" s="28">
        <v>42538</v>
      </c>
      <c r="F866">
        <v>275.02</v>
      </c>
      <c r="G866" s="4">
        <v>0.02</v>
      </c>
      <c r="I866" s="28">
        <v>43046</v>
      </c>
      <c r="J866">
        <v>93</v>
      </c>
      <c r="K866" s="3">
        <f t="shared" si="145"/>
        <v>7.3656845753899969E-3</v>
      </c>
      <c r="M866" s="28">
        <v>43325</v>
      </c>
      <c r="N866">
        <v>116.14</v>
      </c>
      <c r="O866" s="3">
        <f t="shared" si="146"/>
        <v>-1.1658582248319282E-2</v>
      </c>
      <c r="Q866" s="28">
        <v>42538</v>
      </c>
      <c r="R866">
        <v>125.22</v>
      </c>
      <c r="S866" s="3">
        <f t="shared" si="147"/>
        <v>2.8416557161629274E-2</v>
      </c>
      <c r="U866" s="28">
        <v>42538</v>
      </c>
      <c r="V866">
        <v>142.97</v>
      </c>
      <c r="W866" s="3">
        <f t="shared" ref="W866:W929" si="155">V866/V865-1</f>
        <v>-1.1545907079645978E-2</v>
      </c>
      <c r="Y866" s="28">
        <v>43663</v>
      </c>
      <c r="Z866">
        <v>181.61</v>
      </c>
      <c r="AA866" s="3">
        <f t="shared" si="148"/>
        <v>-2.8303905831995713E-2</v>
      </c>
      <c r="AC866" s="28">
        <v>42678</v>
      </c>
      <c r="AD866">
        <v>28.33</v>
      </c>
      <c r="AE866" s="4">
        <f t="shared" si="149"/>
        <v>-7.0546737213417199E-4</v>
      </c>
      <c r="AG866" s="28">
        <v>42542</v>
      </c>
      <c r="AH866">
        <v>341.91</v>
      </c>
      <c r="AI866" s="4">
        <f t="shared" si="150"/>
        <v>1.2077080188260592E-2</v>
      </c>
      <c r="AK866" s="28">
        <v>44320</v>
      </c>
      <c r="AL866">
        <v>9.48</v>
      </c>
      <c r="AM866" s="4">
        <f t="shared" si="151"/>
        <v>7.727272727272716E-2</v>
      </c>
      <c r="AO866" s="28">
        <v>42538</v>
      </c>
      <c r="AP866" s="29">
        <v>38776.94</v>
      </c>
      <c r="AQ866" s="3">
        <f t="shared" si="152"/>
        <v>6.5390848377888666E-4</v>
      </c>
    </row>
    <row r="867" spans="1:43" ht="15.75" thickBot="1" x14ac:dyDescent="0.3">
      <c r="A867" s="28">
        <v>42576</v>
      </c>
      <c r="B867">
        <v>46</v>
      </c>
      <c r="C867" s="3">
        <v>0.06</v>
      </c>
      <c r="E867" s="28">
        <v>42541</v>
      </c>
      <c r="F867">
        <v>286.61</v>
      </c>
      <c r="G867" s="4">
        <v>0.02</v>
      </c>
      <c r="I867" s="28">
        <v>43047</v>
      </c>
      <c r="J867">
        <v>93</v>
      </c>
      <c r="K867" s="3">
        <f t="shared" si="145"/>
        <v>0</v>
      </c>
      <c r="M867" s="28">
        <v>43327</v>
      </c>
      <c r="N867">
        <v>116.01</v>
      </c>
      <c r="O867" s="3">
        <f t="shared" si="146"/>
        <v>-1.1193387291199564E-3</v>
      </c>
      <c r="Q867" s="28">
        <v>42541</v>
      </c>
      <c r="R867">
        <v>123.31</v>
      </c>
      <c r="S867" s="3">
        <f t="shared" si="147"/>
        <v>-1.5253154448171213E-2</v>
      </c>
      <c r="U867" s="28">
        <v>42541</v>
      </c>
      <c r="V867">
        <v>143.78</v>
      </c>
      <c r="W867" s="3">
        <f t="shared" si="155"/>
        <v>5.6655242358536473E-3</v>
      </c>
      <c r="Y867" s="28">
        <v>43664</v>
      </c>
      <c r="Z867">
        <v>189.97</v>
      </c>
      <c r="AA867" s="3">
        <f t="shared" si="148"/>
        <v>4.6032707450030186E-2</v>
      </c>
      <c r="AC867" s="28">
        <v>42681</v>
      </c>
      <c r="AD867">
        <v>28.38</v>
      </c>
      <c r="AE867" s="4">
        <f t="shared" si="149"/>
        <v>1.7649135192376875E-3</v>
      </c>
      <c r="AG867" s="28">
        <v>42543</v>
      </c>
      <c r="AH867">
        <v>341</v>
      </c>
      <c r="AI867" s="4">
        <f t="shared" si="150"/>
        <v>-2.6615191132169924E-3</v>
      </c>
      <c r="AK867" s="28">
        <v>44321</v>
      </c>
      <c r="AL867">
        <v>9.58</v>
      </c>
      <c r="AM867" s="4">
        <f t="shared" si="151"/>
        <v>1.0548523206751037E-2</v>
      </c>
      <c r="AO867" s="28">
        <v>42541</v>
      </c>
      <c r="AP867" s="29">
        <v>38469.82</v>
      </c>
      <c r="AQ867" s="3">
        <f t="shared" si="152"/>
        <v>-7.92017111200638E-3</v>
      </c>
    </row>
    <row r="868" spans="1:43" ht="15.75" thickBot="1" x14ac:dyDescent="0.3">
      <c r="A868" s="28">
        <v>42577</v>
      </c>
      <c r="B868">
        <v>46.03</v>
      </c>
      <c r="C868" s="3">
        <v>0.06</v>
      </c>
      <c r="E868" s="28">
        <v>42542</v>
      </c>
      <c r="F868">
        <v>283.75</v>
      </c>
      <c r="G868" s="4">
        <v>0.02</v>
      </c>
      <c r="I868" s="28">
        <v>43048</v>
      </c>
      <c r="J868">
        <v>92.87</v>
      </c>
      <c r="K868" s="3">
        <f t="shared" si="145"/>
        <v>-1.3978494623655413E-3</v>
      </c>
      <c r="M868" s="28">
        <v>43328</v>
      </c>
      <c r="N868">
        <v>116.5</v>
      </c>
      <c r="O868" s="3">
        <f t="shared" si="146"/>
        <v>4.223773812602305E-3</v>
      </c>
      <c r="Q868" s="28">
        <v>42542</v>
      </c>
      <c r="R868">
        <v>121.92</v>
      </c>
      <c r="S868" s="3">
        <f t="shared" si="147"/>
        <v>-1.1272402887032684E-2</v>
      </c>
      <c r="U868" s="28">
        <v>42542</v>
      </c>
      <c r="V868">
        <v>143.46</v>
      </c>
      <c r="W868" s="3">
        <f t="shared" si="155"/>
        <v>-2.2256224787869927E-3</v>
      </c>
      <c r="Y868" s="28">
        <v>43665</v>
      </c>
      <c r="Z868">
        <v>189.97</v>
      </c>
      <c r="AA868" s="3">
        <f t="shared" si="148"/>
        <v>0</v>
      </c>
      <c r="AC868" s="28">
        <v>42682</v>
      </c>
      <c r="AD868">
        <v>28</v>
      </c>
      <c r="AE868" s="4">
        <f t="shared" si="149"/>
        <v>-1.3389711064129672E-2</v>
      </c>
      <c r="AG868" s="28">
        <v>42544</v>
      </c>
      <c r="AH868">
        <v>340.99</v>
      </c>
      <c r="AI868" s="4">
        <f t="shared" si="150"/>
        <v>-2.9325513196454267E-5</v>
      </c>
      <c r="AK868" s="28">
        <v>44322</v>
      </c>
      <c r="AL868">
        <v>9.6</v>
      </c>
      <c r="AM868" s="4">
        <f t="shared" si="151"/>
        <v>2.0876826722338038E-3</v>
      </c>
      <c r="AO868" s="28">
        <v>42542</v>
      </c>
      <c r="AP868" s="29">
        <v>38415.31</v>
      </c>
      <c r="AQ868" s="3">
        <f t="shared" si="152"/>
        <v>-1.416954901270695E-3</v>
      </c>
    </row>
    <row r="869" spans="1:43" ht="15.75" thickBot="1" x14ac:dyDescent="0.3">
      <c r="A869" s="28">
        <v>42578</v>
      </c>
      <c r="B869">
        <v>46.8</v>
      </c>
      <c r="C869" s="3">
        <v>0.06</v>
      </c>
      <c r="E869" s="28">
        <v>42543</v>
      </c>
      <c r="F869">
        <v>285.66000000000003</v>
      </c>
      <c r="G869" s="4">
        <v>0.02</v>
      </c>
      <c r="I869" s="28">
        <v>43049</v>
      </c>
      <c r="J869">
        <v>91.15</v>
      </c>
      <c r="K869" s="3">
        <f t="shared" si="145"/>
        <v>-1.8520512544416889E-2</v>
      </c>
      <c r="M869" s="28">
        <v>43329</v>
      </c>
      <c r="N869">
        <v>115.94</v>
      </c>
      <c r="O869" s="3">
        <f t="shared" si="146"/>
        <v>-4.8068669527897567E-3</v>
      </c>
      <c r="Q869" s="28">
        <v>42543</v>
      </c>
      <c r="R869">
        <v>122.2</v>
      </c>
      <c r="S869" s="3">
        <f t="shared" si="147"/>
        <v>2.2965879265091083E-3</v>
      </c>
      <c r="U869" s="28">
        <v>42543</v>
      </c>
      <c r="V869">
        <v>142.01</v>
      </c>
      <c r="W869" s="3">
        <f t="shared" si="155"/>
        <v>-1.010734699567839E-2</v>
      </c>
      <c r="Y869" s="28">
        <v>43668</v>
      </c>
      <c r="Z869">
        <v>184.92</v>
      </c>
      <c r="AA869" s="3">
        <f t="shared" si="148"/>
        <v>-2.6583144707059025E-2</v>
      </c>
      <c r="AC869" s="28">
        <v>42683</v>
      </c>
      <c r="AD869">
        <v>28</v>
      </c>
      <c r="AE869" s="4">
        <f t="shared" si="149"/>
        <v>0</v>
      </c>
      <c r="AG869" s="28">
        <v>42545</v>
      </c>
      <c r="AH869">
        <v>335.59</v>
      </c>
      <c r="AI869" s="4">
        <f t="shared" si="150"/>
        <v>-1.5836241532009798E-2</v>
      </c>
      <c r="AK869" s="28">
        <v>44333</v>
      </c>
      <c r="AL869">
        <v>10.01</v>
      </c>
      <c r="AM869" s="4">
        <f t="shared" si="151"/>
        <v>4.2708333333333348E-2</v>
      </c>
      <c r="AO869" s="28">
        <v>42543</v>
      </c>
      <c r="AP869" s="29">
        <v>38149.26</v>
      </c>
      <c r="AQ869" s="3">
        <f t="shared" si="152"/>
        <v>-6.9256241847325262E-3</v>
      </c>
    </row>
    <row r="870" spans="1:43" ht="15.75" thickBot="1" x14ac:dyDescent="0.3">
      <c r="A870" s="28">
        <v>42579</v>
      </c>
      <c r="B870">
        <v>46.75</v>
      </c>
      <c r="C870" s="3">
        <v>0.06</v>
      </c>
      <c r="E870" s="28">
        <v>42544</v>
      </c>
      <c r="F870">
        <v>288.77</v>
      </c>
      <c r="G870" s="4">
        <v>0.04</v>
      </c>
      <c r="I870" s="28">
        <v>43052</v>
      </c>
      <c r="J870">
        <v>90.13</v>
      </c>
      <c r="K870" s="3">
        <f t="shared" si="145"/>
        <v>-1.1190345584201955E-2</v>
      </c>
      <c r="M870" s="28">
        <v>43332</v>
      </c>
      <c r="N870">
        <v>115.74</v>
      </c>
      <c r="O870" s="3">
        <f t="shared" si="146"/>
        <v>-1.7250301880282759E-3</v>
      </c>
      <c r="Q870" s="28">
        <v>42544</v>
      </c>
      <c r="R870">
        <v>122.53</v>
      </c>
      <c r="S870" s="3">
        <f t="shared" si="147"/>
        <v>2.7004909983632253E-3</v>
      </c>
      <c r="U870" s="28">
        <v>42544</v>
      </c>
      <c r="V870">
        <v>141.94</v>
      </c>
      <c r="W870" s="3">
        <f t="shared" si="155"/>
        <v>-4.9292303358916545E-4</v>
      </c>
      <c r="Y870" s="28">
        <v>43670</v>
      </c>
      <c r="Z870">
        <v>189.4</v>
      </c>
      <c r="AA870" s="3">
        <f t="shared" si="148"/>
        <v>2.4226692623837476E-2</v>
      </c>
      <c r="AC870" s="28">
        <v>42684</v>
      </c>
      <c r="AD870">
        <v>28.25</v>
      </c>
      <c r="AE870" s="4">
        <f t="shared" si="149"/>
        <v>8.9285714285713969E-3</v>
      </c>
      <c r="AG870" s="28">
        <v>42548</v>
      </c>
      <c r="AH870">
        <v>335.23</v>
      </c>
      <c r="AI870" s="4">
        <f t="shared" si="150"/>
        <v>-1.0727375666734762E-3</v>
      </c>
      <c r="AK870" s="28">
        <v>44334</v>
      </c>
      <c r="AL870">
        <v>9.99</v>
      </c>
      <c r="AM870" s="4">
        <f t="shared" si="151"/>
        <v>-1.9980019980019303E-3</v>
      </c>
      <c r="AO870" s="28">
        <v>42544</v>
      </c>
      <c r="AP870" s="29">
        <v>38237.89</v>
      </c>
      <c r="AQ870" s="3">
        <f t="shared" si="152"/>
        <v>2.3232429672290777E-3</v>
      </c>
    </row>
    <row r="871" spans="1:43" ht="15.75" thickBot="1" x14ac:dyDescent="0.3">
      <c r="A871" s="28">
        <v>42580</v>
      </c>
      <c r="B871">
        <v>47</v>
      </c>
      <c r="C871" s="3">
        <v>0.06</v>
      </c>
      <c r="E871" s="28">
        <v>42545</v>
      </c>
      <c r="F871">
        <v>278.77</v>
      </c>
      <c r="G871" s="4">
        <v>0.04</v>
      </c>
      <c r="I871" s="28">
        <v>43053</v>
      </c>
      <c r="J871">
        <v>92</v>
      </c>
      <c r="K871" s="3">
        <f t="shared" si="145"/>
        <v>2.0747808720736671E-2</v>
      </c>
      <c r="M871" s="28">
        <v>43336</v>
      </c>
      <c r="N871">
        <v>116.95</v>
      </c>
      <c r="O871" s="3">
        <f t="shared" si="146"/>
        <v>1.04544669085882E-2</v>
      </c>
      <c r="Q871" s="28">
        <v>42545</v>
      </c>
      <c r="R871">
        <v>119.38</v>
      </c>
      <c r="S871" s="3">
        <f t="shared" si="147"/>
        <v>-2.5707989880029425E-2</v>
      </c>
      <c r="U871" s="28">
        <v>42545</v>
      </c>
      <c r="V871">
        <v>135.81</v>
      </c>
      <c r="W871" s="3">
        <f t="shared" si="155"/>
        <v>-4.3187262223474687E-2</v>
      </c>
      <c r="Y871" s="28">
        <v>43675</v>
      </c>
      <c r="Z871">
        <v>191.5</v>
      </c>
      <c r="AA871" s="3">
        <f t="shared" si="148"/>
        <v>1.1087645195353657E-2</v>
      </c>
      <c r="AC871" s="28">
        <v>42685</v>
      </c>
      <c r="AD871">
        <v>28.05</v>
      </c>
      <c r="AE871" s="4">
        <f t="shared" si="149"/>
        <v>-7.0796460176990594E-3</v>
      </c>
      <c r="AG871" s="28">
        <v>42549</v>
      </c>
      <c r="AH871">
        <v>333.89</v>
      </c>
      <c r="AI871" s="4">
        <f t="shared" si="150"/>
        <v>-3.9972556155476457E-3</v>
      </c>
      <c r="AK871" s="28">
        <v>44335</v>
      </c>
      <c r="AL871">
        <v>9.9600000000000009</v>
      </c>
      <c r="AM871" s="4">
        <f t="shared" si="151"/>
        <v>-3.0030030030029353E-3</v>
      </c>
      <c r="AO871" s="28">
        <v>42545</v>
      </c>
      <c r="AP871" s="29">
        <v>37389.879999999997</v>
      </c>
      <c r="AQ871" s="3">
        <f t="shared" si="152"/>
        <v>-2.2177217414454664E-2</v>
      </c>
    </row>
    <row r="872" spans="1:43" ht="15.75" thickBot="1" x14ac:dyDescent="0.3">
      <c r="A872" s="28">
        <v>42583</v>
      </c>
      <c r="B872">
        <v>47</v>
      </c>
      <c r="C872" s="3">
        <v>0.05</v>
      </c>
      <c r="E872" s="28">
        <v>42548</v>
      </c>
      <c r="F872">
        <v>277.5</v>
      </c>
      <c r="G872" s="4">
        <v>0.02</v>
      </c>
      <c r="I872" s="28">
        <v>43054</v>
      </c>
      <c r="J872">
        <v>90.6</v>
      </c>
      <c r="K872" s="3">
        <f t="shared" si="145"/>
        <v>-1.5217391304347849E-2</v>
      </c>
      <c r="M872" s="28">
        <v>43339</v>
      </c>
      <c r="N872">
        <v>117.65</v>
      </c>
      <c r="O872" s="3">
        <f t="shared" si="146"/>
        <v>5.9854638734502252E-3</v>
      </c>
      <c r="Q872" s="28">
        <v>42548</v>
      </c>
      <c r="R872">
        <v>117.96</v>
      </c>
      <c r="S872" s="3">
        <f t="shared" si="147"/>
        <v>-1.1894789747026291E-2</v>
      </c>
      <c r="U872" s="28">
        <v>42548</v>
      </c>
      <c r="V872">
        <v>133.38</v>
      </c>
      <c r="W872" s="3">
        <f t="shared" si="155"/>
        <v>-1.7892644135188873E-2</v>
      </c>
      <c r="Y872" s="28">
        <v>43676</v>
      </c>
      <c r="Z872">
        <v>192.5</v>
      </c>
      <c r="AA872" s="3">
        <f t="shared" si="148"/>
        <v>5.2219321148825326E-3</v>
      </c>
      <c r="AC872" s="28">
        <v>42688</v>
      </c>
      <c r="AD872">
        <v>27.65</v>
      </c>
      <c r="AE872" s="4">
        <f t="shared" si="149"/>
        <v>-1.4260249554367332E-2</v>
      </c>
      <c r="AG872" s="28">
        <v>42550</v>
      </c>
      <c r="AH872">
        <v>339.95</v>
      </c>
      <c r="AI872" s="4">
        <f t="shared" si="150"/>
        <v>1.8149690017670528E-2</v>
      </c>
      <c r="AK872" s="28">
        <v>44336</v>
      </c>
      <c r="AL872">
        <v>10.199999999999999</v>
      </c>
      <c r="AM872" s="4">
        <f t="shared" si="151"/>
        <v>2.409638554216853E-2</v>
      </c>
      <c r="AO872" s="28">
        <v>42548</v>
      </c>
      <c r="AP872" s="29">
        <v>37039.57</v>
      </c>
      <c r="AQ872" s="3">
        <f t="shared" si="152"/>
        <v>-9.3691127117818684E-3</v>
      </c>
    </row>
    <row r="873" spans="1:43" ht="15.75" thickBot="1" x14ac:dyDescent="0.3">
      <c r="A873" s="28">
        <v>42584</v>
      </c>
      <c r="B873">
        <v>47</v>
      </c>
      <c r="C873" s="3">
        <v>0.06</v>
      </c>
      <c r="E873" s="28">
        <v>42549</v>
      </c>
      <c r="F873">
        <v>272.17</v>
      </c>
      <c r="G873" s="4">
        <v>0.02</v>
      </c>
      <c r="I873" s="28">
        <v>43055</v>
      </c>
      <c r="J873">
        <v>89.1</v>
      </c>
      <c r="K873" s="3">
        <f t="shared" si="145"/>
        <v>-1.655629139072845E-2</v>
      </c>
      <c r="M873" s="28">
        <v>43340</v>
      </c>
      <c r="N873">
        <v>113.48</v>
      </c>
      <c r="O873" s="3">
        <f t="shared" si="146"/>
        <v>-3.5444113897152629E-2</v>
      </c>
      <c r="Q873" s="28">
        <v>42549</v>
      </c>
      <c r="R873">
        <v>117.38</v>
      </c>
      <c r="S873" s="3">
        <f t="shared" si="147"/>
        <v>-4.9169209901661626E-3</v>
      </c>
      <c r="U873" s="28">
        <v>42549</v>
      </c>
      <c r="V873">
        <v>136.68</v>
      </c>
      <c r="W873" s="3">
        <f t="shared" si="155"/>
        <v>2.4741340530814337E-2</v>
      </c>
      <c r="Y873" s="28">
        <v>43677</v>
      </c>
      <c r="Z873">
        <v>192.5</v>
      </c>
      <c r="AA873" s="3">
        <f t="shared" si="148"/>
        <v>0</v>
      </c>
      <c r="AC873" s="28">
        <v>42690</v>
      </c>
      <c r="AD873">
        <v>27.5</v>
      </c>
      <c r="AE873" s="4">
        <f t="shared" si="149"/>
        <v>-5.4249547920433017E-3</v>
      </c>
      <c r="AG873" s="28">
        <v>42551</v>
      </c>
      <c r="AH873">
        <v>341.77</v>
      </c>
      <c r="AI873" s="4">
        <f t="shared" si="150"/>
        <v>5.3537284894837889E-3</v>
      </c>
      <c r="AK873" s="28">
        <v>44337</v>
      </c>
      <c r="AL873">
        <v>10.33</v>
      </c>
      <c r="AM873" s="4">
        <f t="shared" si="151"/>
        <v>1.2745098039215863E-2</v>
      </c>
      <c r="AO873" s="28">
        <v>42549</v>
      </c>
      <c r="AP873" s="29">
        <v>37076.629999999997</v>
      </c>
      <c r="AQ873" s="3">
        <f t="shared" si="152"/>
        <v>1.0005515722779634E-3</v>
      </c>
    </row>
    <row r="874" spans="1:43" ht="15.75" thickBot="1" x14ac:dyDescent="0.3">
      <c r="A874" s="28">
        <v>42585</v>
      </c>
      <c r="B874">
        <v>46.5</v>
      </c>
      <c r="C874" s="3">
        <v>0.06</v>
      </c>
      <c r="E874" s="28">
        <v>42550</v>
      </c>
      <c r="F874">
        <v>280.8</v>
      </c>
      <c r="G874" s="4">
        <f t="shared" si="154"/>
        <v>3.170812359922115E-2</v>
      </c>
      <c r="I874" s="28">
        <v>43056</v>
      </c>
      <c r="J874">
        <v>86.04</v>
      </c>
      <c r="K874" s="3">
        <f t="shared" si="145"/>
        <v>-3.4343434343434232E-2</v>
      </c>
      <c r="M874" s="28">
        <v>43341</v>
      </c>
      <c r="N874">
        <v>112.52</v>
      </c>
      <c r="O874" s="3">
        <f t="shared" si="146"/>
        <v>-8.4596404652802493E-3</v>
      </c>
      <c r="Q874" s="28">
        <v>42550</v>
      </c>
      <c r="R874">
        <v>120.45</v>
      </c>
      <c r="S874" s="3">
        <v>0.04</v>
      </c>
      <c r="U874" s="28">
        <v>42550</v>
      </c>
      <c r="V874">
        <v>139.75</v>
      </c>
      <c r="W874" s="3">
        <f t="shared" si="155"/>
        <v>2.2461223295288324E-2</v>
      </c>
      <c r="Y874" s="28">
        <v>43678</v>
      </c>
      <c r="Z874">
        <v>195.23</v>
      </c>
      <c r="AA874" s="3">
        <f t="shared" si="148"/>
        <v>1.4181818181818073E-2</v>
      </c>
      <c r="AC874" s="28">
        <v>42691</v>
      </c>
      <c r="AD874">
        <v>27.22</v>
      </c>
      <c r="AE874" s="4">
        <f t="shared" si="149"/>
        <v>-1.0181818181818181E-2</v>
      </c>
      <c r="AG874" s="28">
        <v>42555</v>
      </c>
      <c r="AH874">
        <v>350</v>
      </c>
      <c r="AI874" s="4">
        <f t="shared" si="150"/>
        <v>2.4080521988471881E-2</v>
      </c>
      <c r="AK874" s="28">
        <v>44340</v>
      </c>
      <c r="AL874">
        <v>9.9700000000000006</v>
      </c>
      <c r="AM874" s="4">
        <f t="shared" si="151"/>
        <v>-3.484995159728943E-2</v>
      </c>
      <c r="AO874" s="28">
        <v>42550</v>
      </c>
      <c r="AP874" s="29">
        <v>37786.57</v>
      </c>
      <c r="AQ874" s="3">
        <f t="shared" si="152"/>
        <v>1.9147910691991177E-2</v>
      </c>
    </row>
    <row r="875" spans="1:43" ht="15.75" thickBot="1" x14ac:dyDescent="0.3">
      <c r="A875" s="28">
        <v>42586</v>
      </c>
      <c r="B875">
        <v>46.58</v>
      </c>
      <c r="C875" s="3">
        <v>0.06</v>
      </c>
      <c r="E875" s="28">
        <v>42551</v>
      </c>
      <c r="F875">
        <v>280.14</v>
      </c>
      <c r="G875" s="4">
        <f t="shared" si="154"/>
        <v>-2.3504273504274531E-3</v>
      </c>
      <c r="I875" s="28">
        <v>43059</v>
      </c>
      <c r="J875">
        <v>89.43</v>
      </c>
      <c r="K875" s="3">
        <f t="shared" si="145"/>
        <v>3.9400278940027844E-2</v>
      </c>
      <c r="M875" s="28">
        <v>43342</v>
      </c>
      <c r="N875">
        <v>113.24</v>
      </c>
      <c r="O875" s="3">
        <f t="shared" si="146"/>
        <v>6.3988624244579739E-3</v>
      </c>
      <c r="Q875" s="28">
        <v>42551</v>
      </c>
      <c r="R875">
        <v>119.57</v>
      </c>
      <c r="S875" s="3">
        <f t="shared" si="147"/>
        <v>-7.3059360730594047E-3</v>
      </c>
      <c r="U875" s="28">
        <v>42551</v>
      </c>
      <c r="V875">
        <v>138.07</v>
      </c>
      <c r="W875" s="3">
        <f t="shared" si="155"/>
        <v>-1.2021466905187905E-2</v>
      </c>
      <c r="Y875" s="28">
        <v>43679</v>
      </c>
      <c r="Z875">
        <v>200</v>
      </c>
      <c r="AA875" s="3">
        <f t="shared" si="148"/>
        <v>2.4432720381089013E-2</v>
      </c>
      <c r="AC875" s="28">
        <v>42692</v>
      </c>
      <c r="AD875">
        <v>27.5</v>
      </c>
      <c r="AE875" s="4">
        <f t="shared" si="149"/>
        <v>1.0286554004408588E-2</v>
      </c>
      <c r="AG875" s="28">
        <v>42562</v>
      </c>
      <c r="AH875">
        <v>357.53</v>
      </c>
      <c r="AI875" s="4">
        <f t="shared" si="150"/>
        <v>2.1514285714285597E-2</v>
      </c>
      <c r="AK875" s="28">
        <v>44341</v>
      </c>
      <c r="AL875">
        <v>9.6999999999999993</v>
      </c>
      <c r="AM875" s="4">
        <f t="shared" si="151"/>
        <v>-2.7081243731193694E-2</v>
      </c>
      <c r="AO875" s="28">
        <v>42551</v>
      </c>
      <c r="AP875" s="29">
        <v>37783.54</v>
      </c>
      <c r="AQ875" s="3">
        <v>0.04</v>
      </c>
    </row>
    <row r="876" spans="1:43" ht="15.75" thickBot="1" x14ac:dyDescent="0.3">
      <c r="A876" s="28">
        <v>42587</v>
      </c>
      <c r="B876">
        <v>45.5</v>
      </c>
      <c r="C876" s="3">
        <v>0.06</v>
      </c>
      <c r="E876" s="28">
        <v>42555</v>
      </c>
      <c r="F876">
        <v>294.14</v>
      </c>
      <c r="G876" s="4">
        <f t="shared" si="154"/>
        <v>4.9975012493753024E-2</v>
      </c>
      <c r="I876" s="28">
        <v>43060</v>
      </c>
      <c r="J876">
        <v>88.91</v>
      </c>
      <c r="K876" s="3">
        <f t="shared" si="145"/>
        <v>-5.8146036005816137E-3</v>
      </c>
      <c r="M876" s="28">
        <v>43343</v>
      </c>
      <c r="N876">
        <v>112.26</v>
      </c>
      <c r="O876" s="3">
        <f t="shared" si="146"/>
        <v>-8.6541858000706018E-3</v>
      </c>
      <c r="Q876" s="28">
        <v>42555</v>
      </c>
      <c r="R876">
        <v>120.17</v>
      </c>
      <c r="S876" s="3">
        <f t="shared" si="147"/>
        <v>5.0179810989379181E-3</v>
      </c>
      <c r="U876" s="28">
        <v>42555</v>
      </c>
      <c r="V876">
        <v>139.94</v>
      </c>
      <c r="W876" s="3">
        <f t="shared" si="155"/>
        <v>1.3543854566524294E-2</v>
      </c>
      <c r="Y876" s="28">
        <v>43682</v>
      </c>
      <c r="Z876">
        <v>197.5</v>
      </c>
      <c r="AA876" s="3">
        <f t="shared" si="148"/>
        <v>-1.2499999999999956E-2</v>
      </c>
      <c r="AC876" s="28">
        <v>42695</v>
      </c>
      <c r="AD876">
        <v>27.84</v>
      </c>
      <c r="AE876" s="4">
        <f t="shared" si="149"/>
        <v>1.2363636363636354E-2</v>
      </c>
      <c r="AG876" s="28">
        <v>42563</v>
      </c>
      <c r="AH876">
        <v>359.24</v>
      </c>
      <c r="AI876" s="4">
        <f t="shared" si="150"/>
        <v>4.7828154280760149E-3</v>
      </c>
      <c r="AK876" s="28">
        <v>44342</v>
      </c>
      <c r="AL876">
        <v>10.64</v>
      </c>
      <c r="AM876" s="4">
        <f t="shared" si="151"/>
        <v>9.6907216494845461E-2</v>
      </c>
      <c r="AO876" s="28">
        <v>42555</v>
      </c>
      <c r="AP876" s="29">
        <v>37966.76</v>
      </c>
      <c r="AQ876" s="3">
        <f t="shared" si="152"/>
        <v>4.8492015306136338E-3</v>
      </c>
    </row>
    <row r="877" spans="1:43" ht="15.75" thickBot="1" x14ac:dyDescent="0.3">
      <c r="A877" s="28">
        <v>42590</v>
      </c>
      <c r="B877">
        <v>45</v>
      </c>
      <c r="C877" s="3">
        <v>0.06</v>
      </c>
      <c r="E877" s="28">
        <v>42562</v>
      </c>
      <c r="F877">
        <v>298.52999999999997</v>
      </c>
      <c r="G877" s="4">
        <v>0.05</v>
      </c>
      <c r="I877" s="28">
        <v>43061</v>
      </c>
      <c r="J877">
        <v>88.99</v>
      </c>
      <c r="K877" s="3">
        <f t="shared" si="145"/>
        <v>8.9978630075360222E-4</v>
      </c>
      <c r="M877" s="28">
        <v>43346</v>
      </c>
      <c r="N877">
        <v>112.06</v>
      </c>
      <c r="O877" s="3">
        <f t="shared" si="146"/>
        <v>-1.7815784785319977E-3</v>
      </c>
      <c r="Q877" s="28">
        <v>42562</v>
      </c>
      <c r="R877">
        <v>122.76</v>
      </c>
      <c r="S877" s="3">
        <f t="shared" si="147"/>
        <v>2.155280019971717E-2</v>
      </c>
      <c r="U877" s="28">
        <v>42562</v>
      </c>
      <c r="V877">
        <v>141.06</v>
      </c>
      <c r="W877" s="3">
        <f t="shared" si="155"/>
        <v>8.0034300414464354E-3</v>
      </c>
      <c r="Y877" s="28">
        <v>43683</v>
      </c>
      <c r="Z877">
        <v>199.88</v>
      </c>
      <c r="AA877" s="3">
        <f t="shared" si="148"/>
        <v>1.2050632911392301E-2</v>
      </c>
      <c r="AC877" s="28">
        <v>42696</v>
      </c>
      <c r="AD877">
        <v>28</v>
      </c>
      <c r="AE877" s="4">
        <f t="shared" si="149"/>
        <v>5.7471264367816577E-3</v>
      </c>
      <c r="AG877" s="28">
        <v>42564</v>
      </c>
      <c r="AH877">
        <v>360</v>
      </c>
      <c r="AI877" s="4">
        <f t="shared" si="150"/>
        <v>2.1155773299186276E-3</v>
      </c>
      <c r="AK877" s="28">
        <v>44343</v>
      </c>
      <c r="AL877">
        <v>11.64</v>
      </c>
      <c r="AM877" s="4">
        <f t="shared" si="151"/>
        <v>9.3984962406014949E-2</v>
      </c>
      <c r="AO877" s="28">
        <v>42562</v>
      </c>
      <c r="AP877" s="29">
        <v>38367.96</v>
      </c>
      <c r="AQ877" s="3">
        <f t="shared" si="152"/>
        <v>1.0567138201942994E-2</v>
      </c>
    </row>
    <row r="878" spans="1:43" ht="15.75" thickBot="1" x14ac:dyDescent="0.3">
      <c r="A878" s="28">
        <v>42591</v>
      </c>
      <c r="B878">
        <v>45.5</v>
      </c>
      <c r="C878" s="3">
        <v>0.06</v>
      </c>
      <c r="E878" s="28">
        <v>42563</v>
      </c>
      <c r="F878">
        <v>299.54000000000002</v>
      </c>
      <c r="G878" s="4">
        <v>0.05</v>
      </c>
      <c r="I878" s="28">
        <v>43062</v>
      </c>
      <c r="J878">
        <v>90.26</v>
      </c>
      <c r="K878" s="3">
        <f t="shared" si="145"/>
        <v>1.4271266434430885E-2</v>
      </c>
      <c r="M878" s="28">
        <v>43347</v>
      </c>
      <c r="N878">
        <v>113.39</v>
      </c>
      <c r="O878" s="3">
        <f t="shared" si="146"/>
        <v>1.1868641799036128E-2</v>
      </c>
      <c r="Q878" s="28">
        <v>42563</v>
      </c>
      <c r="R878">
        <v>125.72</v>
      </c>
      <c r="S878" s="3">
        <v>0.05</v>
      </c>
      <c r="U878" s="28">
        <v>42563</v>
      </c>
      <c r="V878">
        <v>144.87</v>
      </c>
      <c r="W878" s="3">
        <f t="shared" si="155"/>
        <v>2.7009783071033633E-2</v>
      </c>
      <c r="Y878" s="28">
        <v>43684</v>
      </c>
      <c r="Z878">
        <v>197.69</v>
      </c>
      <c r="AA878" s="3">
        <f t="shared" si="148"/>
        <v>-1.0956573944366554E-2</v>
      </c>
      <c r="AC878" s="28">
        <v>42697</v>
      </c>
      <c r="AD878">
        <v>27.96</v>
      </c>
      <c r="AE878" s="4">
        <f t="shared" si="149"/>
        <v>-1.4285714285714457E-3</v>
      </c>
      <c r="AG878" s="28">
        <v>42565</v>
      </c>
      <c r="AH878">
        <v>358.4</v>
      </c>
      <c r="AI878" s="4">
        <f t="shared" si="150"/>
        <v>-4.4444444444444731E-3</v>
      </c>
      <c r="AK878" s="28">
        <v>44344</v>
      </c>
      <c r="AL878">
        <v>12.64</v>
      </c>
      <c r="AM878" s="4">
        <f t="shared" si="151"/>
        <v>8.5910652920962116E-2</v>
      </c>
      <c r="AO878" s="28">
        <v>42563</v>
      </c>
      <c r="AP878" s="29">
        <v>39031.620000000003</v>
      </c>
      <c r="AQ878" s="3">
        <f t="shared" si="152"/>
        <v>1.72972448887041E-2</v>
      </c>
    </row>
    <row r="879" spans="1:43" ht="15.75" thickBot="1" x14ac:dyDescent="0.3">
      <c r="A879" s="28">
        <v>42592</v>
      </c>
      <c r="B879">
        <v>45.56</v>
      </c>
      <c r="C879" s="3">
        <v>0.06</v>
      </c>
      <c r="E879" s="28">
        <v>42564</v>
      </c>
      <c r="F879">
        <v>294.91000000000003</v>
      </c>
      <c r="G879" s="4">
        <v>0.05</v>
      </c>
      <c r="I879" s="28">
        <v>43066</v>
      </c>
      <c r="J879">
        <v>88.75</v>
      </c>
      <c r="K879" s="3">
        <f t="shared" si="145"/>
        <v>-1.6729448260580648E-2</v>
      </c>
      <c r="M879" s="28">
        <v>43348</v>
      </c>
      <c r="N879">
        <v>113.43</v>
      </c>
      <c r="O879" s="3">
        <f t="shared" si="146"/>
        <v>3.5276479407353456E-4</v>
      </c>
      <c r="Q879" s="28">
        <v>42564</v>
      </c>
      <c r="R879">
        <v>125.29</v>
      </c>
      <c r="S879" s="3">
        <f t="shared" si="147"/>
        <v>-3.4202990773145592E-3</v>
      </c>
      <c r="U879" s="28">
        <v>42564</v>
      </c>
      <c r="V879">
        <v>145.47</v>
      </c>
      <c r="W879" s="3">
        <f t="shared" si="155"/>
        <v>4.1416442327604219E-3</v>
      </c>
      <c r="Y879" s="28">
        <v>43686</v>
      </c>
      <c r="Z879">
        <v>185.19</v>
      </c>
      <c r="AA879" s="3">
        <f t="shared" si="148"/>
        <v>-6.3230310081440644E-2</v>
      </c>
      <c r="AC879" s="28">
        <v>42698</v>
      </c>
      <c r="AD879">
        <v>27.97</v>
      </c>
      <c r="AE879" s="4">
        <f t="shared" si="149"/>
        <v>3.5765379113006368E-4</v>
      </c>
      <c r="AG879" s="28">
        <v>42566</v>
      </c>
      <c r="AH879">
        <v>356</v>
      </c>
      <c r="AI879" s="4">
        <f t="shared" si="150"/>
        <v>-6.6964285714284921E-3</v>
      </c>
      <c r="AK879" s="28">
        <v>44347</v>
      </c>
      <c r="AL879">
        <v>13.64</v>
      </c>
      <c r="AM879" s="4">
        <f t="shared" si="151"/>
        <v>7.9113924050632889E-2</v>
      </c>
      <c r="AO879" s="28">
        <v>42564</v>
      </c>
      <c r="AP879" s="29">
        <v>39049.46</v>
      </c>
      <c r="AQ879" s="3">
        <v>0.03</v>
      </c>
    </row>
    <row r="880" spans="1:43" ht="15.75" thickBot="1" x14ac:dyDescent="0.3">
      <c r="A880" s="28">
        <v>42593</v>
      </c>
      <c r="B880">
        <v>45.61</v>
      </c>
      <c r="C880" s="3">
        <v>0.05</v>
      </c>
      <c r="E880" s="28">
        <v>42565</v>
      </c>
      <c r="F880">
        <v>306.14999999999998</v>
      </c>
      <c r="G880" s="4">
        <v>0.04</v>
      </c>
      <c r="I880" s="28">
        <v>43067</v>
      </c>
      <c r="J880">
        <v>90.99</v>
      </c>
      <c r="K880" s="3">
        <f t="shared" si="145"/>
        <v>2.523943661971817E-2</v>
      </c>
      <c r="M880" s="28">
        <v>43349</v>
      </c>
      <c r="N880">
        <v>111.26</v>
      </c>
      <c r="O880" s="3">
        <f t="shared" si="146"/>
        <v>-1.9130741426430453E-2</v>
      </c>
      <c r="Q880" s="28">
        <v>42565</v>
      </c>
      <c r="R880">
        <v>127.35</v>
      </c>
      <c r="S880" s="3">
        <f t="shared" si="147"/>
        <v>1.6441854896639629E-2</v>
      </c>
      <c r="U880" s="28">
        <v>42565</v>
      </c>
      <c r="V880">
        <v>145.41999999999999</v>
      </c>
      <c r="W880" s="3">
        <f t="shared" si="155"/>
        <v>-3.4371348044281991E-4</v>
      </c>
      <c r="Y880" s="28">
        <v>43693</v>
      </c>
      <c r="Z880">
        <v>179</v>
      </c>
      <c r="AA880" s="3">
        <f t="shared" si="148"/>
        <v>-3.3425130946595383E-2</v>
      </c>
      <c r="AC880" s="28">
        <v>42699</v>
      </c>
      <c r="AD880">
        <v>28.5</v>
      </c>
      <c r="AE880" s="4">
        <f t="shared" si="149"/>
        <v>1.8948873793350085E-2</v>
      </c>
      <c r="AG880" s="28">
        <v>42569</v>
      </c>
      <c r="AH880">
        <v>357.63</v>
      </c>
      <c r="AI880" s="4">
        <f t="shared" si="150"/>
        <v>4.5786516853931758E-3</v>
      </c>
      <c r="AK880" s="28">
        <v>44348</v>
      </c>
      <c r="AL880">
        <v>14.66</v>
      </c>
      <c r="AM880" s="4">
        <f t="shared" si="151"/>
        <v>7.4780058651026327E-2</v>
      </c>
      <c r="AO880" s="28">
        <v>42565</v>
      </c>
      <c r="AP880" s="29">
        <v>39257</v>
      </c>
      <c r="AQ880" s="3">
        <v>0.03</v>
      </c>
    </row>
    <row r="881" spans="1:43" ht="15.75" thickBot="1" x14ac:dyDescent="0.3">
      <c r="A881" s="28">
        <v>42594</v>
      </c>
      <c r="B881">
        <v>46.52</v>
      </c>
      <c r="C881" s="3">
        <v>7.0000000000000007E-2</v>
      </c>
      <c r="E881" s="28">
        <v>42566</v>
      </c>
      <c r="F881">
        <v>300.42</v>
      </c>
      <c r="G881" s="4">
        <v>0.04</v>
      </c>
      <c r="I881" s="28">
        <v>43068</v>
      </c>
      <c r="J881">
        <v>91.92</v>
      </c>
      <c r="K881" s="3">
        <f t="shared" si="145"/>
        <v>1.0220903395977698E-2</v>
      </c>
      <c r="M881" s="28">
        <v>43350</v>
      </c>
      <c r="N881">
        <v>108.06</v>
      </c>
      <c r="O881" s="3">
        <f t="shared" si="146"/>
        <v>-2.8761459644076948E-2</v>
      </c>
      <c r="Q881" s="28">
        <v>42566</v>
      </c>
      <c r="R881">
        <v>129.16</v>
      </c>
      <c r="S881" s="3">
        <f t="shared" si="147"/>
        <v>1.421279937180997E-2</v>
      </c>
      <c r="U881" s="28">
        <v>42566</v>
      </c>
      <c r="V881">
        <v>145.52000000000001</v>
      </c>
      <c r="W881" s="3">
        <f t="shared" si="155"/>
        <v>6.8766332003855624E-4</v>
      </c>
      <c r="Y881" s="28">
        <v>43696</v>
      </c>
      <c r="Z881">
        <v>180.44</v>
      </c>
      <c r="AA881" s="3">
        <f t="shared" si="148"/>
        <v>8.0446927374302479E-3</v>
      </c>
      <c r="AC881" s="28">
        <v>42702</v>
      </c>
      <c r="AD881">
        <v>27.8</v>
      </c>
      <c r="AE881" s="4">
        <f t="shared" si="149"/>
        <v>-2.4561403508771895E-2</v>
      </c>
      <c r="AG881" s="28">
        <v>42570</v>
      </c>
      <c r="AH881">
        <v>352.96</v>
      </c>
      <c r="AI881" s="4">
        <f t="shared" si="150"/>
        <v>-1.3058188630707734E-2</v>
      </c>
      <c r="AK881" s="28">
        <v>44349</v>
      </c>
      <c r="AL881">
        <v>14.1</v>
      </c>
      <c r="AM881" s="4">
        <f t="shared" si="151"/>
        <v>-3.8199181446111896E-2</v>
      </c>
      <c r="AO881" s="28">
        <v>42566</v>
      </c>
      <c r="AP881" s="29">
        <v>39188.47</v>
      </c>
      <c r="AQ881" s="3">
        <v>0.03</v>
      </c>
    </row>
    <row r="882" spans="1:43" ht="15.75" thickBot="1" x14ac:dyDescent="0.3">
      <c r="A882" s="28">
        <v>42597</v>
      </c>
      <c r="B882">
        <v>46.93</v>
      </c>
      <c r="C882" s="3">
        <v>7.0000000000000007E-2</v>
      </c>
      <c r="E882" s="28">
        <v>42569</v>
      </c>
      <c r="F882">
        <v>305.36</v>
      </c>
      <c r="G882" s="4">
        <f t="shared" si="154"/>
        <v>1.6443645562878695E-2</v>
      </c>
      <c r="I882" s="28">
        <v>43069</v>
      </c>
      <c r="J882">
        <v>91.48</v>
      </c>
      <c r="K882" s="3">
        <f t="shared" si="145"/>
        <v>-4.7867711053088957E-3</v>
      </c>
      <c r="M882" s="28">
        <v>43353</v>
      </c>
      <c r="N882">
        <v>107.33</v>
      </c>
      <c r="O882" s="3">
        <f t="shared" si="146"/>
        <v>-6.7555062002591093E-3</v>
      </c>
      <c r="Q882" s="28">
        <v>42569</v>
      </c>
      <c r="R882">
        <v>130.41</v>
      </c>
      <c r="S882" s="3">
        <f t="shared" si="147"/>
        <v>9.6779188603282051E-3</v>
      </c>
      <c r="U882" s="28">
        <v>42569</v>
      </c>
      <c r="V882">
        <v>144.96</v>
      </c>
      <c r="W882" s="3">
        <f t="shared" si="155"/>
        <v>-3.8482682792743139E-3</v>
      </c>
      <c r="Y882" s="28">
        <v>43697</v>
      </c>
      <c r="Z882">
        <v>183.28</v>
      </c>
      <c r="AA882" s="3">
        <f t="shared" si="148"/>
        <v>1.5739303923741899E-2</v>
      </c>
      <c r="AC882" s="28">
        <v>42703</v>
      </c>
      <c r="AD882">
        <v>27.75</v>
      </c>
      <c r="AE882" s="4">
        <f t="shared" si="149"/>
        <v>-1.7985611510791255E-3</v>
      </c>
      <c r="AG882" s="28">
        <v>42571</v>
      </c>
      <c r="AH882">
        <v>357.55</v>
      </c>
      <c r="AI882" s="4">
        <f t="shared" si="150"/>
        <v>1.3004306436990021E-2</v>
      </c>
      <c r="AK882" s="28">
        <v>44350</v>
      </c>
      <c r="AL882">
        <v>15.15</v>
      </c>
      <c r="AM882" s="4">
        <f t="shared" si="151"/>
        <v>7.4468085106383031E-2</v>
      </c>
      <c r="AO882" s="28">
        <v>42569</v>
      </c>
      <c r="AP882" s="29">
        <v>39253.25</v>
      </c>
      <c r="AQ882" s="3">
        <f t="shared" si="152"/>
        <v>1.6530372326348797E-3</v>
      </c>
    </row>
    <row r="883" spans="1:43" ht="15.75" thickBot="1" x14ac:dyDescent="0.3">
      <c r="A883" s="28">
        <v>42598</v>
      </c>
      <c r="B883">
        <v>47.9</v>
      </c>
      <c r="C883" s="3">
        <v>7.0000000000000007E-2</v>
      </c>
      <c r="E883" s="28">
        <v>42570</v>
      </c>
      <c r="F883">
        <v>303.63</v>
      </c>
      <c r="G883" s="4">
        <f t="shared" si="154"/>
        <v>-5.6654440660205418E-3</v>
      </c>
      <c r="I883" s="28">
        <v>43073</v>
      </c>
      <c r="J883">
        <v>87.51</v>
      </c>
      <c r="K883" s="3">
        <f t="shared" si="145"/>
        <v>-4.3397463926541313E-2</v>
      </c>
      <c r="M883" s="28">
        <v>43354</v>
      </c>
      <c r="N883">
        <v>109.55</v>
      </c>
      <c r="O883" s="3">
        <f t="shared" si="146"/>
        <v>2.0683872169943163E-2</v>
      </c>
      <c r="Q883" s="28">
        <v>42570</v>
      </c>
      <c r="R883">
        <v>129.27000000000001</v>
      </c>
      <c r="S883" s="3">
        <v>0.04</v>
      </c>
      <c r="U883" s="28">
        <v>42570</v>
      </c>
      <c r="V883">
        <v>146</v>
      </c>
      <c r="W883" s="3">
        <f t="shared" si="155"/>
        <v>7.1743929359822101E-3</v>
      </c>
      <c r="Y883" s="28">
        <v>43698</v>
      </c>
      <c r="Z883">
        <v>182.85</v>
      </c>
      <c r="AA883" s="3">
        <f t="shared" si="148"/>
        <v>-2.3461370580533103E-3</v>
      </c>
      <c r="AC883" s="28">
        <v>42705</v>
      </c>
      <c r="AD883">
        <v>27.77</v>
      </c>
      <c r="AE883" s="4">
        <f t="shared" si="149"/>
        <v>7.2072072072071336E-4</v>
      </c>
      <c r="AG883" s="28">
        <v>42572</v>
      </c>
      <c r="AH883">
        <v>359.73</v>
      </c>
      <c r="AI883" s="4">
        <f t="shared" si="150"/>
        <v>6.0970493637253487E-3</v>
      </c>
      <c r="AK883" s="28">
        <v>44351</v>
      </c>
      <c r="AL883">
        <v>16.28</v>
      </c>
      <c r="AM883" s="4">
        <f t="shared" si="151"/>
        <v>7.458745874587458E-2</v>
      </c>
      <c r="AO883" s="28">
        <v>42570</v>
      </c>
      <c r="AP883" s="29">
        <v>39208.879999999997</v>
      </c>
      <c r="AQ883" s="3">
        <v>0.03</v>
      </c>
    </row>
    <row r="884" spans="1:43" ht="15.75" thickBot="1" x14ac:dyDescent="0.3">
      <c r="A884" s="28">
        <v>42599</v>
      </c>
      <c r="B884">
        <v>48.05</v>
      </c>
      <c r="C884" s="3">
        <f t="shared" si="153"/>
        <v>3.1315240083507057E-3</v>
      </c>
      <c r="E884" s="28">
        <v>42571</v>
      </c>
      <c r="F884">
        <v>303.77999999999997</v>
      </c>
      <c r="G884" s="4">
        <v>0.03</v>
      </c>
      <c r="I884" s="28">
        <v>43074</v>
      </c>
      <c r="J884">
        <v>87.89</v>
      </c>
      <c r="K884" s="3">
        <f t="shared" si="145"/>
        <v>4.3423608730430718E-3</v>
      </c>
      <c r="M884" s="28">
        <v>43355</v>
      </c>
      <c r="N884">
        <v>112.18</v>
      </c>
      <c r="O884" s="3">
        <f t="shared" si="146"/>
        <v>2.4007302601551928E-2</v>
      </c>
      <c r="Q884" s="28">
        <v>42571</v>
      </c>
      <c r="R884">
        <v>128.91</v>
      </c>
      <c r="S884" s="3">
        <f t="shared" si="147"/>
        <v>-2.784868879090352E-3</v>
      </c>
      <c r="U884" s="28">
        <v>42571</v>
      </c>
      <c r="V884">
        <v>145.12</v>
      </c>
      <c r="W884" s="3">
        <v>0.03</v>
      </c>
      <c r="Y884" s="28">
        <v>43699</v>
      </c>
      <c r="Z884">
        <v>188</v>
      </c>
      <c r="AA884" s="3">
        <f t="shared" si="148"/>
        <v>2.8165162701668134E-2</v>
      </c>
      <c r="AC884" s="28">
        <v>42706</v>
      </c>
      <c r="AD884">
        <v>28.4</v>
      </c>
      <c r="AE884" s="4">
        <f t="shared" si="149"/>
        <v>2.2686352178610036E-2</v>
      </c>
      <c r="AG884" s="28">
        <v>42573</v>
      </c>
      <c r="AH884">
        <v>358.16</v>
      </c>
      <c r="AI884" s="4">
        <f t="shared" si="150"/>
        <v>-4.3643843994106701E-3</v>
      </c>
      <c r="AK884" s="28">
        <v>44354</v>
      </c>
      <c r="AL884">
        <v>15.06</v>
      </c>
      <c r="AM884" s="4">
        <f t="shared" si="151"/>
        <v>-7.493857493857492E-2</v>
      </c>
      <c r="AO884" s="28">
        <v>42571</v>
      </c>
      <c r="AP884" s="29">
        <v>39098.79</v>
      </c>
      <c r="AQ884" s="3">
        <v>0.04</v>
      </c>
    </row>
    <row r="885" spans="1:43" ht="15.75" thickBot="1" x14ac:dyDescent="0.3">
      <c r="A885" s="28">
        <v>42600</v>
      </c>
      <c r="B885">
        <v>48.25</v>
      </c>
      <c r="C885" s="3">
        <v>7.0000000000000007E-2</v>
      </c>
      <c r="E885" s="28">
        <v>42572</v>
      </c>
      <c r="F885">
        <v>306.14</v>
      </c>
      <c r="G885" s="4">
        <v>0.03</v>
      </c>
      <c r="I885" s="28">
        <v>43075</v>
      </c>
      <c r="J885">
        <v>86.1</v>
      </c>
      <c r="K885" s="3">
        <f t="shared" si="145"/>
        <v>-2.0366367049721279E-2</v>
      </c>
      <c r="M885" s="28">
        <v>43356</v>
      </c>
      <c r="N885">
        <v>117.61</v>
      </c>
      <c r="O885" s="3">
        <f t="shared" si="146"/>
        <v>4.8404350151542097E-2</v>
      </c>
      <c r="Q885" s="28">
        <v>42572</v>
      </c>
      <c r="R885">
        <v>128.80000000000001</v>
      </c>
      <c r="S885" s="3">
        <f t="shared" si="147"/>
        <v>-8.5330850981291118E-4</v>
      </c>
      <c r="U885" s="28">
        <v>42572</v>
      </c>
      <c r="V885">
        <v>145.01</v>
      </c>
      <c r="W885" s="3">
        <v>0.03</v>
      </c>
      <c r="Y885" s="28">
        <v>43700</v>
      </c>
      <c r="Z885">
        <v>189.91</v>
      </c>
      <c r="AA885" s="3">
        <f t="shared" si="148"/>
        <v>1.0159574468085131E-2</v>
      </c>
      <c r="AC885" s="28">
        <v>42710</v>
      </c>
      <c r="AD885">
        <v>28.45</v>
      </c>
      <c r="AE885" s="4">
        <f t="shared" si="149"/>
        <v>1.7605633802817433E-3</v>
      </c>
      <c r="AG885" s="28">
        <v>42576</v>
      </c>
      <c r="AH885">
        <v>357.07</v>
      </c>
      <c r="AI885" s="4">
        <f t="shared" si="150"/>
        <v>-3.0433325887871954E-3</v>
      </c>
      <c r="AK885" s="28">
        <v>44355</v>
      </c>
      <c r="AL885">
        <v>15.91</v>
      </c>
      <c r="AM885" s="4">
        <f t="shared" si="151"/>
        <v>5.6440903054448821E-2</v>
      </c>
      <c r="AO885" s="28">
        <v>42572</v>
      </c>
      <c r="AP885" s="29">
        <v>39306.79</v>
      </c>
      <c r="AQ885" s="3">
        <v>0.04</v>
      </c>
    </row>
    <row r="886" spans="1:43" ht="15.75" thickBot="1" x14ac:dyDescent="0.3">
      <c r="A886" s="28">
        <v>42601</v>
      </c>
      <c r="B886">
        <v>49.51</v>
      </c>
      <c r="C886" s="3">
        <v>7.0000000000000007E-2</v>
      </c>
      <c r="E886" s="28">
        <v>42573</v>
      </c>
      <c r="F886">
        <v>306.58</v>
      </c>
      <c r="G886" s="4">
        <v>0.03</v>
      </c>
      <c r="I886" s="28">
        <v>43076</v>
      </c>
      <c r="J886">
        <v>87.83</v>
      </c>
      <c r="K886" s="3">
        <f t="shared" si="145"/>
        <v>2.0092915214866558E-2</v>
      </c>
      <c r="M886" s="28">
        <v>43357</v>
      </c>
      <c r="N886">
        <v>116.37</v>
      </c>
      <c r="O886" s="3">
        <f t="shared" si="146"/>
        <v>-1.0543321146160967E-2</v>
      </c>
      <c r="Q886" s="28">
        <v>42573</v>
      </c>
      <c r="R886">
        <v>128.66999999999999</v>
      </c>
      <c r="S886" s="3">
        <f t="shared" si="147"/>
        <v>-1.0093167701865635E-3</v>
      </c>
      <c r="U886" s="28">
        <v>42573</v>
      </c>
      <c r="V886">
        <v>143.1</v>
      </c>
      <c r="W886" s="3">
        <v>0.03</v>
      </c>
      <c r="Y886" s="28">
        <v>43704</v>
      </c>
      <c r="Z886">
        <v>187</v>
      </c>
      <c r="AA886" s="3">
        <f t="shared" si="148"/>
        <v>-1.5323047759465025E-2</v>
      </c>
      <c r="AC886" s="28">
        <v>42711</v>
      </c>
      <c r="AD886">
        <v>28.95</v>
      </c>
      <c r="AE886" s="4">
        <f t="shared" si="149"/>
        <v>1.7574692442882345E-2</v>
      </c>
      <c r="AG886" s="28">
        <v>42577</v>
      </c>
      <c r="AH886">
        <v>360.02</v>
      </c>
      <c r="AI886" s="4">
        <f t="shared" si="150"/>
        <v>8.261685383818218E-3</v>
      </c>
      <c r="AK886" s="28">
        <v>44356</v>
      </c>
      <c r="AL886">
        <v>17.100000000000001</v>
      </c>
      <c r="AM886" s="4">
        <f t="shared" si="151"/>
        <v>7.4795725958516801E-2</v>
      </c>
      <c r="AO886" s="28">
        <v>42573</v>
      </c>
      <c r="AP886" s="29">
        <v>39151.78</v>
      </c>
      <c r="AQ886" s="3">
        <v>0.05</v>
      </c>
    </row>
    <row r="887" spans="1:43" ht="15.75" thickBot="1" x14ac:dyDescent="0.3">
      <c r="A887" s="28">
        <v>42604</v>
      </c>
      <c r="B887">
        <v>50.63</v>
      </c>
      <c r="C887" s="3">
        <v>7.0000000000000007E-2</v>
      </c>
      <c r="E887" s="28">
        <v>42576</v>
      </c>
      <c r="F887">
        <v>312.58999999999997</v>
      </c>
      <c r="G887" s="4">
        <v>0.03</v>
      </c>
      <c r="I887" s="28">
        <v>43080</v>
      </c>
      <c r="J887">
        <v>85.08</v>
      </c>
      <c r="K887" s="3">
        <f t="shared" si="145"/>
        <v>-3.1310486166457929E-2</v>
      </c>
      <c r="M887" s="28">
        <v>43360</v>
      </c>
      <c r="N887">
        <v>120.32</v>
      </c>
      <c r="O887" s="3">
        <v>0.43</v>
      </c>
      <c r="Q887" s="28">
        <v>42576</v>
      </c>
      <c r="R887">
        <v>128</v>
      </c>
      <c r="S887" s="3">
        <f t="shared" si="147"/>
        <v>-5.2071189865546819E-3</v>
      </c>
      <c r="U887" s="28">
        <v>42576</v>
      </c>
      <c r="V887">
        <v>140.47</v>
      </c>
      <c r="W887" s="3">
        <f t="shared" si="155"/>
        <v>-1.8378756114605155E-2</v>
      </c>
      <c r="Y887" s="28">
        <v>43705</v>
      </c>
      <c r="Z887">
        <v>189.5</v>
      </c>
      <c r="AA887" s="3">
        <f t="shared" si="148"/>
        <v>1.3368983957219305E-2</v>
      </c>
      <c r="AC887" s="28">
        <v>42712</v>
      </c>
      <c r="AD887">
        <v>29.23</v>
      </c>
      <c r="AE887" s="4">
        <f t="shared" si="149"/>
        <v>9.6718480138169305E-3</v>
      </c>
      <c r="AG887" s="28">
        <v>42578</v>
      </c>
      <c r="AH887">
        <v>357.33</v>
      </c>
      <c r="AI887" s="4">
        <f t="shared" si="150"/>
        <v>-7.4718071218266013E-3</v>
      </c>
      <c r="AK887" s="28">
        <v>44357</v>
      </c>
      <c r="AL887">
        <v>18.38</v>
      </c>
      <c r="AM887" s="4">
        <f t="shared" si="151"/>
        <v>7.4853801169590506E-2</v>
      </c>
      <c r="AO887" s="28">
        <v>42576</v>
      </c>
      <c r="AP887" s="29">
        <v>39017.32</v>
      </c>
      <c r="AQ887" s="3">
        <v>0.05</v>
      </c>
    </row>
    <row r="888" spans="1:43" ht="15.75" thickBot="1" x14ac:dyDescent="0.3">
      <c r="A888" s="28">
        <v>42605</v>
      </c>
      <c r="B888">
        <v>52.83</v>
      </c>
      <c r="C888" s="3">
        <v>7.0000000000000007E-2</v>
      </c>
      <c r="E888" s="28">
        <v>42577</v>
      </c>
      <c r="F888">
        <v>310.88</v>
      </c>
      <c r="G888" s="4">
        <v>0.03</v>
      </c>
      <c r="I888" s="28">
        <v>43082</v>
      </c>
      <c r="J888">
        <v>86.93</v>
      </c>
      <c r="K888" s="3">
        <f t="shared" si="145"/>
        <v>2.1744240714621554E-2</v>
      </c>
      <c r="M888" s="28">
        <v>43361</v>
      </c>
      <c r="N888">
        <v>121.08</v>
      </c>
      <c r="O888" s="3">
        <f t="shared" si="146"/>
        <v>6.3164893617022599E-3</v>
      </c>
      <c r="Q888" s="28">
        <v>42577</v>
      </c>
      <c r="R888">
        <v>128.78</v>
      </c>
      <c r="S888" s="3">
        <v>0.45</v>
      </c>
      <c r="U888" s="28">
        <v>42577</v>
      </c>
      <c r="V888">
        <v>139.16</v>
      </c>
      <c r="W888" s="3">
        <v>0.03</v>
      </c>
      <c r="Y888" s="28">
        <v>43711</v>
      </c>
      <c r="Z888">
        <v>180.56</v>
      </c>
      <c r="AA888" s="3">
        <f t="shared" si="148"/>
        <v>-4.7176781002638557E-2</v>
      </c>
      <c r="AC888" s="28">
        <v>42713</v>
      </c>
      <c r="AD888">
        <v>29.75</v>
      </c>
      <c r="AE888" s="4">
        <f t="shared" si="149"/>
        <v>1.7789941840574697E-2</v>
      </c>
      <c r="AG888" s="28">
        <v>42579</v>
      </c>
      <c r="AH888">
        <v>357.07</v>
      </c>
      <c r="AI888" s="4">
        <f t="shared" si="150"/>
        <v>-7.276187277865942E-4</v>
      </c>
      <c r="AK888" s="28">
        <v>44358</v>
      </c>
      <c r="AL888">
        <v>19.2</v>
      </c>
      <c r="AM888" s="4">
        <f t="shared" si="151"/>
        <v>4.4613710554951114E-2</v>
      </c>
      <c r="AO888" s="28">
        <v>42577</v>
      </c>
      <c r="AP888" s="29">
        <v>39147.33</v>
      </c>
      <c r="AQ888" s="3">
        <f t="shared" si="152"/>
        <v>3.3321099450194236E-3</v>
      </c>
    </row>
    <row r="889" spans="1:43" ht="15.75" thickBot="1" x14ac:dyDescent="0.3">
      <c r="A889" s="28">
        <v>42606</v>
      </c>
      <c r="B889">
        <v>52.36</v>
      </c>
      <c r="C889" s="3">
        <v>7.0000000000000007E-2</v>
      </c>
      <c r="E889" s="28">
        <v>42578</v>
      </c>
      <c r="F889">
        <v>311.52</v>
      </c>
      <c r="G889" s="4">
        <v>0.03</v>
      </c>
      <c r="I889" s="28">
        <v>43083</v>
      </c>
      <c r="J889">
        <v>86</v>
      </c>
      <c r="K889" s="3">
        <f t="shared" si="145"/>
        <v>-1.0698262970206041E-2</v>
      </c>
      <c r="M889" s="28">
        <v>43362</v>
      </c>
      <c r="N889">
        <v>121.68</v>
      </c>
      <c r="O889" s="3">
        <f t="shared" si="146"/>
        <v>4.9554013875123815E-3</v>
      </c>
      <c r="Q889" s="28">
        <v>42578</v>
      </c>
      <c r="R889">
        <v>129</v>
      </c>
      <c r="S889" s="3">
        <f t="shared" si="147"/>
        <v>1.7083398043173936E-3</v>
      </c>
      <c r="U889" s="28">
        <v>42578</v>
      </c>
      <c r="V889">
        <v>139.69</v>
      </c>
      <c r="W889" s="3">
        <v>0.03</v>
      </c>
      <c r="Y889" s="28">
        <v>43712</v>
      </c>
      <c r="Z889">
        <v>180.56</v>
      </c>
      <c r="AA889" s="3">
        <f t="shared" si="148"/>
        <v>0</v>
      </c>
      <c r="AC889" s="28">
        <v>42717</v>
      </c>
      <c r="AD889">
        <v>29.9</v>
      </c>
      <c r="AE889" s="4">
        <f t="shared" si="149"/>
        <v>5.0420168067226712E-3</v>
      </c>
      <c r="AG889" s="28">
        <v>42580</v>
      </c>
      <c r="AH889">
        <v>359.98</v>
      </c>
      <c r="AI889" s="4">
        <f t="shared" si="150"/>
        <v>8.1496625311563431E-3</v>
      </c>
      <c r="AK889" s="28">
        <v>44361</v>
      </c>
      <c r="AL889">
        <v>20.64</v>
      </c>
      <c r="AM889" s="4">
        <f t="shared" si="151"/>
        <v>7.5000000000000178E-2</v>
      </c>
      <c r="AO889" s="28">
        <v>42578</v>
      </c>
      <c r="AP889" s="29">
        <v>39434.97</v>
      </c>
      <c r="AQ889" s="3">
        <v>0.05</v>
      </c>
    </row>
    <row r="890" spans="1:43" ht="15.75" thickBot="1" x14ac:dyDescent="0.3">
      <c r="A890" s="28">
        <v>42607</v>
      </c>
      <c r="B890">
        <v>51.99</v>
      </c>
      <c r="C890" s="3">
        <v>0.06</v>
      </c>
      <c r="E890" s="28">
        <v>42579</v>
      </c>
      <c r="F890">
        <v>305.33</v>
      </c>
      <c r="G890" s="4">
        <v>0.03</v>
      </c>
      <c r="I890" s="28">
        <v>43084</v>
      </c>
      <c r="J890">
        <v>86</v>
      </c>
      <c r="K890" s="3">
        <f t="shared" si="145"/>
        <v>0</v>
      </c>
      <c r="M890" s="28">
        <v>43367</v>
      </c>
      <c r="N890">
        <v>122.68</v>
      </c>
      <c r="O890" s="3">
        <f t="shared" si="146"/>
        <v>8.2182774490466848E-3</v>
      </c>
      <c r="Q890" s="28">
        <v>42579</v>
      </c>
      <c r="R890">
        <v>129.99</v>
      </c>
      <c r="S890" s="3">
        <f t="shared" si="147"/>
        <v>7.6744186046511231E-3</v>
      </c>
      <c r="U890" s="28">
        <v>42579</v>
      </c>
      <c r="V890">
        <v>138.19999999999999</v>
      </c>
      <c r="W890" s="3">
        <v>0.03</v>
      </c>
      <c r="Y890" s="28">
        <v>43713</v>
      </c>
      <c r="Z890">
        <v>183</v>
      </c>
      <c r="AA890" s="3">
        <f t="shared" si="148"/>
        <v>1.3513513513513598E-2</v>
      </c>
      <c r="AC890" s="28">
        <v>42718</v>
      </c>
      <c r="AD890">
        <v>29.55</v>
      </c>
      <c r="AE890" s="4">
        <f t="shared" si="149"/>
        <v>-1.1705685618728978E-2</v>
      </c>
      <c r="AG890" s="28">
        <v>42583</v>
      </c>
      <c r="AH890">
        <v>359.98</v>
      </c>
      <c r="AI890" s="4">
        <f t="shared" si="150"/>
        <v>0</v>
      </c>
      <c r="AK890" s="28">
        <v>44362</v>
      </c>
      <c r="AL890">
        <v>21.93</v>
      </c>
      <c r="AM890" s="4">
        <f t="shared" si="151"/>
        <v>6.25E-2</v>
      </c>
      <c r="AO890" s="28">
        <v>42579</v>
      </c>
      <c r="AP890" s="29">
        <v>39468.980000000003</v>
      </c>
      <c r="AQ890" s="3">
        <v>0.05</v>
      </c>
    </row>
    <row r="891" spans="1:43" ht="15.75" thickBot="1" x14ac:dyDescent="0.3">
      <c r="A891" s="28">
        <v>42608</v>
      </c>
      <c r="B891">
        <v>51.11</v>
      </c>
      <c r="C891" s="3">
        <v>0.06</v>
      </c>
      <c r="E891" s="28">
        <v>42580</v>
      </c>
      <c r="F891">
        <v>305.95</v>
      </c>
      <c r="G891" s="4">
        <v>0.03</v>
      </c>
      <c r="I891" s="28">
        <v>43087</v>
      </c>
      <c r="J891">
        <v>85</v>
      </c>
      <c r="K891" s="3">
        <f t="shared" si="145"/>
        <v>-1.1627906976744207E-2</v>
      </c>
      <c r="M891" s="28">
        <v>43368</v>
      </c>
      <c r="N891">
        <v>122.81</v>
      </c>
      <c r="O891" s="3">
        <f t="shared" si="146"/>
        <v>1.0596674274534479E-3</v>
      </c>
      <c r="Q891" s="28">
        <v>42580</v>
      </c>
      <c r="R891">
        <v>130.83000000000001</v>
      </c>
      <c r="S891" s="3">
        <f t="shared" si="147"/>
        <v>6.4620355411955099E-3</v>
      </c>
      <c r="U891" s="28">
        <v>42580</v>
      </c>
      <c r="V891">
        <v>136.52000000000001</v>
      </c>
      <c r="W891" s="3">
        <v>0.03</v>
      </c>
      <c r="Y891" s="28">
        <v>43720</v>
      </c>
      <c r="Z891">
        <v>185.1</v>
      </c>
      <c r="AA891" s="3">
        <f t="shared" si="148"/>
        <v>1.1475409836065653E-2</v>
      </c>
      <c r="AC891" s="28">
        <v>42719</v>
      </c>
      <c r="AD891">
        <v>29.11</v>
      </c>
      <c r="AE891" s="4">
        <f t="shared" si="149"/>
        <v>-1.489001692047387E-2</v>
      </c>
      <c r="AG891" s="28">
        <v>42584</v>
      </c>
      <c r="AH891">
        <v>359.88</v>
      </c>
      <c r="AI891" s="4">
        <f t="shared" si="150"/>
        <v>-2.7779321073395646E-4</v>
      </c>
      <c r="AK891" s="28">
        <v>44363</v>
      </c>
      <c r="AL891">
        <v>23.57</v>
      </c>
      <c r="AM891" s="4">
        <f t="shared" si="151"/>
        <v>7.4783401732786192E-2</v>
      </c>
      <c r="AO891" s="28">
        <v>42580</v>
      </c>
      <c r="AP891" s="29">
        <v>39528.82</v>
      </c>
      <c r="AQ891" s="3">
        <v>0.05</v>
      </c>
    </row>
    <row r="892" spans="1:43" ht="15.75" thickBot="1" x14ac:dyDescent="0.3">
      <c r="A892" s="28">
        <v>42611</v>
      </c>
      <c r="B892">
        <v>52.2</v>
      </c>
      <c r="C892" s="3">
        <v>0.06</v>
      </c>
      <c r="E892" s="28">
        <v>42583</v>
      </c>
      <c r="F892">
        <v>305.95</v>
      </c>
      <c r="G892" s="4">
        <v>0.03</v>
      </c>
      <c r="I892" s="28">
        <v>43088</v>
      </c>
      <c r="J892">
        <v>86</v>
      </c>
      <c r="K892" s="3">
        <f t="shared" si="145"/>
        <v>1.1764705882352899E-2</v>
      </c>
      <c r="M892" s="28">
        <v>43369</v>
      </c>
      <c r="N892">
        <v>121.74</v>
      </c>
      <c r="O892" s="3">
        <f t="shared" si="146"/>
        <v>-8.7126455500367017E-3</v>
      </c>
      <c r="Q892" s="28">
        <v>42583</v>
      </c>
      <c r="R892">
        <v>132.1</v>
      </c>
      <c r="S892" s="3">
        <f t="shared" si="147"/>
        <v>9.7072536879918569E-3</v>
      </c>
      <c r="U892" s="28">
        <v>42583</v>
      </c>
      <c r="V892">
        <v>136.75</v>
      </c>
      <c r="W892" s="3">
        <v>0.03</v>
      </c>
      <c r="Y892" s="28">
        <v>43721</v>
      </c>
      <c r="Z892">
        <v>194</v>
      </c>
      <c r="AA892" s="3">
        <f t="shared" si="148"/>
        <v>4.8082117774176147E-2</v>
      </c>
      <c r="AC892" s="28">
        <v>42720</v>
      </c>
      <c r="AD892">
        <v>29.75</v>
      </c>
      <c r="AE892" s="4">
        <f t="shared" si="149"/>
        <v>2.1985571968395679E-2</v>
      </c>
      <c r="AG892" s="28">
        <v>42585</v>
      </c>
      <c r="AH892">
        <v>366.75</v>
      </c>
      <c r="AI892" s="4">
        <f t="shared" si="150"/>
        <v>1.9089696565521841E-2</v>
      </c>
      <c r="AK892" s="28">
        <v>44364</v>
      </c>
      <c r="AL892">
        <v>21.84</v>
      </c>
      <c r="AM892" s="4">
        <f t="shared" si="151"/>
        <v>-7.3398387781077656E-2</v>
      </c>
      <c r="AO892" s="28">
        <v>42583</v>
      </c>
      <c r="AP892" s="29">
        <v>39800.639999999999</v>
      </c>
      <c r="AQ892" s="3">
        <v>0.05</v>
      </c>
    </row>
    <row r="893" spans="1:43" ht="15.75" thickBot="1" x14ac:dyDescent="0.3">
      <c r="A893" s="28">
        <v>42612</v>
      </c>
      <c r="B893">
        <v>53.16</v>
      </c>
      <c r="C893" s="3">
        <v>0.05</v>
      </c>
      <c r="E893" s="28">
        <v>42584</v>
      </c>
      <c r="F893">
        <v>307.27999999999997</v>
      </c>
      <c r="G893" s="4">
        <v>0.03</v>
      </c>
      <c r="I893" s="28">
        <v>43089</v>
      </c>
      <c r="J893">
        <v>86</v>
      </c>
      <c r="K893" s="3">
        <f t="shared" si="145"/>
        <v>0</v>
      </c>
      <c r="M893" s="28">
        <v>43370</v>
      </c>
      <c r="N893">
        <v>120.07</v>
      </c>
      <c r="O893" s="3">
        <f t="shared" si="146"/>
        <v>-1.3717759158863196E-2</v>
      </c>
      <c r="Q893" s="28">
        <v>42584</v>
      </c>
      <c r="R893">
        <v>131.27000000000001</v>
      </c>
      <c r="S893" s="3">
        <v>0.04</v>
      </c>
      <c r="U893" s="28">
        <v>42584</v>
      </c>
      <c r="V893">
        <v>136.63</v>
      </c>
      <c r="W893" s="3">
        <v>0.03</v>
      </c>
      <c r="Y893" s="28">
        <v>43724</v>
      </c>
      <c r="Z893">
        <v>193</v>
      </c>
      <c r="AA893" s="3">
        <f t="shared" si="148"/>
        <v>-5.1546391752577136E-3</v>
      </c>
      <c r="AC893" s="28">
        <v>42723</v>
      </c>
      <c r="AD893">
        <v>29.5</v>
      </c>
      <c r="AE893" s="4">
        <f t="shared" si="149"/>
        <v>-8.4033613445377853E-3</v>
      </c>
      <c r="AG893" s="28">
        <v>42586</v>
      </c>
      <c r="AH893">
        <v>379.27</v>
      </c>
      <c r="AI893" s="4">
        <f t="shared" si="150"/>
        <v>3.4137695978186722E-2</v>
      </c>
      <c r="AK893" s="28">
        <v>44365</v>
      </c>
      <c r="AL893">
        <v>22.34</v>
      </c>
      <c r="AM893" s="4">
        <f t="shared" si="151"/>
        <v>2.2893772893772812E-2</v>
      </c>
      <c r="AO893" s="28">
        <v>42584</v>
      </c>
      <c r="AP893" s="29">
        <v>39786.93</v>
      </c>
      <c r="AQ893" s="3">
        <v>0.05</v>
      </c>
    </row>
    <row r="894" spans="1:43" ht="15.75" thickBot="1" x14ac:dyDescent="0.3">
      <c r="A894" s="28">
        <v>42613</v>
      </c>
      <c r="B894">
        <v>53.03</v>
      </c>
      <c r="C894" s="3">
        <v>0.05</v>
      </c>
      <c r="E894" s="28">
        <v>42585</v>
      </c>
      <c r="F894">
        <v>309.20999999999998</v>
      </c>
      <c r="G894" s="4">
        <v>0.03</v>
      </c>
      <c r="I894" s="28">
        <v>43091</v>
      </c>
      <c r="J894">
        <v>86.99</v>
      </c>
      <c r="K894" s="3">
        <f t="shared" si="145"/>
        <v>1.1511627906976685E-2</v>
      </c>
      <c r="M894" s="28">
        <v>43371</v>
      </c>
      <c r="N894">
        <v>120.39</v>
      </c>
      <c r="O894" s="3">
        <f t="shared" si="146"/>
        <v>2.6651120179894683E-3</v>
      </c>
      <c r="Q894" s="28">
        <v>42585</v>
      </c>
      <c r="R894">
        <v>132.66999999999999</v>
      </c>
      <c r="S894" s="3">
        <f t="shared" si="147"/>
        <v>1.0665041517482932E-2</v>
      </c>
      <c r="U894" s="28">
        <v>42585</v>
      </c>
      <c r="V894">
        <v>134.25</v>
      </c>
      <c r="W894" s="3">
        <v>0.03</v>
      </c>
      <c r="Y894" s="28">
        <v>43725</v>
      </c>
      <c r="Z894">
        <v>195</v>
      </c>
      <c r="AA894" s="3">
        <f t="shared" si="148"/>
        <v>1.0362694300518172E-2</v>
      </c>
      <c r="AC894" s="28">
        <v>42724</v>
      </c>
      <c r="AD894">
        <v>29.73</v>
      </c>
      <c r="AE894" s="4">
        <f t="shared" si="149"/>
        <v>7.7966101694915135E-3</v>
      </c>
      <c r="AG894" s="28">
        <v>42587</v>
      </c>
      <c r="AH894">
        <v>385.01</v>
      </c>
      <c r="AI894" s="4">
        <f t="shared" si="150"/>
        <v>1.5134337015846322E-2</v>
      </c>
      <c r="AK894" s="28">
        <v>44368</v>
      </c>
      <c r="AL894">
        <v>22.66</v>
      </c>
      <c r="AM894" s="4">
        <f t="shared" si="151"/>
        <v>1.43240823634736E-2</v>
      </c>
      <c r="AO894" s="28">
        <v>42585</v>
      </c>
      <c r="AP894" s="29">
        <v>39615.760000000002</v>
      </c>
      <c r="AQ894" s="3">
        <v>0.05</v>
      </c>
    </row>
    <row r="895" spans="1:43" ht="15.75" thickBot="1" x14ac:dyDescent="0.3">
      <c r="A895" s="28">
        <v>42614</v>
      </c>
      <c r="B895">
        <v>52.5</v>
      </c>
      <c r="C895" s="3">
        <v>0.05</v>
      </c>
      <c r="E895" s="28">
        <v>42586</v>
      </c>
      <c r="F895">
        <v>305.73</v>
      </c>
      <c r="G895" s="4">
        <v>0.03</v>
      </c>
      <c r="I895" s="28">
        <v>43095</v>
      </c>
      <c r="J895">
        <v>85.83</v>
      </c>
      <c r="K895" s="3">
        <f t="shared" si="145"/>
        <v>-1.3334866076560536E-2</v>
      </c>
      <c r="M895" s="28">
        <v>43374</v>
      </c>
      <c r="N895">
        <v>122.52</v>
      </c>
      <c r="O895" s="3">
        <f t="shared" si="146"/>
        <v>1.7692499377024662E-2</v>
      </c>
      <c r="Q895" s="28">
        <v>42586</v>
      </c>
      <c r="R895">
        <v>128.94</v>
      </c>
      <c r="S895" s="3">
        <f t="shared" si="147"/>
        <v>-2.8114871485640958E-2</v>
      </c>
      <c r="U895" s="28">
        <v>42586</v>
      </c>
      <c r="V895">
        <v>134.88999999999999</v>
      </c>
      <c r="W895" s="3">
        <v>0.03</v>
      </c>
      <c r="Y895" s="28">
        <v>43726</v>
      </c>
      <c r="Z895">
        <v>199</v>
      </c>
      <c r="AA895" s="3">
        <f t="shared" si="148"/>
        <v>2.051282051282044E-2</v>
      </c>
      <c r="AC895" s="28">
        <v>42725</v>
      </c>
      <c r="AD895">
        <v>29.29</v>
      </c>
      <c r="AE895" s="4">
        <f t="shared" si="149"/>
        <v>-1.4799865455768613E-2</v>
      </c>
      <c r="AG895" s="28">
        <v>42590</v>
      </c>
      <c r="AH895">
        <v>379.06</v>
      </c>
      <c r="AI895" s="4">
        <f t="shared" si="150"/>
        <v>-1.5454144048206553E-2</v>
      </c>
      <c r="AK895" s="28">
        <v>44369</v>
      </c>
      <c r="AL895">
        <v>24.35</v>
      </c>
      <c r="AM895" s="4">
        <f t="shared" si="151"/>
        <v>7.4580759046778411E-2</v>
      </c>
      <c r="AO895" s="28">
        <v>42586</v>
      </c>
      <c r="AP895" s="29">
        <v>39446.699999999997</v>
      </c>
      <c r="AQ895" s="3">
        <f t="shared" si="152"/>
        <v>-4.2674935429739547E-3</v>
      </c>
    </row>
    <row r="896" spans="1:43" ht="15.75" thickBot="1" x14ac:dyDescent="0.3">
      <c r="A896" s="28">
        <v>42615</v>
      </c>
      <c r="B896">
        <v>52.43</v>
      </c>
      <c r="C896" s="3">
        <v>0.05</v>
      </c>
      <c r="E896" s="28">
        <v>42587</v>
      </c>
      <c r="F896">
        <v>303.61</v>
      </c>
      <c r="G896" s="4">
        <v>0.03</v>
      </c>
      <c r="I896" s="28">
        <v>43096</v>
      </c>
      <c r="J896">
        <v>89.63</v>
      </c>
      <c r="K896" s="3">
        <f t="shared" si="145"/>
        <v>4.4273564021903633E-2</v>
      </c>
      <c r="M896" s="28">
        <v>43375</v>
      </c>
      <c r="N896">
        <v>120.68</v>
      </c>
      <c r="O896" s="3">
        <v>0.23</v>
      </c>
      <c r="Q896" s="28">
        <v>42587</v>
      </c>
      <c r="R896">
        <v>128</v>
      </c>
      <c r="S896" s="3">
        <f t="shared" si="147"/>
        <v>-7.290212501938842E-3</v>
      </c>
      <c r="U896" s="28">
        <v>42587</v>
      </c>
      <c r="V896">
        <v>135.44</v>
      </c>
      <c r="W896" s="3">
        <v>0.03</v>
      </c>
      <c r="Y896" s="28">
        <v>43727</v>
      </c>
      <c r="Z896">
        <v>200.5</v>
      </c>
      <c r="AA896" s="3">
        <f t="shared" si="148"/>
        <v>7.5376884422111434E-3</v>
      </c>
      <c r="AC896" s="28">
        <v>42726</v>
      </c>
      <c r="AD896">
        <v>29.25</v>
      </c>
      <c r="AE896" s="4">
        <f t="shared" si="149"/>
        <v>-1.3656538067599033E-3</v>
      </c>
      <c r="AG896" s="28">
        <v>42591</v>
      </c>
      <c r="AH896">
        <v>382.96</v>
      </c>
      <c r="AI896" s="4">
        <f t="shared" si="150"/>
        <v>1.0288608663536092E-2</v>
      </c>
      <c r="AK896" s="28">
        <v>44370</v>
      </c>
      <c r="AL896">
        <v>26.17</v>
      </c>
      <c r="AM896" s="4">
        <f t="shared" si="151"/>
        <v>7.4743326488706296E-2</v>
      </c>
      <c r="AO896" s="28">
        <v>42587</v>
      </c>
      <c r="AP896" s="29">
        <v>39390.21</v>
      </c>
      <c r="AQ896" s="3">
        <v>0.05</v>
      </c>
    </row>
    <row r="897" spans="1:43" ht="15.75" thickBot="1" x14ac:dyDescent="0.3">
      <c r="A897" s="28">
        <v>42618</v>
      </c>
      <c r="B897">
        <v>52.23</v>
      </c>
      <c r="C897" s="3">
        <v>0.04</v>
      </c>
      <c r="E897" s="28">
        <v>42590</v>
      </c>
      <c r="F897">
        <v>302.42</v>
      </c>
      <c r="G897" s="4">
        <v>0.03</v>
      </c>
      <c r="I897" s="28">
        <v>43098</v>
      </c>
      <c r="J897">
        <v>90</v>
      </c>
      <c r="K897" s="3">
        <f t="shared" si="145"/>
        <v>4.1280821153633074E-3</v>
      </c>
      <c r="M897" s="28">
        <v>43377</v>
      </c>
      <c r="N897">
        <v>120.6</v>
      </c>
      <c r="O897" s="3">
        <f t="shared" si="146"/>
        <v>-6.6291017567132737E-4</v>
      </c>
      <c r="Q897" s="28">
        <v>42590</v>
      </c>
      <c r="R897">
        <v>127.73</v>
      </c>
      <c r="S897" s="3">
        <v>0.04</v>
      </c>
      <c r="U897" s="28">
        <v>42590</v>
      </c>
      <c r="V897">
        <v>136.65</v>
      </c>
      <c r="W897" s="3">
        <v>0.03</v>
      </c>
      <c r="Y897" s="28">
        <v>43728</v>
      </c>
      <c r="Z897">
        <v>207.83</v>
      </c>
      <c r="AA897" s="3">
        <f t="shared" si="148"/>
        <v>3.6558603491271935E-2</v>
      </c>
      <c r="AC897" s="28">
        <v>42730</v>
      </c>
      <c r="AD897">
        <v>29.5</v>
      </c>
      <c r="AE897" s="4">
        <f t="shared" si="149"/>
        <v>8.5470085470085166E-3</v>
      </c>
      <c r="AG897" s="28">
        <v>42592</v>
      </c>
      <c r="AH897">
        <v>380</v>
      </c>
      <c r="AI897" s="4">
        <f t="shared" si="150"/>
        <v>-7.7292667641528645E-3</v>
      </c>
      <c r="AK897" s="28">
        <v>44371</v>
      </c>
      <c r="AL897">
        <v>26.71</v>
      </c>
      <c r="AM897" s="4">
        <f t="shared" si="151"/>
        <v>2.0634314100114626E-2</v>
      </c>
      <c r="AO897" s="28">
        <v>42590</v>
      </c>
      <c r="AP897" s="29">
        <v>39476.17</v>
      </c>
      <c r="AQ897" s="3">
        <v>0.05</v>
      </c>
    </row>
    <row r="898" spans="1:43" ht="15.75" thickBot="1" x14ac:dyDescent="0.3">
      <c r="A898" s="28">
        <v>42619</v>
      </c>
      <c r="B898">
        <v>51.52</v>
      </c>
      <c r="C898" s="3">
        <v>0.04</v>
      </c>
      <c r="E898" s="28">
        <v>42591</v>
      </c>
      <c r="F898">
        <v>306.69</v>
      </c>
      <c r="G898" s="4">
        <v>0.03</v>
      </c>
      <c r="I898" s="28">
        <v>43101</v>
      </c>
      <c r="J898">
        <v>88.9</v>
      </c>
      <c r="K898" s="3">
        <f t="shared" si="145"/>
        <v>-1.2222222222222134E-2</v>
      </c>
      <c r="M898" s="28">
        <v>43378</v>
      </c>
      <c r="N898">
        <v>117.57</v>
      </c>
      <c r="O898" s="3">
        <f t="shared" si="146"/>
        <v>-2.5124378109452783E-2</v>
      </c>
      <c r="Q898" s="28">
        <v>42591</v>
      </c>
      <c r="R898">
        <v>127.4</v>
      </c>
      <c r="S898" s="3">
        <f t="shared" si="147"/>
        <v>-2.5835747279416843E-3</v>
      </c>
      <c r="U898" s="28">
        <v>42591</v>
      </c>
      <c r="V898">
        <v>138.49</v>
      </c>
      <c r="W898" s="3">
        <f t="shared" si="155"/>
        <v>1.346505671423337E-2</v>
      </c>
      <c r="Y898" s="28">
        <v>43731</v>
      </c>
      <c r="Z898">
        <v>205.5</v>
      </c>
      <c r="AA898" s="3">
        <f t="shared" si="148"/>
        <v>-1.1211085983736768E-2</v>
      </c>
      <c r="AC898" s="28">
        <v>42731</v>
      </c>
      <c r="AD898">
        <v>29.3</v>
      </c>
      <c r="AE898" s="4">
        <f t="shared" si="149"/>
        <v>-6.7796610169491567E-3</v>
      </c>
      <c r="AG898" s="28">
        <v>42593</v>
      </c>
      <c r="AH898">
        <v>378.51</v>
      </c>
      <c r="AI898" s="4">
        <f t="shared" si="150"/>
        <v>-3.9210526315789362E-3</v>
      </c>
      <c r="AK898" s="28">
        <v>44372</v>
      </c>
      <c r="AL898">
        <v>28.68</v>
      </c>
      <c r="AM898" s="4">
        <f t="shared" si="151"/>
        <v>7.37551478846874E-2</v>
      </c>
      <c r="AO898" s="28">
        <v>42591</v>
      </c>
      <c r="AP898" s="29">
        <v>39663.71</v>
      </c>
      <c r="AQ898" s="3">
        <v>0.05</v>
      </c>
    </row>
    <row r="899" spans="1:43" ht="15.75" thickBot="1" x14ac:dyDescent="0.3">
      <c r="A899" s="28">
        <v>42620</v>
      </c>
      <c r="B899">
        <v>51.92</v>
      </c>
      <c r="C899" s="3">
        <v>0.04</v>
      </c>
      <c r="E899" s="28">
        <v>42592</v>
      </c>
      <c r="F899">
        <v>305.11</v>
      </c>
      <c r="G899" s="4">
        <v>0.03</v>
      </c>
      <c r="I899" s="28">
        <v>43102</v>
      </c>
      <c r="J899">
        <v>89.5</v>
      </c>
      <c r="K899" s="3">
        <f t="shared" si="145"/>
        <v>6.7491563554555878E-3</v>
      </c>
      <c r="M899" s="28">
        <v>43381</v>
      </c>
      <c r="N899">
        <v>119.04</v>
      </c>
      <c r="O899" s="3">
        <f t="shared" si="146"/>
        <v>1.2503189589180952E-2</v>
      </c>
      <c r="Q899" s="28">
        <v>42592</v>
      </c>
      <c r="R899">
        <v>127.79</v>
      </c>
      <c r="S899" s="3">
        <f t="shared" si="147"/>
        <v>3.0612244897958441E-3</v>
      </c>
      <c r="U899" s="28">
        <v>42592</v>
      </c>
      <c r="V899">
        <v>138.97</v>
      </c>
      <c r="W899" s="3">
        <v>0.03</v>
      </c>
      <c r="Y899" s="28">
        <v>43732</v>
      </c>
      <c r="Z899">
        <v>203.5</v>
      </c>
      <c r="AA899" s="3">
        <f t="shared" si="148"/>
        <v>-9.7323600973235891E-3</v>
      </c>
      <c r="AC899" s="28">
        <v>42732</v>
      </c>
      <c r="AD899">
        <v>29.5</v>
      </c>
      <c r="AE899" s="4">
        <f t="shared" si="149"/>
        <v>6.8259385665527805E-3</v>
      </c>
      <c r="AG899" s="28">
        <v>42594</v>
      </c>
      <c r="AH899">
        <v>388.94</v>
      </c>
      <c r="AI899" s="4">
        <f t="shared" si="150"/>
        <v>2.7555414652188803E-2</v>
      </c>
      <c r="AK899" s="28">
        <v>44375</v>
      </c>
      <c r="AL899">
        <v>30.69</v>
      </c>
      <c r="AM899" s="4">
        <f t="shared" si="151"/>
        <v>7.0083682008368342E-2</v>
      </c>
      <c r="AO899" s="28">
        <v>42592</v>
      </c>
      <c r="AP899" s="29">
        <v>39805.879999999997</v>
      </c>
      <c r="AQ899" s="3">
        <f t="shared" si="152"/>
        <v>3.5843848192718131E-3</v>
      </c>
    </row>
    <row r="900" spans="1:43" ht="15.75" thickBot="1" x14ac:dyDescent="0.3">
      <c r="A900" s="28">
        <v>42621</v>
      </c>
      <c r="B900">
        <v>52.5</v>
      </c>
      <c r="C900" s="3">
        <v>0.04</v>
      </c>
      <c r="E900" s="28">
        <v>42593</v>
      </c>
      <c r="F900">
        <v>300.70999999999998</v>
      </c>
      <c r="G900" s="4">
        <v>0.03</v>
      </c>
      <c r="I900" s="28">
        <v>43103</v>
      </c>
      <c r="J900">
        <v>89</v>
      </c>
      <c r="K900" s="3">
        <f t="shared" si="145"/>
        <v>-5.5865921787709993E-3</v>
      </c>
      <c r="M900" s="28">
        <v>43382</v>
      </c>
      <c r="N900">
        <v>120.52</v>
      </c>
      <c r="O900" s="3">
        <f t="shared" si="146"/>
        <v>1.2432795698924748E-2</v>
      </c>
      <c r="Q900" s="28">
        <v>42593</v>
      </c>
      <c r="R900">
        <v>127.08</v>
      </c>
      <c r="S900" s="3">
        <f t="shared" si="147"/>
        <v>-5.555990296580382E-3</v>
      </c>
      <c r="U900" s="28">
        <v>42593</v>
      </c>
      <c r="V900">
        <v>137.94999999999999</v>
      </c>
      <c r="W900" s="3">
        <v>0.03</v>
      </c>
      <c r="Y900" s="28">
        <v>43733</v>
      </c>
      <c r="Z900">
        <v>200</v>
      </c>
      <c r="AA900" s="3">
        <f t="shared" si="148"/>
        <v>-1.7199017199017175E-2</v>
      </c>
      <c r="AC900" s="28">
        <v>42733</v>
      </c>
      <c r="AD900">
        <v>29.4</v>
      </c>
      <c r="AE900" s="4">
        <f t="shared" si="149"/>
        <v>-3.3898305084746339E-3</v>
      </c>
      <c r="AG900" s="28">
        <v>42597</v>
      </c>
      <c r="AH900">
        <v>391.34</v>
      </c>
      <c r="AI900" s="4">
        <f t="shared" si="150"/>
        <v>6.1706175759757009E-3</v>
      </c>
      <c r="AK900" s="28">
        <v>44376</v>
      </c>
      <c r="AL900">
        <v>31.03</v>
      </c>
      <c r="AM900" s="4">
        <f t="shared" si="151"/>
        <v>1.107852720755953E-2</v>
      </c>
      <c r="AO900" s="28">
        <v>42593</v>
      </c>
      <c r="AP900" s="29">
        <v>39861.599999999999</v>
      </c>
      <c r="AQ900" s="3">
        <v>0.05</v>
      </c>
    </row>
    <row r="901" spans="1:43" ht="15.75" thickBot="1" x14ac:dyDescent="0.3">
      <c r="A901" s="28">
        <v>42622</v>
      </c>
      <c r="B901">
        <v>54.85</v>
      </c>
      <c r="C901" s="3">
        <v>0.04</v>
      </c>
      <c r="E901" s="28">
        <v>42594</v>
      </c>
      <c r="F901">
        <v>301.02999999999997</v>
      </c>
      <c r="G901" s="4">
        <v>0.03</v>
      </c>
      <c r="I901" s="28">
        <v>43104</v>
      </c>
      <c r="J901">
        <v>88.35</v>
      </c>
      <c r="K901" s="3">
        <f t="shared" si="145"/>
        <v>-7.3033707865168829E-3</v>
      </c>
      <c r="M901" s="28">
        <v>43383</v>
      </c>
      <c r="N901">
        <v>121.48</v>
      </c>
      <c r="O901" s="3">
        <v>0.11</v>
      </c>
      <c r="Q901" s="28">
        <v>42594</v>
      </c>
      <c r="R901">
        <v>127.3</v>
      </c>
      <c r="S901" s="3">
        <v>0.04</v>
      </c>
      <c r="U901" s="28">
        <v>42594</v>
      </c>
      <c r="V901">
        <v>139.49</v>
      </c>
      <c r="W901" s="3">
        <v>0.03</v>
      </c>
      <c r="Y901" s="28">
        <v>43734</v>
      </c>
      <c r="Z901">
        <v>198</v>
      </c>
      <c r="AA901" s="3">
        <f t="shared" si="148"/>
        <v>-1.0000000000000009E-2</v>
      </c>
      <c r="AC901" s="28">
        <v>42734</v>
      </c>
      <c r="AD901">
        <v>29.78</v>
      </c>
      <c r="AE901" s="4">
        <f t="shared" si="149"/>
        <v>1.2925170068027292E-2</v>
      </c>
      <c r="AG901" s="28">
        <v>42598</v>
      </c>
      <c r="AH901">
        <v>389.25</v>
      </c>
      <c r="AI901" s="4">
        <f t="shared" si="150"/>
        <v>-5.3406245208769132E-3</v>
      </c>
      <c r="AK901" s="28">
        <v>44377</v>
      </c>
      <c r="AL901">
        <v>30.11</v>
      </c>
      <c r="AM901" s="4">
        <f t="shared" si="151"/>
        <v>-2.9648727038350087E-2</v>
      </c>
      <c r="AO901" s="28">
        <v>42594</v>
      </c>
      <c r="AP901" s="29">
        <v>39907.64</v>
      </c>
      <c r="AQ901" s="3">
        <v>0.05</v>
      </c>
    </row>
    <row r="902" spans="1:43" ht="15.75" thickBot="1" x14ac:dyDescent="0.3">
      <c r="A902" s="28">
        <v>42628</v>
      </c>
      <c r="B902">
        <v>55.95</v>
      </c>
      <c r="C902" s="3">
        <v>0.04</v>
      </c>
      <c r="E902" s="28">
        <v>42597</v>
      </c>
      <c r="F902">
        <v>298.14999999999998</v>
      </c>
      <c r="G902" s="4">
        <v>0.03</v>
      </c>
      <c r="I902" s="28">
        <v>43105</v>
      </c>
      <c r="J902">
        <v>92.76</v>
      </c>
      <c r="K902" s="3">
        <f t="shared" si="145"/>
        <v>4.9915110356536729E-2</v>
      </c>
      <c r="M902" s="28">
        <v>43384</v>
      </c>
      <c r="N902">
        <v>115.82</v>
      </c>
      <c r="O902" s="3">
        <f t="shared" si="146"/>
        <v>-4.6592031610141693E-2</v>
      </c>
      <c r="Q902" s="28">
        <v>42597</v>
      </c>
      <c r="R902">
        <v>128.22999999999999</v>
      </c>
      <c r="S902" s="3">
        <f t="shared" si="147"/>
        <v>7.305577376276462E-3</v>
      </c>
      <c r="U902" s="28">
        <v>42597</v>
      </c>
      <c r="V902">
        <v>141.36000000000001</v>
      </c>
      <c r="W902" s="3">
        <v>0.03</v>
      </c>
      <c r="Y902" s="28">
        <v>43735</v>
      </c>
      <c r="Z902">
        <v>202</v>
      </c>
      <c r="AA902" s="3">
        <f t="shared" si="148"/>
        <v>2.020202020202011E-2</v>
      </c>
      <c r="AC902" s="28">
        <v>42737</v>
      </c>
      <c r="AD902">
        <v>29.75</v>
      </c>
      <c r="AE902" s="4">
        <f t="shared" si="149"/>
        <v>-1.007387508394908E-3</v>
      </c>
      <c r="AG902" s="28">
        <v>42599</v>
      </c>
      <c r="AH902">
        <v>385</v>
      </c>
      <c r="AI902" s="4">
        <f t="shared" si="150"/>
        <v>-1.0918432883750828E-2</v>
      </c>
      <c r="AK902" s="28">
        <v>44378</v>
      </c>
      <c r="AL902">
        <v>30.58</v>
      </c>
      <c r="AM902" s="4">
        <f t="shared" si="151"/>
        <v>1.5609432082364538E-2</v>
      </c>
      <c r="AO902" s="28">
        <v>42597</v>
      </c>
      <c r="AP902" s="29">
        <v>40030.519999999997</v>
      </c>
      <c r="AQ902" s="3">
        <v>0.05</v>
      </c>
    </row>
    <row r="903" spans="1:43" ht="15.75" thickBot="1" x14ac:dyDescent="0.3">
      <c r="A903" s="28">
        <v>42629</v>
      </c>
      <c r="B903">
        <v>57.98</v>
      </c>
      <c r="C903" s="3">
        <v>0.04</v>
      </c>
      <c r="E903" s="28">
        <v>42598</v>
      </c>
      <c r="F903">
        <v>310.60000000000002</v>
      </c>
      <c r="G903" s="4">
        <v>0.03</v>
      </c>
      <c r="I903" s="28">
        <v>43108</v>
      </c>
      <c r="J903">
        <v>97.39</v>
      </c>
      <c r="K903" s="3">
        <f t="shared" si="145"/>
        <v>4.9913755929279713E-2</v>
      </c>
      <c r="M903" s="28">
        <v>43385</v>
      </c>
      <c r="N903">
        <v>115.93</v>
      </c>
      <c r="O903" s="3">
        <f t="shared" si="146"/>
        <v>9.4974961146609971E-4</v>
      </c>
      <c r="Q903" s="28">
        <v>42598</v>
      </c>
      <c r="R903">
        <v>127.83</v>
      </c>
      <c r="S903" s="3">
        <f t="shared" si="147"/>
        <v>-3.1193948374014235E-3</v>
      </c>
      <c r="U903" s="28">
        <v>42598</v>
      </c>
      <c r="V903">
        <v>141.91999999999999</v>
      </c>
      <c r="W903" s="3">
        <f t="shared" si="155"/>
        <v>3.9615166949629188E-3</v>
      </c>
      <c r="Y903" s="28">
        <v>43740</v>
      </c>
      <c r="Z903">
        <v>202</v>
      </c>
      <c r="AA903" s="3">
        <f t="shared" si="148"/>
        <v>0</v>
      </c>
      <c r="AC903" s="28">
        <v>42738</v>
      </c>
      <c r="AD903">
        <v>29.6</v>
      </c>
      <c r="AE903" s="4">
        <f t="shared" si="149"/>
        <v>-5.0420168067226712E-3</v>
      </c>
      <c r="AG903" s="28">
        <v>42600</v>
      </c>
      <c r="AH903">
        <v>379.39</v>
      </c>
      <c r="AI903" s="4">
        <f t="shared" si="150"/>
        <v>-1.4571428571428569E-2</v>
      </c>
      <c r="AK903" s="28">
        <v>44379</v>
      </c>
      <c r="AL903">
        <v>31.97</v>
      </c>
      <c r="AM903" s="4">
        <f t="shared" si="151"/>
        <v>4.5454545454545414E-2</v>
      </c>
      <c r="AO903" s="28">
        <v>42598</v>
      </c>
      <c r="AP903" s="29">
        <v>40050.17</v>
      </c>
      <c r="AQ903" s="3">
        <f t="shared" si="152"/>
        <v>4.9087546202253307E-4</v>
      </c>
    </row>
    <row r="904" spans="1:43" ht="15.75" thickBot="1" x14ac:dyDescent="0.3">
      <c r="A904" s="28">
        <v>42632</v>
      </c>
      <c r="B904">
        <v>57.52</v>
      </c>
      <c r="C904" s="3">
        <v>0.04</v>
      </c>
      <c r="E904" s="28">
        <v>42599</v>
      </c>
      <c r="F904">
        <v>326.13</v>
      </c>
      <c r="G904" s="4">
        <v>0.03</v>
      </c>
      <c r="I904" s="28">
        <v>43109</v>
      </c>
      <c r="J904">
        <v>102.25</v>
      </c>
      <c r="K904" s="3">
        <f t="shared" ref="K904:K967" si="156">J904/J903-1</f>
        <v>4.9902454050723799E-2</v>
      </c>
      <c r="M904" s="28">
        <v>43388</v>
      </c>
      <c r="N904">
        <v>110.74</v>
      </c>
      <c r="O904" s="3">
        <f t="shared" ref="O904:O967" si="157">N904/N903-1</f>
        <v>-4.4768394720952398E-2</v>
      </c>
      <c r="Q904" s="28">
        <v>42599</v>
      </c>
      <c r="R904">
        <v>125.95</v>
      </c>
      <c r="S904" s="3">
        <f t="shared" ref="S904:S965" si="158">R904/R903-1</f>
        <v>-1.470703277790808E-2</v>
      </c>
      <c r="U904" s="28">
        <v>42599</v>
      </c>
      <c r="V904">
        <v>141.37</v>
      </c>
      <c r="W904" s="3">
        <v>0.03</v>
      </c>
      <c r="Y904" s="28">
        <v>43742</v>
      </c>
      <c r="Z904">
        <v>202</v>
      </c>
      <c r="AA904" s="3">
        <f t="shared" ref="AA904:AA967" si="159">Z904/Z903-1</f>
        <v>0</v>
      </c>
      <c r="AC904" s="28">
        <v>42739</v>
      </c>
      <c r="AD904">
        <v>29.49</v>
      </c>
      <c r="AE904" s="4">
        <f t="shared" ref="AE904:AE967" si="160">AD904/AD903-1</f>
        <v>-3.716216216216317E-3</v>
      </c>
      <c r="AG904" s="28">
        <v>42601</v>
      </c>
      <c r="AH904">
        <v>379.55</v>
      </c>
      <c r="AI904" s="4">
        <f t="shared" ref="AI904:AI967" si="161">AH904/AH903-1</f>
        <v>4.2172961859843205E-4</v>
      </c>
      <c r="AK904" s="28">
        <v>44382</v>
      </c>
      <c r="AL904">
        <v>34.36</v>
      </c>
      <c r="AM904" s="4">
        <f t="shared" ref="AM904:AM967" si="162">AL904/AL903-1</f>
        <v>7.475758523615883E-2</v>
      </c>
      <c r="AO904" s="28">
        <v>42599</v>
      </c>
      <c r="AP904" s="29">
        <v>40057.519999999997</v>
      </c>
      <c r="AQ904" s="3">
        <f t="shared" ref="AQ904:AQ967" si="163">AP904/AP903-1</f>
        <v>1.8351982026532099E-4</v>
      </c>
    </row>
    <row r="905" spans="1:43" ht="15.75" thickBot="1" x14ac:dyDescent="0.3">
      <c r="A905" s="28">
        <v>42633</v>
      </c>
      <c r="B905">
        <v>56.5</v>
      </c>
      <c r="C905" s="3">
        <v>0.03</v>
      </c>
      <c r="E905" s="28">
        <v>42600</v>
      </c>
      <c r="F905">
        <v>334.03</v>
      </c>
      <c r="G905" s="4">
        <v>0.03</v>
      </c>
      <c r="I905" s="28">
        <v>43110</v>
      </c>
      <c r="J905">
        <v>106.03</v>
      </c>
      <c r="K905" s="3">
        <f t="shared" si="156"/>
        <v>3.6968215158924123E-2</v>
      </c>
      <c r="M905" s="28">
        <v>43389</v>
      </c>
      <c r="N905">
        <v>108.24</v>
      </c>
      <c r="O905" s="3">
        <f t="shared" si="157"/>
        <v>-2.2575401842152787E-2</v>
      </c>
      <c r="Q905" s="28">
        <v>42600</v>
      </c>
      <c r="R905">
        <v>125.07</v>
      </c>
      <c r="S905" s="3">
        <f t="shared" si="158"/>
        <v>-6.9868995633188824E-3</v>
      </c>
      <c r="U905" s="28">
        <v>42600</v>
      </c>
      <c r="V905">
        <v>142.02000000000001</v>
      </c>
      <c r="W905" s="3">
        <v>0.03</v>
      </c>
      <c r="Y905" s="28">
        <v>43746</v>
      </c>
      <c r="Z905">
        <v>202</v>
      </c>
      <c r="AA905" s="3">
        <f t="shared" si="159"/>
        <v>0</v>
      </c>
      <c r="AC905" s="28">
        <v>42740</v>
      </c>
      <c r="AD905">
        <v>29.42</v>
      </c>
      <c r="AE905" s="4">
        <f t="shared" si="160"/>
        <v>-2.3736859952525613E-3</v>
      </c>
      <c r="AG905" s="28">
        <v>42604</v>
      </c>
      <c r="AH905">
        <v>382.32</v>
      </c>
      <c r="AI905" s="4">
        <f t="shared" si="161"/>
        <v>7.2981161902252456E-3</v>
      </c>
      <c r="AK905" s="28">
        <v>44383</v>
      </c>
      <c r="AL905">
        <v>35.22</v>
      </c>
      <c r="AM905" s="4">
        <f t="shared" si="162"/>
        <v>2.5029103608847469E-2</v>
      </c>
      <c r="AO905" s="28">
        <v>42600</v>
      </c>
      <c r="AP905" s="29">
        <v>39771.199999999997</v>
      </c>
      <c r="AQ905" s="3">
        <f t="shared" si="163"/>
        <v>-7.1477215763732227E-3</v>
      </c>
    </row>
    <row r="906" spans="1:43" ht="15.75" thickBot="1" x14ac:dyDescent="0.3">
      <c r="A906" s="28">
        <v>42634</v>
      </c>
      <c r="B906">
        <v>56.41</v>
      </c>
      <c r="C906" s="3">
        <v>0.03</v>
      </c>
      <c r="E906" s="28">
        <v>42601</v>
      </c>
      <c r="F906">
        <v>332.33</v>
      </c>
      <c r="G906" s="4">
        <v>0.03</v>
      </c>
      <c r="I906" s="28">
        <v>43111</v>
      </c>
      <c r="J906">
        <v>100.78</v>
      </c>
      <c r="K906" s="3">
        <f t="shared" si="156"/>
        <v>-4.9514288408940899E-2</v>
      </c>
      <c r="M906" s="28">
        <v>43390</v>
      </c>
      <c r="N906">
        <v>111.1</v>
      </c>
      <c r="O906" s="3">
        <v>0.12</v>
      </c>
      <c r="Q906" s="28">
        <v>42601</v>
      </c>
      <c r="R906">
        <v>122.87</v>
      </c>
      <c r="S906" s="3">
        <v>0.05</v>
      </c>
      <c r="U906" s="28">
        <v>42601</v>
      </c>
      <c r="V906">
        <v>141.88</v>
      </c>
      <c r="W906" s="3">
        <v>0.03</v>
      </c>
      <c r="Y906" s="28">
        <v>43747</v>
      </c>
      <c r="Z906">
        <v>198.5</v>
      </c>
      <c r="AA906" s="3">
        <f t="shared" si="159"/>
        <v>-1.7326732673267342E-2</v>
      </c>
      <c r="AC906" s="28">
        <v>42741</v>
      </c>
      <c r="AD906">
        <v>29.4</v>
      </c>
      <c r="AE906" s="4">
        <f t="shared" si="160"/>
        <v>-6.798096532971698E-4</v>
      </c>
      <c r="AG906" s="28">
        <v>42605</v>
      </c>
      <c r="AH906">
        <v>370.05</v>
      </c>
      <c r="AI906" s="4">
        <f t="shared" si="161"/>
        <v>-3.2093534212178199E-2</v>
      </c>
      <c r="AK906" s="28">
        <v>44384</v>
      </c>
      <c r="AL906">
        <v>34.36</v>
      </c>
      <c r="AM906" s="4">
        <f t="shared" si="162"/>
        <v>-2.4417944349801268E-2</v>
      </c>
      <c r="AO906" s="28">
        <v>42601</v>
      </c>
      <c r="AP906" s="29">
        <v>39499.08</v>
      </c>
      <c r="AQ906" s="3">
        <v>0.02</v>
      </c>
    </row>
    <row r="907" spans="1:43" ht="15.75" thickBot="1" x14ac:dyDescent="0.3">
      <c r="A907" s="28">
        <v>42635</v>
      </c>
      <c r="B907">
        <v>56.55</v>
      </c>
      <c r="C907" s="3">
        <v>0.04</v>
      </c>
      <c r="E907" s="28">
        <v>42604</v>
      </c>
      <c r="F907">
        <v>328.79</v>
      </c>
      <c r="G907" s="4">
        <v>0.03</v>
      </c>
      <c r="I907" s="28">
        <v>43112</v>
      </c>
      <c r="J907">
        <v>99.97</v>
      </c>
      <c r="K907" s="3">
        <f t="shared" si="156"/>
        <v>-8.0373089898789773E-3</v>
      </c>
      <c r="M907" s="28">
        <v>43391</v>
      </c>
      <c r="N907">
        <v>111.42</v>
      </c>
      <c r="O907" s="3">
        <f t="shared" si="157"/>
        <v>2.8802880288030241E-3</v>
      </c>
      <c r="Q907" s="28">
        <v>42604</v>
      </c>
      <c r="R907">
        <v>123.3</v>
      </c>
      <c r="S907" s="3">
        <f t="shared" si="158"/>
        <v>3.4996337592576587E-3</v>
      </c>
      <c r="U907" s="28">
        <v>42604</v>
      </c>
      <c r="V907">
        <v>140.69999999999999</v>
      </c>
      <c r="W907" s="3">
        <v>0.03</v>
      </c>
      <c r="Y907" s="28">
        <v>43748</v>
      </c>
      <c r="Z907">
        <v>198.5</v>
      </c>
      <c r="AA907" s="3">
        <f t="shared" si="159"/>
        <v>0</v>
      </c>
      <c r="AC907" s="28">
        <v>42744</v>
      </c>
      <c r="AD907">
        <v>30</v>
      </c>
      <c r="AE907" s="4">
        <f t="shared" si="160"/>
        <v>2.0408163265306145E-2</v>
      </c>
      <c r="AG907" s="28">
        <v>42606</v>
      </c>
      <c r="AH907">
        <v>379.57</v>
      </c>
      <c r="AI907" s="4">
        <f t="shared" si="161"/>
        <v>2.5726253209025662E-2</v>
      </c>
      <c r="AK907" s="28">
        <v>44385</v>
      </c>
      <c r="AL907">
        <v>36.46</v>
      </c>
      <c r="AM907" s="4">
        <f t="shared" si="162"/>
        <v>6.1117578579743981E-2</v>
      </c>
      <c r="AO907" s="28">
        <v>42604</v>
      </c>
      <c r="AP907" s="29">
        <v>39457.949999999997</v>
      </c>
      <c r="AQ907" s="3">
        <v>0.02</v>
      </c>
    </row>
    <row r="908" spans="1:43" ht="15.75" thickBot="1" x14ac:dyDescent="0.3">
      <c r="A908" s="28">
        <v>42636</v>
      </c>
      <c r="B908">
        <v>56.38</v>
      </c>
      <c r="C908" s="3">
        <v>0.08</v>
      </c>
      <c r="E908" s="28">
        <v>42605</v>
      </c>
      <c r="F908">
        <v>323.60000000000002</v>
      </c>
      <c r="G908" s="4">
        <v>0.03</v>
      </c>
      <c r="I908" s="28">
        <v>43115</v>
      </c>
      <c r="J908">
        <v>96.38</v>
      </c>
      <c r="K908" s="3">
        <f t="shared" si="156"/>
        <v>-3.5910773231969673E-2</v>
      </c>
      <c r="M908" s="28">
        <v>43392</v>
      </c>
      <c r="N908">
        <v>112.09</v>
      </c>
      <c r="O908" s="3">
        <f t="shared" si="157"/>
        <v>6.0132830730568188E-3</v>
      </c>
      <c r="Q908" s="28">
        <v>42605</v>
      </c>
      <c r="R908">
        <v>122.78</v>
      </c>
      <c r="S908" s="3">
        <f t="shared" si="158"/>
        <v>-4.2173560421735479E-3</v>
      </c>
      <c r="U908" s="28">
        <v>42605</v>
      </c>
      <c r="V908">
        <v>140.16</v>
      </c>
      <c r="W908" s="3">
        <f t="shared" si="155"/>
        <v>-3.8379530916843319E-3</v>
      </c>
      <c r="Y908" s="28">
        <v>43749</v>
      </c>
      <c r="Z908">
        <v>202</v>
      </c>
      <c r="AA908" s="3">
        <f t="shared" si="159"/>
        <v>1.7632241813602123E-2</v>
      </c>
      <c r="AC908" s="28">
        <v>42745</v>
      </c>
      <c r="AD908">
        <v>30</v>
      </c>
      <c r="AE908" s="4">
        <f t="shared" si="160"/>
        <v>0</v>
      </c>
      <c r="AG908" s="28">
        <v>42607</v>
      </c>
      <c r="AH908">
        <v>381.69</v>
      </c>
      <c r="AI908" s="4">
        <f t="shared" si="161"/>
        <v>5.5852675395842155E-3</v>
      </c>
      <c r="AK908" s="28">
        <v>44386</v>
      </c>
      <c r="AL908">
        <v>39.19</v>
      </c>
      <c r="AM908" s="4">
        <f t="shared" si="162"/>
        <v>7.4876577070762451E-2</v>
      </c>
      <c r="AO908" s="28">
        <v>42605</v>
      </c>
      <c r="AP908" s="29">
        <v>39400.19</v>
      </c>
      <c r="AQ908" s="3">
        <v>0.02</v>
      </c>
    </row>
    <row r="909" spans="1:43" ht="15.75" thickBot="1" x14ac:dyDescent="0.3">
      <c r="A909" s="28">
        <v>42639</v>
      </c>
      <c r="B909">
        <v>56.39</v>
      </c>
      <c r="C909" s="3">
        <v>0.05</v>
      </c>
      <c r="E909" s="28">
        <v>42606</v>
      </c>
      <c r="F909">
        <v>325.14</v>
      </c>
      <c r="G909" s="4">
        <v>0.04</v>
      </c>
      <c r="I909" s="28">
        <v>43116</v>
      </c>
      <c r="J909">
        <v>99</v>
      </c>
      <c r="K909" s="3">
        <f t="shared" si="156"/>
        <v>2.7184063083627308E-2</v>
      </c>
      <c r="M909" s="28">
        <v>43395</v>
      </c>
      <c r="N909">
        <v>111.99</v>
      </c>
      <c r="O909" s="3">
        <f t="shared" si="157"/>
        <v>-8.921402444465043E-4</v>
      </c>
      <c r="Q909" s="28">
        <v>42606</v>
      </c>
      <c r="R909">
        <v>121.97</v>
      </c>
      <c r="S909" s="3">
        <f t="shared" si="158"/>
        <v>-6.5971656621599539E-3</v>
      </c>
      <c r="U909" s="28">
        <v>42606</v>
      </c>
      <c r="V909">
        <v>141.82</v>
      </c>
      <c r="W909" s="3">
        <v>0.03</v>
      </c>
      <c r="Y909" s="28">
        <v>43752</v>
      </c>
      <c r="Z909">
        <v>201</v>
      </c>
      <c r="AA909" s="3">
        <f t="shared" si="159"/>
        <v>-4.9504950495049549E-3</v>
      </c>
      <c r="AC909" s="28">
        <v>42746</v>
      </c>
      <c r="AD909">
        <v>29.78</v>
      </c>
      <c r="AE909" s="4">
        <f t="shared" si="160"/>
        <v>-7.3333333333333028E-3</v>
      </c>
      <c r="AG909" s="28">
        <v>42608</v>
      </c>
      <c r="AH909">
        <v>380.03</v>
      </c>
      <c r="AI909" s="4">
        <f t="shared" si="161"/>
        <v>-4.3490790956012271E-3</v>
      </c>
      <c r="AK909" s="28">
        <v>44389</v>
      </c>
      <c r="AL909">
        <v>38.700000000000003</v>
      </c>
      <c r="AM909" s="4">
        <f t="shared" si="162"/>
        <v>-1.250318958918073E-2</v>
      </c>
      <c r="AO909" s="28">
        <v>42606</v>
      </c>
      <c r="AP909" s="29">
        <v>39506.58</v>
      </c>
      <c r="AQ909" s="3">
        <v>0.23</v>
      </c>
    </row>
    <row r="910" spans="1:43" ht="15.75" thickBot="1" x14ac:dyDescent="0.3">
      <c r="A910" s="28">
        <v>42640</v>
      </c>
      <c r="B910">
        <v>56.02</v>
      </c>
      <c r="C910" s="3">
        <v>0.06</v>
      </c>
      <c r="E910" s="28">
        <v>42607</v>
      </c>
      <c r="F910">
        <v>323.02</v>
      </c>
      <c r="G910" s="4">
        <v>0.04</v>
      </c>
      <c r="I910" s="28">
        <v>43117</v>
      </c>
      <c r="J910">
        <v>101.5</v>
      </c>
      <c r="K910" s="3">
        <f t="shared" si="156"/>
        <v>2.5252525252525304E-2</v>
      </c>
      <c r="M910" s="28">
        <v>43396</v>
      </c>
      <c r="N910">
        <v>108.02</v>
      </c>
      <c r="O910" s="3">
        <f t="shared" si="157"/>
        <v>-3.544959371372447E-2</v>
      </c>
      <c r="Q910" s="28">
        <v>42607</v>
      </c>
      <c r="R910">
        <v>126.55</v>
      </c>
      <c r="S910" s="3">
        <v>0.06</v>
      </c>
      <c r="U910" s="28">
        <v>42607</v>
      </c>
      <c r="V910">
        <v>142.37</v>
      </c>
      <c r="W910" s="3">
        <v>0.03</v>
      </c>
      <c r="Y910" s="28">
        <v>43753</v>
      </c>
      <c r="Z910">
        <v>198.5</v>
      </c>
      <c r="AA910" s="3">
        <f t="shared" si="159"/>
        <v>-1.2437810945273631E-2</v>
      </c>
      <c r="AC910" s="28">
        <v>42747</v>
      </c>
      <c r="AD910">
        <v>30.03</v>
      </c>
      <c r="AE910" s="4">
        <f t="shared" si="160"/>
        <v>8.3948959032908999E-3</v>
      </c>
      <c r="AG910" s="28">
        <v>42611</v>
      </c>
      <c r="AH910">
        <v>379.07</v>
      </c>
      <c r="AI910" s="4">
        <f t="shared" si="161"/>
        <v>-2.5261163592347202E-3</v>
      </c>
      <c r="AK910" s="28">
        <v>44390</v>
      </c>
      <c r="AL910">
        <v>35.9</v>
      </c>
      <c r="AM910" s="4">
        <f t="shared" si="162"/>
        <v>-7.2351421188630582E-2</v>
      </c>
      <c r="AO910" s="28">
        <v>42607</v>
      </c>
      <c r="AP910" s="29">
        <v>39792.1</v>
      </c>
      <c r="AQ910" s="3">
        <f t="shared" si="163"/>
        <v>7.2271505151799698E-3</v>
      </c>
    </row>
    <row r="911" spans="1:43" ht="15.75" thickBot="1" x14ac:dyDescent="0.3">
      <c r="A911" s="28">
        <v>42641</v>
      </c>
      <c r="B911">
        <v>56.5</v>
      </c>
      <c r="C911" s="3">
        <v>7.0000000000000007E-2</v>
      </c>
      <c r="E911" s="28">
        <v>42608</v>
      </c>
      <c r="F911">
        <v>337.38</v>
      </c>
      <c r="G911" s="4">
        <v>0.04</v>
      </c>
      <c r="I911" s="28">
        <v>43118</v>
      </c>
      <c r="J911">
        <v>100</v>
      </c>
      <c r="K911" s="3">
        <f t="shared" si="156"/>
        <v>-1.4778325123152691E-2</v>
      </c>
      <c r="M911" s="28">
        <v>43397</v>
      </c>
      <c r="N911">
        <v>112.97</v>
      </c>
      <c r="O911" s="3">
        <v>0.12</v>
      </c>
      <c r="Q911" s="28">
        <v>42608</v>
      </c>
      <c r="R911">
        <v>126.72</v>
      </c>
      <c r="S911" s="3">
        <f t="shared" si="158"/>
        <v>1.3433425523508014E-3</v>
      </c>
      <c r="U911" s="28">
        <v>42608</v>
      </c>
      <c r="V911">
        <v>142.18</v>
      </c>
      <c r="W911" s="3">
        <f t="shared" si="155"/>
        <v>-1.3345508182903698E-3</v>
      </c>
      <c r="Y911" s="28">
        <v>43754</v>
      </c>
      <c r="Z911">
        <v>199</v>
      </c>
      <c r="AA911" s="3">
        <f t="shared" si="159"/>
        <v>2.5188916876575096E-3</v>
      </c>
      <c r="AC911" s="28">
        <v>42748</v>
      </c>
      <c r="AD911">
        <v>30.02</v>
      </c>
      <c r="AE911" s="4">
        <f t="shared" si="160"/>
        <v>-3.3300033300043275E-4</v>
      </c>
      <c r="AG911" s="28">
        <v>42612</v>
      </c>
      <c r="AH911">
        <v>378.38</v>
      </c>
      <c r="AI911" s="4">
        <f t="shared" si="161"/>
        <v>-1.8202442820587361E-3</v>
      </c>
      <c r="AK911" s="28">
        <v>44391</v>
      </c>
      <c r="AL911">
        <v>33.58</v>
      </c>
      <c r="AM911" s="4">
        <f t="shared" si="162"/>
        <v>-6.462395543175492E-2</v>
      </c>
      <c r="AO911" s="28">
        <v>42608</v>
      </c>
      <c r="AP911" s="29">
        <v>39926.699999999997</v>
      </c>
      <c r="AQ911" s="3">
        <f t="shared" si="163"/>
        <v>3.382580964563342E-3</v>
      </c>
    </row>
    <row r="912" spans="1:43" ht="15.75" thickBot="1" x14ac:dyDescent="0.3">
      <c r="A912" s="28">
        <v>42642</v>
      </c>
      <c r="B912">
        <v>56.43</v>
      </c>
      <c r="C912" s="3">
        <f t="shared" ref="C912:C964" si="164">B912/B911-1</f>
        <v>-1.2389380530973826E-3</v>
      </c>
      <c r="E912" s="28">
        <v>42611</v>
      </c>
      <c r="F912">
        <v>337.7</v>
      </c>
      <c r="G912" s="4">
        <v>0.04</v>
      </c>
      <c r="I912" s="28">
        <v>43119</v>
      </c>
      <c r="J912">
        <v>102</v>
      </c>
      <c r="K912" s="3">
        <f t="shared" si="156"/>
        <v>2.0000000000000018E-2</v>
      </c>
      <c r="M912" s="28">
        <v>43398</v>
      </c>
      <c r="N912">
        <v>114.24</v>
      </c>
      <c r="O912" s="3">
        <f t="shared" si="157"/>
        <v>1.1241922634327661E-2</v>
      </c>
      <c r="Q912" s="28">
        <v>42611</v>
      </c>
      <c r="R912">
        <v>126.53</v>
      </c>
      <c r="S912" s="3">
        <f t="shared" si="158"/>
        <v>-1.4993686868686185E-3</v>
      </c>
      <c r="U912" s="28">
        <v>42611</v>
      </c>
      <c r="V912">
        <v>141.59</v>
      </c>
      <c r="W912" s="3">
        <v>0.03</v>
      </c>
      <c r="Y912" s="28">
        <v>43755</v>
      </c>
      <c r="Z912">
        <v>198.51</v>
      </c>
      <c r="AA912" s="3">
        <f t="shared" si="159"/>
        <v>-2.4623115577889765E-3</v>
      </c>
      <c r="AC912" s="28">
        <v>42751</v>
      </c>
      <c r="AD912">
        <v>29.75</v>
      </c>
      <c r="AE912" s="4">
        <f t="shared" si="160"/>
        <v>-8.9940039973350761E-3</v>
      </c>
      <c r="AG912" s="28">
        <v>42613</v>
      </c>
      <c r="AH912">
        <v>375.78</v>
      </c>
      <c r="AI912" s="4">
        <f t="shared" si="161"/>
        <v>-6.8713991225752835E-3</v>
      </c>
      <c r="AK912" s="28">
        <v>44392</v>
      </c>
      <c r="AL912">
        <v>35.979999999999997</v>
      </c>
      <c r="AM912" s="4">
        <f t="shared" si="162"/>
        <v>7.1471113758189375E-2</v>
      </c>
      <c r="AO912" s="28">
        <v>42611</v>
      </c>
      <c r="AP912" s="29">
        <v>40023.019999999997</v>
      </c>
      <c r="AQ912" s="3">
        <f t="shared" si="163"/>
        <v>2.4124207610445314E-3</v>
      </c>
    </row>
    <row r="913" spans="1:43" ht="15.75" thickBot="1" x14ac:dyDescent="0.3">
      <c r="A913" s="28">
        <v>42643</v>
      </c>
      <c r="B913">
        <v>55.01</v>
      </c>
      <c r="C913" s="3">
        <v>0.06</v>
      </c>
      <c r="E913" s="28">
        <v>42612</v>
      </c>
      <c r="F913">
        <v>335.52</v>
      </c>
      <c r="G913" s="4">
        <v>0.04</v>
      </c>
      <c r="I913" s="28">
        <v>43122</v>
      </c>
      <c r="J913">
        <v>107.1</v>
      </c>
      <c r="K913" s="3">
        <f t="shared" si="156"/>
        <v>5.0000000000000044E-2</v>
      </c>
      <c r="M913" s="28">
        <v>43399</v>
      </c>
      <c r="N913">
        <v>114.69</v>
      </c>
      <c r="O913" s="3">
        <f t="shared" si="157"/>
        <v>3.9390756302521979E-3</v>
      </c>
      <c r="Q913" s="28">
        <v>42612</v>
      </c>
      <c r="R913">
        <v>126.02</v>
      </c>
      <c r="S913" s="3">
        <f t="shared" si="158"/>
        <v>-4.0306646645065225E-3</v>
      </c>
      <c r="U913" s="28">
        <v>42612</v>
      </c>
      <c r="V913">
        <v>141.74</v>
      </c>
      <c r="W913" s="3">
        <v>0.03</v>
      </c>
      <c r="Y913" s="28">
        <v>43759</v>
      </c>
      <c r="Z913">
        <v>200.5</v>
      </c>
      <c r="AA913" s="3">
        <f t="shared" si="159"/>
        <v>1.0024683895017983E-2</v>
      </c>
      <c r="AC913" s="28">
        <v>42753</v>
      </c>
      <c r="AD913">
        <v>29.71</v>
      </c>
      <c r="AE913" s="4">
        <f t="shared" si="160"/>
        <v>-1.3445378151260012E-3</v>
      </c>
      <c r="AG913" s="28">
        <v>42614</v>
      </c>
      <c r="AH913">
        <v>379.9</v>
      </c>
      <c r="AI913" s="4">
        <f t="shared" si="161"/>
        <v>1.0963861834051958E-2</v>
      </c>
      <c r="AK913" s="28">
        <v>44393</v>
      </c>
      <c r="AL913">
        <v>33.979999999999997</v>
      </c>
      <c r="AM913" s="4">
        <f t="shared" si="162"/>
        <v>-5.5586436909394132E-2</v>
      </c>
      <c r="AO913" s="28">
        <v>42612</v>
      </c>
      <c r="AP913" s="29">
        <v>39991.79</v>
      </c>
      <c r="AQ913" s="3">
        <v>0.02</v>
      </c>
    </row>
    <row r="914" spans="1:43" ht="15.75" thickBot="1" x14ac:dyDescent="0.3">
      <c r="A914" s="28">
        <v>42646</v>
      </c>
      <c r="B914">
        <v>55.7</v>
      </c>
      <c r="C914" s="3">
        <v>0.06</v>
      </c>
      <c r="E914" s="28">
        <v>42613</v>
      </c>
      <c r="F914">
        <v>336.8</v>
      </c>
      <c r="G914" s="4">
        <v>0.04</v>
      </c>
      <c r="I914" s="28">
        <v>43123</v>
      </c>
      <c r="J914">
        <v>108.68</v>
      </c>
      <c r="K914" s="3">
        <f t="shared" si="156"/>
        <v>1.4752567693744334E-2</v>
      </c>
      <c r="M914" s="28">
        <v>43402</v>
      </c>
      <c r="N914">
        <v>118.63</v>
      </c>
      <c r="O914" s="3">
        <f t="shared" si="157"/>
        <v>3.4353474583660226E-2</v>
      </c>
      <c r="Q914" s="28">
        <v>42613</v>
      </c>
      <c r="R914">
        <v>124.14</v>
      </c>
      <c r="S914" s="3">
        <v>0.06</v>
      </c>
      <c r="U914" s="28">
        <v>42613</v>
      </c>
      <c r="V914">
        <v>140.16</v>
      </c>
      <c r="W914" s="3">
        <f t="shared" si="155"/>
        <v>-1.1147170876252388E-2</v>
      </c>
      <c r="Y914" s="28">
        <v>43761</v>
      </c>
      <c r="Z914">
        <v>200</v>
      </c>
      <c r="AA914" s="3">
        <f t="shared" si="159"/>
        <v>-2.4937655860348684E-3</v>
      </c>
      <c r="AC914" s="28">
        <v>42754</v>
      </c>
      <c r="AD914">
        <v>30</v>
      </c>
      <c r="AE914" s="4">
        <f t="shared" si="160"/>
        <v>9.7610232245035622E-3</v>
      </c>
      <c r="AG914" s="28">
        <v>42615</v>
      </c>
      <c r="AH914">
        <v>379.6</v>
      </c>
      <c r="AI914" s="4">
        <f t="shared" si="161"/>
        <v>-7.8968149513014563E-4</v>
      </c>
      <c r="AK914" s="28">
        <v>44396</v>
      </c>
      <c r="AL914">
        <v>36.01</v>
      </c>
      <c r="AM914" s="4">
        <f t="shared" si="162"/>
        <v>5.9741024131842346E-2</v>
      </c>
      <c r="AO914" s="28">
        <v>42613</v>
      </c>
      <c r="AP914" s="29">
        <v>39809.58</v>
      </c>
      <c r="AQ914" s="3">
        <f t="shared" si="163"/>
        <v>-4.5561851570034007E-3</v>
      </c>
    </row>
    <row r="915" spans="1:43" ht="15.75" thickBot="1" x14ac:dyDescent="0.3">
      <c r="A915" s="28">
        <v>42647</v>
      </c>
      <c r="B915">
        <v>56</v>
      </c>
      <c r="C915" s="3">
        <v>0.05</v>
      </c>
      <c r="E915" s="28">
        <v>42614</v>
      </c>
      <c r="F915">
        <v>332.67</v>
      </c>
      <c r="G915" s="4">
        <v>0.04</v>
      </c>
      <c r="I915" s="28">
        <v>43124</v>
      </c>
      <c r="J915">
        <v>107.93</v>
      </c>
      <c r="K915" s="3">
        <f t="shared" si="156"/>
        <v>-6.9009937430990487E-3</v>
      </c>
      <c r="M915" s="28">
        <v>43403</v>
      </c>
      <c r="N915">
        <v>117.74</v>
      </c>
      <c r="O915" s="3">
        <f t="shared" si="157"/>
        <v>-7.5023181320070798E-3</v>
      </c>
      <c r="Q915" s="28">
        <v>42614</v>
      </c>
      <c r="R915">
        <v>122.93</v>
      </c>
      <c r="S915" s="3">
        <f t="shared" si="158"/>
        <v>-9.7470597712260298E-3</v>
      </c>
      <c r="U915" s="28">
        <v>42614</v>
      </c>
      <c r="V915">
        <v>139.97999999999999</v>
      </c>
      <c r="W915" s="3">
        <v>0.03</v>
      </c>
      <c r="Y915" s="28">
        <v>43762</v>
      </c>
      <c r="Z915">
        <v>200.5</v>
      </c>
      <c r="AA915" s="3">
        <f t="shared" si="159"/>
        <v>2.4999999999999467E-3</v>
      </c>
      <c r="AC915" s="28">
        <v>42755</v>
      </c>
      <c r="AD915">
        <v>30.45</v>
      </c>
      <c r="AE915" s="4">
        <f t="shared" si="160"/>
        <v>1.4999999999999902E-2</v>
      </c>
      <c r="AG915" s="28">
        <v>42618</v>
      </c>
      <c r="AH915">
        <v>374</v>
      </c>
      <c r="AI915" s="4">
        <f t="shared" si="161"/>
        <v>-1.475237091675452E-2</v>
      </c>
      <c r="AK915" s="28">
        <v>44400</v>
      </c>
      <c r="AL915">
        <v>33.4</v>
      </c>
      <c r="AM915" s="4">
        <f t="shared" si="162"/>
        <v>-7.2479866703693441E-2</v>
      </c>
      <c r="AO915" s="28">
        <v>42614</v>
      </c>
      <c r="AP915" s="29">
        <v>39738.67</v>
      </c>
      <c r="AQ915" s="3">
        <f t="shared" si="163"/>
        <v>-1.78122954324067E-3</v>
      </c>
    </row>
    <row r="916" spans="1:43" ht="15.75" thickBot="1" x14ac:dyDescent="0.3">
      <c r="A916" s="28">
        <v>42648</v>
      </c>
      <c r="B916">
        <v>55.5</v>
      </c>
      <c r="C916" s="3">
        <f t="shared" si="164"/>
        <v>-8.9285714285713969E-3</v>
      </c>
      <c r="E916" s="28">
        <v>42615</v>
      </c>
      <c r="F916">
        <v>335.42</v>
      </c>
      <c r="G916" s="4">
        <v>0.04</v>
      </c>
      <c r="I916" s="28">
        <v>43125</v>
      </c>
      <c r="J916">
        <v>113.32</v>
      </c>
      <c r="K916" s="3">
        <f t="shared" si="156"/>
        <v>4.9939775780598383E-2</v>
      </c>
      <c r="M916" s="28">
        <v>43404</v>
      </c>
      <c r="N916">
        <v>117.66</v>
      </c>
      <c r="O916" s="3">
        <f t="shared" si="157"/>
        <v>-6.7946322405298964E-4</v>
      </c>
      <c r="Q916" s="28">
        <v>42615</v>
      </c>
      <c r="R916">
        <v>119.91</v>
      </c>
      <c r="S916" s="3">
        <v>0.06</v>
      </c>
      <c r="U916" s="28">
        <v>42615</v>
      </c>
      <c r="V916">
        <v>137.49</v>
      </c>
      <c r="W916" s="3">
        <v>0.03</v>
      </c>
      <c r="Y916" s="28">
        <v>43763</v>
      </c>
      <c r="Z916">
        <v>205</v>
      </c>
      <c r="AA916" s="3">
        <f t="shared" si="159"/>
        <v>2.244389027431426E-2</v>
      </c>
      <c r="AC916" s="28">
        <v>42758</v>
      </c>
      <c r="AD916">
        <v>30.01</v>
      </c>
      <c r="AE916" s="4">
        <f t="shared" si="160"/>
        <v>-1.444991789819372E-2</v>
      </c>
      <c r="AG916" s="28">
        <v>42619</v>
      </c>
      <c r="AH916">
        <v>375.21</v>
      </c>
      <c r="AI916" s="4">
        <f t="shared" si="161"/>
        <v>3.2352941176470029E-3</v>
      </c>
      <c r="AK916" s="28">
        <v>44403</v>
      </c>
      <c r="AL916">
        <v>31.96</v>
      </c>
      <c r="AM916" s="4">
        <f t="shared" si="162"/>
        <v>-4.3113772455089738E-2</v>
      </c>
      <c r="AO916" s="28">
        <v>42615</v>
      </c>
      <c r="AP916" s="29">
        <v>39464.65</v>
      </c>
      <c r="AQ916" s="3">
        <f t="shared" si="163"/>
        <v>-6.8955503543525198E-3</v>
      </c>
    </row>
    <row r="917" spans="1:43" ht="15.75" thickBot="1" x14ac:dyDescent="0.3">
      <c r="A917" s="28">
        <v>42649</v>
      </c>
      <c r="B917">
        <v>57.1</v>
      </c>
      <c r="C917" s="3">
        <v>0.05</v>
      </c>
      <c r="E917" s="28">
        <v>42618</v>
      </c>
      <c r="F917">
        <v>332.23</v>
      </c>
      <c r="G917" s="4">
        <v>0.04</v>
      </c>
      <c r="I917" s="28">
        <v>43126</v>
      </c>
      <c r="J917">
        <v>118.98</v>
      </c>
      <c r="K917" s="3">
        <f t="shared" si="156"/>
        <v>4.9947052594423003E-2</v>
      </c>
      <c r="M917" s="28">
        <v>43405</v>
      </c>
      <c r="N917">
        <v>116.93</v>
      </c>
      <c r="O917" s="3">
        <f t="shared" si="157"/>
        <v>-6.2043175250721116E-3</v>
      </c>
      <c r="Q917" s="28">
        <v>42618</v>
      </c>
      <c r="R917">
        <v>118.31</v>
      </c>
      <c r="S917" s="3">
        <f t="shared" si="158"/>
        <v>-1.3343340838962492E-2</v>
      </c>
      <c r="U917" s="28">
        <v>42618</v>
      </c>
      <c r="V917">
        <v>139.79</v>
      </c>
      <c r="W917" s="3">
        <f t="shared" si="155"/>
        <v>1.672848934467952E-2</v>
      </c>
      <c r="Y917" s="28">
        <v>43766</v>
      </c>
      <c r="Z917">
        <v>208</v>
      </c>
      <c r="AA917" s="3">
        <f t="shared" si="159"/>
        <v>1.4634146341463428E-2</v>
      </c>
      <c r="AC917" s="28">
        <v>42759</v>
      </c>
      <c r="AD917">
        <v>30.75</v>
      </c>
      <c r="AE917" s="4">
        <f t="shared" si="160"/>
        <v>2.4658447184271903E-2</v>
      </c>
      <c r="AG917" s="28">
        <v>42620</v>
      </c>
      <c r="AH917">
        <v>375.22</v>
      </c>
      <c r="AI917" s="4">
        <f t="shared" si="161"/>
        <v>2.665174169136364E-5</v>
      </c>
      <c r="AK917" s="28">
        <v>44404</v>
      </c>
      <c r="AL917">
        <v>34.340000000000003</v>
      </c>
      <c r="AM917" s="4">
        <f t="shared" si="162"/>
        <v>7.4468085106383031E-2</v>
      </c>
      <c r="AO917" s="28">
        <v>42618</v>
      </c>
      <c r="AP917" s="29">
        <v>39278.11</v>
      </c>
      <c r="AQ917" s="3">
        <f t="shared" si="163"/>
        <v>-4.7267617982169607E-3</v>
      </c>
    </row>
    <row r="918" spans="1:43" ht="15.75" thickBot="1" x14ac:dyDescent="0.3">
      <c r="A918" s="28">
        <v>42650</v>
      </c>
      <c r="B918">
        <v>55.55</v>
      </c>
      <c r="C918" s="3">
        <v>0.05</v>
      </c>
      <c r="E918" s="28">
        <v>42619</v>
      </c>
      <c r="F918">
        <v>331.47</v>
      </c>
      <c r="G918" s="4">
        <v>0.04</v>
      </c>
      <c r="I918" s="28">
        <v>43129</v>
      </c>
      <c r="J918">
        <v>114.99</v>
      </c>
      <c r="K918" s="3">
        <f t="shared" si="156"/>
        <v>-3.3535047907211402E-2</v>
      </c>
      <c r="M918" s="28">
        <v>43406</v>
      </c>
      <c r="N918">
        <v>115.11</v>
      </c>
      <c r="O918" s="3">
        <v>0.13</v>
      </c>
      <c r="Q918" s="28">
        <v>42619</v>
      </c>
      <c r="R918">
        <v>120.93</v>
      </c>
      <c r="S918" s="3">
        <f t="shared" si="158"/>
        <v>2.2145211731890768E-2</v>
      </c>
      <c r="U918" s="28">
        <v>42619</v>
      </c>
      <c r="V918">
        <v>140.02000000000001</v>
      </c>
      <c r="W918" s="3">
        <f t="shared" si="155"/>
        <v>1.6453251305530436E-3</v>
      </c>
      <c r="Y918" s="28">
        <v>43767</v>
      </c>
      <c r="Z918">
        <v>207</v>
      </c>
      <c r="AA918" s="3">
        <f t="shared" si="159"/>
        <v>-4.8076923076922906E-3</v>
      </c>
      <c r="AC918" s="28">
        <v>42760</v>
      </c>
      <c r="AD918">
        <v>30.48</v>
      </c>
      <c r="AE918" s="4">
        <f t="shared" si="160"/>
        <v>-8.7804878048780566E-3</v>
      </c>
      <c r="AG918" s="28">
        <v>42621</v>
      </c>
      <c r="AH918">
        <v>375.02</v>
      </c>
      <c r="AI918" s="4">
        <f t="shared" si="161"/>
        <v>-5.3302062789839511E-4</v>
      </c>
      <c r="AK918" s="28">
        <v>44405</v>
      </c>
      <c r="AL918">
        <v>32.83</v>
      </c>
      <c r="AM918" s="4">
        <f t="shared" si="162"/>
        <v>-4.3972044263249965E-2</v>
      </c>
      <c r="AO918" s="28">
        <v>42619</v>
      </c>
      <c r="AP918" s="29">
        <v>39688.97</v>
      </c>
      <c r="AQ918" s="3">
        <f t="shared" si="163"/>
        <v>1.0460279275148476E-2</v>
      </c>
    </row>
    <row r="919" spans="1:43" ht="15.75" thickBot="1" x14ac:dyDescent="0.3">
      <c r="A919" s="28">
        <v>42653</v>
      </c>
      <c r="B919">
        <v>55.03</v>
      </c>
      <c r="C919" s="3">
        <v>0.05</v>
      </c>
      <c r="E919" s="28">
        <v>42620</v>
      </c>
      <c r="F919">
        <v>341.9</v>
      </c>
      <c r="G919" s="4">
        <f t="shared" ref="G919:G964" si="165">F919/F918-1</f>
        <v>3.1465894349413048E-2</v>
      </c>
      <c r="I919" s="28">
        <v>43130</v>
      </c>
      <c r="J919">
        <v>114</v>
      </c>
      <c r="K919" s="3">
        <f t="shared" si="156"/>
        <v>-8.6094442995042764E-3</v>
      </c>
      <c r="M919" s="28">
        <v>43410</v>
      </c>
      <c r="N919">
        <v>114.16</v>
      </c>
      <c r="O919" s="3">
        <f t="shared" si="157"/>
        <v>-8.252975414820618E-3</v>
      </c>
      <c r="Q919" s="28">
        <v>42620</v>
      </c>
      <c r="R919">
        <v>125.76</v>
      </c>
      <c r="S919" s="3">
        <f t="shared" si="158"/>
        <v>3.9940461423964235E-2</v>
      </c>
      <c r="U919" s="28">
        <v>42620</v>
      </c>
      <c r="V919">
        <v>141.81</v>
      </c>
      <c r="W919" s="3">
        <v>0.03</v>
      </c>
      <c r="Y919" s="28">
        <v>43768</v>
      </c>
      <c r="Z919">
        <v>207</v>
      </c>
      <c r="AA919" s="3">
        <f t="shared" si="159"/>
        <v>0</v>
      </c>
      <c r="AC919" s="28">
        <v>42761</v>
      </c>
      <c r="AD919">
        <v>30.1</v>
      </c>
      <c r="AE919" s="4">
        <f t="shared" si="160"/>
        <v>-1.246719160104981E-2</v>
      </c>
      <c r="AG919" s="28">
        <v>42622</v>
      </c>
      <c r="AH919">
        <v>380.2</v>
      </c>
      <c r="AI919" s="4">
        <f t="shared" si="161"/>
        <v>1.3812596661511467E-2</v>
      </c>
      <c r="AK919" s="28">
        <v>44406</v>
      </c>
      <c r="AL919">
        <v>34.18</v>
      </c>
      <c r="AM919" s="4">
        <f t="shared" si="162"/>
        <v>4.1120925982333301E-2</v>
      </c>
      <c r="AO919" s="28">
        <v>42620</v>
      </c>
      <c r="AP919" s="29">
        <v>40084.870000000003</v>
      </c>
      <c r="AQ919" s="3">
        <f t="shared" si="163"/>
        <v>9.9750636007938098E-3</v>
      </c>
    </row>
    <row r="920" spans="1:43" ht="15.75" thickBot="1" x14ac:dyDescent="0.3">
      <c r="A920" s="28">
        <v>42656</v>
      </c>
      <c r="B920">
        <v>56.89</v>
      </c>
      <c r="C920" s="3">
        <v>0.05</v>
      </c>
      <c r="E920" s="28">
        <v>42621</v>
      </c>
      <c r="F920">
        <v>336.59</v>
      </c>
      <c r="G920" s="4">
        <v>0.04</v>
      </c>
      <c r="I920" s="28">
        <v>43131</v>
      </c>
      <c r="J920">
        <v>119.12</v>
      </c>
      <c r="K920" s="3">
        <f t="shared" si="156"/>
        <v>4.4912280701754348E-2</v>
      </c>
      <c r="M920" s="28">
        <v>43411</v>
      </c>
      <c r="N920">
        <v>115.01</v>
      </c>
      <c r="O920" s="3">
        <f t="shared" si="157"/>
        <v>7.4456902592852092E-3</v>
      </c>
      <c r="Q920" s="28">
        <v>42621</v>
      </c>
      <c r="R920">
        <v>127.25</v>
      </c>
      <c r="S920" s="3">
        <f t="shared" si="158"/>
        <v>1.1847964376590303E-2</v>
      </c>
      <c r="U920" s="28">
        <v>42621</v>
      </c>
      <c r="V920">
        <v>142.5</v>
      </c>
      <c r="W920" s="3">
        <v>0.03</v>
      </c>
      <c r="Y920" s="28">
        <v>43769</v>
      </c>
      <c r="Z920">
        <v>210.81</v>
      </c>
      <c r="AA920" s="3">
        <f t="shared" si="159"/>
        <v>1.8405797101449295E-2</v>
      </c>
      <c r="AC920" s="28">
        <v>42762</v>
      </c>
      <c r="AD920">
        <v>30.5</v>
      </c>
      <c r="AE920" s="4">
        <f t="shared" si="160"/>
        <v>1.3289036544850363E-2</v>
      </c>
      <c r="AG920" s="28">
        <v>42628</v>
      </c>
      <c r="AH920">
        <v>385.51</v>
      </c>
      <c r="AI920" s="4">
        <f t="shared" si="161"/>
        <v>1.3966333508679707E-2</v>
      </c>
      <c r="AK920" s="28">
        <v>44407</v>
      </c>
      <c r="AL920">
        <v>32.79</v>
      </c>
      <c r="AM920" s="4">
        <f t="shared" si="162"/>
        <v>-4.066705675833826E-2</v>
      </c>
      <c r="AO920" s="28">
        <v>42621</v>
      </c>
      <c r="AP920" s="29">
        <v>40136.93</v>
      </c>
      <c r="AQ920" s="3">
        <f t="shared" si="163"/>
        <v>1.2987443890923878E-3</v>
      </c>
    </row>
    <row r="921" spans="1:43" ht="15.75" thickBot="1" x14ac:dyDescent="0.3">
      <c r="A921" s="28">
        <v>42657</v>
      </c>
      <c r="B921">
        <v>56</v>
      </c>
      <c r="C921" s="3">
        <v>0.05</v>
      </c>
      <c r="E921" s="28">
        <v>42622</v>
      </c>
      <c r="F921">
        <v>339.27</v>
      </c>
      <c r="G921" s="4">
        <f t="shared" si="165"/>
        <v>7.9622092159601365E-3</v>
      </c>
      <c r="I921" s="28">
        <v>43132</v>
      </c>
      <c r="J921">
        <v>125.05</v>
      </c>
      <c r="K921" s="3">
        <f t="shared" si="156"/>
        <v>4.9781732706514426E-2</v>
      </c>
      <c r="M921" s="28">
        <v>43412</v>
      </c>
      <c r="N921">
        <v>115.09</v>
      </c>
      <c r="O921" s="3">
        <f t="shared" si="157"/>
        <v>6.9559168767940882E-4</v>
      </c>
      <c r="Q921" s="28">
        <v>42622</v>
      </c>
      <c r="R921">
        <v>128.86000000000001</v>
      </c>
      <c r="S921" s="3">
        <f t="shared" si="158"/>
        <v>1.2652259332023741E-2</v>
      </c>
      <c r="U921" s="28">
        <v>42622</v>
      </c>
      <c r="V921">
        <v>143.37</v>
      </c>
      <c r="W921" s="3">
        <v>0.03</v>
      </c>
      <c r="Y921" s="28">
        <v>43770</v>
      </c>
      <c r="Z921">
        <v>211</v>
      </c>
      <c r="AA921" s="3">
        <f t="shared" si="159"/>
        <v>9.0128551776480492E-4</v>
      </c>
      <c r="AC921" s="28">
        <v>42765</v>
      </c>
      <c r="AD921">
        <v>30.07</v>
      </c>
      <c r="AE921" s="4">
        <f t="shared" si="160"/>
        <v>-1.4098360655737663E-2</v>
      </c>
      <c r="AG921" s="28">
        <v>42629</v>
      </c>
      <c r="AH921">
        <v>382.39</v>
      </c>
      <c r="AI921" s="4">
        <f t="shared" si="161"/>
        <v>-8.09317527431197E-3</v>
      </c>
      <c r="AK921" s="28">
        <v>44410</v>
      </c>
      <c r="AL921">
        <v>33.78</v>
      </c>
      <c r="AM921" s="4">
        <f t="shared" si="162"/>
        <v>3.019213174748403E-2</v>
      </c>
      <c r="AO921" s="28">
        <v>42622</v>
      </c>
      <c r="AP921" s="29">
        <v>40340.230000000003</v>
      </c>
      <c r="AQ921" s="3">
        <f t="shared" si="163"/>
        <v>5.0651606886724654E-3</v>
      </c>
    </row>
    <row r="922" spans="1:43" ht="15.75" thickBot="1" x14ac:dyDescent="0.3">
      <c r="A922" s="28">
        <v>42660</v>
      </c>
      <c r="B922">
        <v>55.52</v>
      </c>
      <c r="C922" s="3">
        <v>0.05</v>
      </c>
      <c r="E922" s="28">
        <v>42628</v>
      </c>
      <c r="F922">
        <v>336.4</v>
      </c>
      <c r="G922" s="4">
        <v>0.05</v>
      </c>
      <c r="I922" s="28">
        <v>43133</v>
      </c>
      <c r="J922">
        <v>128.74</v>
      </c>
      <c r="K922" s="3">
        <f t="shared" si="156"/>
        <v>2.9508196721311553E-2</v>
      </c>
      <c r="M922" s="28">
        <v>43413</v>
      </c>
      <c r="N922">
        <v>113</v>
      </c>
      <c r="O922" s="3">
        <f t="shared" si="157"/>
        <v>-1.8159701103484305E-2</v>
      </c>
      <c r="Q922" s="28">
        <v>42628</v>
      </c>
      <c r="R922">
        <v>128.26</v>
      </c>
      <c r="S922" s="3">
        <v>0.06</v>
      </c>
      <c r="U922" s="28">
        <v>42628</v>
      </c>
      <c r="V922">
        <v>140.01</v>
      </c>
      <c r="W922" s="3">
        <f t="shared" si="155"/>
        <v>-2.3435865243774945E-2</v>
      </c>
      <c r="Y922" s="28">
        <v>43773</v>
      </c>
      <c r="Z922">
        <v>214</v>
      </c>
      <c r="AA922" s="3">
        <f t="shared" si="159"/>
        <v>1.4218009478673022E-2</v>
      </c>
      <c r="AC922" s="28">
        <v>42766</v>
      </c>
      <c r="AD922">
        <v>30</v>
      </c>
      <c r="AE922" s="4">
        <f t="shared" si="160"/>
        <v>-2.327901563019652E-3</v>
      </c>
      <c r="AG922" s="28">
        <v>42632</v>
      </c>
      <c r="AH922">
        <v>389.45</v>
      </c>
      <c r="AI922" s="4">
        <f t="shared" si="161"/>
        <v>1.8462825910719349E-2</v>
      </c>
      <c r="AK922" s="28">
        <v>44411</v>
      </c>
      <c r="AL922">
        <v>36.31</v>
      </c>
      <c r="AM922" s="4">
        <f t="shared" si="162"/>
        <v>7.489638839550028E-2</v>
      </c>
      <c r="AO922" s="28">
        <v>42628</v>
      </c>
      <c r="AP922" s="29">
        <v>40216.35</v>
      </c>
      <c r="AQ922" s="3">
        <f t="shared" si="163"/>
        <v>-3.0708798636003287E-3</v>
      </c>
    </row>
    <row r="923" spans="1:43" ht="15.75" thickBot="1" x14ac:dyDescent="0.3">
      <c r="A923" s="28">
        <v>42661</v>
      </c>
      <c r="B923">
        <v>55.05</v>
      </c>
      <c r="C923" s="3">
        <v>0.05</v>
      </c>
      <c r="E923" s="28">
        <v>42629</v>
      </c>
      <c r="F923">
        <v>339.86</v>
      </c>
      <c r="G923" s="4">
        <f t="shared" si="165"/>
        <v>1.0285374554102278E-2</v>
      </c>
      <c r="I923" s="28">
        <v>43137</v>
      </c>
      <c r="J923">
        <v>130.61000000000001</v>
      </c>
      <c r="K923" s="3">
        <f t="shared" si="156"/>
        <v>1.452540003107039E-2</v>
      </c>
      <c r="M923" s="28">
        <v>43416</v>
      </c>
      <c r="N923">
        <v>112.04</v>
      </c>
      <c r="O923" s="3">
        <f t="shared" si="157"/>
        <v>-8.4955752212388935E-3</v>
      </c>
      <c r="Q923" s="28">
        <v>42629</v>
      </c>
      <c r="R923">
        <v>129.03</v>
      </c>
      <c r="S923" s="3">
        <f t="shared" si="158"/>
        <v>6.0034305317324677E-3</v>
      </c>
      <c r="U923" s="28">
        <v>42629</v>
      </c>
      <c r="V923">
        <v>138.88</v>
      </c>
      <c r="W923" s="3">
        <v>0.03</v>
      </c>
      <c r="Y923" s="28">
        <v>43774</v>
      </c>
      <c r="Z923">
        <v>220</v>
      </c>
      <c r="AA923" s="3">
        <f t="shared" si="159"/>
        <v>2.8037383177569986E-2</v>
      </c>
      <c r="AC923" s="28">
        <v>42767</v>
      </c>
      <c r="AD923">
        <v>30.35</v>
      </c>
      <c r="AE923" s="4">
        <f t="shared" si="160"/>
        <v>1.1666666666666714E-2</v>
      </c>
      <c r="AG923" s="28">
        <v>42633</v>
      </c>
      <c r="AH923">
        <v>387.5</v>
      </c>
      <c r="AI923" s="4">
        <f t="shared" si="161"/>
        <v>-5.007061240210553E-3</v>
      </c>
      <c r="AK923" s="28">
        <v>44412</v>
      </c>
      <c r="AL923">
        <v>39.03</v>
      </c>
      <c r="AM923" s="4">
        <f t="shared" si="162"/>
        <v>7.4910492977141141E-2</v>
      </c>
      <c r="AO923" s="28">
        <v>42629</v>
      </c>
      <c r="AP923" s="29">
        <v>40363.68</v>
      </c>
      <c r="AQ923" s="3">
        <f t="shared" si="163"/>
        <v>3.6634353938138631E-3</v>
      </c>
    </row>
    <row r="924" spans="1:43" ht="15.75" thickBot="1" x14ac:dyDescent="0.3">
      <c r="A924" s="28">
        <v>42662</v>
      </c>
      <c r="B924">
        <v>55</v>
      </c>
      <c r="C924" s="3">
        <v>0.05</v>
      </c>
      <c r="E924" s="28">
        <v>42632</v>
      </c>
      <c r="F924">
        <v>345.3</v>
      </c>
      <c r="G924" s="4">
        <f t="shared" si="165"/>
        <v>1.6006590949214416E-2</v>
      </c>
      <c r="I924" s="28">
        <v>43138</v>
      </c>
      <c r="J924">
        <v>129.05000000000001</v>
      </c>
      <c r="K924" s="3">
        <f t="shared" si="156"/>
        <v>-1.1943955286731534E-2</v>
      </c>
      <c r="M924" s="28">
        <v>43418</v>
      </c>
      <c r="N924">
        <v>111.05</v>
      </c>
      <c r="O924" s="3">
        <v>0.05</v>
      </c>
      <c r="Q924" s="28">
        <v>42632</v>
      </c>
      <c r="R924">
        <v>129.80000000000001</v>
      </c>
      <c r="S924" s="3">
        <f t="shared" si="158"/>
        <v>5.9676044330776445E-3</v>
      </c>
      <c r="U924" s="28">
        <v>42632</v>
      </c>
      <c r="V924">
        <v>138.44999999999999</v>
      </c>
      <c r="W924" s="3">
        <v>0.03</v>
      </c>
      <c r="Y924" s="28">
        <v>43775</v>
      </c>
      <c r="Z924">
        <v>220</v>
      </c>
      <c r="AA924" s="3">
        <f t="shared" si="159"/>
        <v>0</v>
      </c>
      <c r="AC924" s="28">
        <v>42768</v>
      </c>
      <c r="AD924">
        <v>30.31</v>
      </c>
      <c r="AE924" s="4">
        <f t="shared" si="160"/>
        <v>-1.3179571663921585E-3</v>
      </c>
      <c r="AG924" s="28">
        <v>42634</v>
      </c>
      <c r="AH924">
        <v>380</v>
      </c>
      <c r="AI924" s="4">
        <f t="shared" si="161"/>
        <v>-1.9354838709677469E-2</v>
      </c>
      <c r="AK924" s="28">
        <v>44413</v>
      </c>
      <c r="AL924">
        <v>41.95</v>
      </c>
      <c r="AM924" s="4">
        <f t="shared" si="162"/>
        <v>7.4814245452216266E-2</v>
      </c>
      <c r="AO924" s="28">
        <v>42632</v>
      </c>
      <c r="AP924" s="29">
        <v>40414.720000000001</v>
      </c>
      <c r="AQ924" s="3">
        <f t="shared" si="163"/>
        <v>1.2645031374740601E-3</v>
      </c>
    </row>
    <row r="925" spans="1:43" ht="15.75" thickBot="1" x14ac:dyDescent="0.3">
      <c r="A925" s="28">
        <v>42663</v>
      </c>
      <c r="B925">
        <v>56.05</v>
      </c>
      <c r="C925" s="3">
        <v>0.05</v>
      </c>
      <c r="E925" s="28">
        <v>42633</v>
      </c>
      <c r="F925">
        <v>337.08</v>
      </c>
      <c r="G925" s="4">
        <f t="shared" si="165"/>
        <v>-2.3805386620330271E-2</v>
      </c>
      <c r="I925" s="28">
        <v>43139</v>
      </c>
      <c r="J925">
        <v>125.11</v>
      </c>
      <c r="K925" s="3">
        <f t="shared" si="156"/>
        <v>-3.0530802014723024E-2</v>
      </c>
      <c r="M925" s="28">
        <v>43419</v>
      </c>
      <c r="N925">
        <v>111.35</v>
      </c>
      <c r="O925" s="3">
        <f t="shared" si="157"/>
        <v>2.7014858171994227E-3</v>
      </c>
      <c r="Q925" s="28">
        <v>42633</v>
      </c>
      <c r="R925">
        <v>128.24</v>
      </c>
      <c r="S925" s="3">
        <f t="shared" si="158"/>
        <v>-1.2018489984591652E-2</v>
      </c>
      <c r="U925" s="28">
        <v>42633</v>
      </c>
      <c r="V925">
        <v>138.36000000000001</v>
      </c>
      <c r="W925" s="3">
        <f t="shared" si="155"/>
        <v>-6.5005417118080278E-4</v>
      </c>
      <c r="Y925" s="28">
        <v>43776</v>
      </c>
      <c r="Z925">
        <v>226</v>
      </c>
      <c r="AA925" s="3">
        <f t="shared" si="159"/>
        <v>2.7272727272727337E-2</v>
      </c>
      <c r="AC925" s="28">
        <v>42769</v>
      </c>
      <c r="AD925">
        <v>30.05</v>
      </c>
      <c r="AE925" s="4">
        <f t="shared" si="160"/>
        <v>-8.5780270537775261E-3</v>
      </c>
      <c r="AG925" s="28">
        <v>42635</v>
      </c>
      <c r="AH925">
        <v>385.42</v>
      </c>
      <c r="AI925" s="4">
        <f t="shared" si="161"/>
        <v>1.4263157894736977E-2</v>
      </c>
      <c r="AK925" s="28">
        <v>44414</v>
      </c>
      <c r="AL925">
        <v>42.8</v>
      </c>
      <c r="AM925" s="4">
        <f t="shared" si="162"/>
        <v>2.0262216924910481E-2</v>
      </c>
      <c r="AO925" s="28">
        <v>42633</v>
      </c>
      <c r="AP925" s="29">
        <v>40340.46</v>
      </c>
      <c r="AQ925" s="3">
        <f t="shared" si="163"/>
        <v>-1.8374493253943136E-3</v>
      </c>
    </row>
    <row r="926" spans="1:43" ht="15.75" thickBot="1" x14ac:dyDescent="0.3">
      <c r="A926" s="28">
        <v>42664</v>
      </c>
      <c r="B926">
        <v>55.54</v>
      </c>
      <c r="C926" s="3">
        <v>0.05</v>
      </c>
      <c r="E926" s="28">
        <v>42634</v>
      </c>
      <c r="F926">
        <v>324.91000000000003</v>
      </c>
      <c r="G926" s="4">
        <v>0.05</v>
      </c>
      <c r="I926" s="28">
        <v>43140</v>
      </c>
      <c r="J926">
        <v>128.83000000000001</v>
      </c>
      <c r="K926" s="3">
        <f t="shared" si="156"/>
        <v>2.9733834225881273E-2</v>
      </c>
      <c r="M926" s="28">
        <v>43420</v>
      </c>
      <c r="N926">
        <v>112.35</v>
      </c>
      <c r="O926" s="3">
        <f t="shared" si="157"/>
        <v>8.9806915132464304E-3</v>
      </c>
      <c r="Q926" s="28">
        <v>42634</v>
      </c>
      <c r="R926">
        <v>127.03</v>
      </c>
      <c r="S926" s="3">
        <v>0.04</v>
      </c>
      <c r="U926" s="28">
        <v>42634</v>
      </c>
      <c r="V926">
        <v>137.54</v>
      </c>
      <c r="W926" s="3">
        <v>0.03</v>
      </c>
      <c r="Y926" s="28">
        <v>43777</v>
      </c>
      <c r="Z926">
        <v>226.93</v>
      </c>
      <c r="AA926" s="3">
        <f t="shared" si="159"/>
        <v>4.1150442477877469E-3</v>
      </c>
      <c r="AC926" s="28">
        <v>42772</v>
      </c>
      <c r="AD926">
        <v>30.05</v>
      </c>
      <c r="AE926" s="4">
        <f t="shared" si="160"/>
        <v>0</v>
      </c>
      <c r="AG926" s="28">
        <v>42636</v>
      </c>
      <c r="AH926">
        <v>381.27</v>
      </c>
      <c r="AI926" s="4">
        <f t="shared" si="161"/>
        <v>-1.0767474443464375E-2</v>
      </c>
      <c r="AK926" s="28">
        <v>44417</v>
      </c>
      <c r="AL926">
        <v>41.77</v>
      </c>
      <c r="AM926" s="4">
        <f t="shared" si="162"/>
        <v>-2.4065420560747564E-2</v>
      </c>
      <c r="AO926" s="28">
        <v>42634</v>
      </c>
      <c r="AP926" s="29">
        <v>39771.42</v>
      </c>
      <c r="AQ926" s="3">
        <f t="shared" si="163"/>
        <v>-1.4105937314547234E-2</v>
      </c>
    </row>
    <row r="927" spans="1:43" ht="15.75" thickBot="1" x14ac:dyDescent="0.3">
      <c r="A927" s="28">
        <v>42667</v>
      </c>
      <c r="B927">
        <v>54.51</v>
      </c>
      <c r="C927" s="3">
        <v>0.05</v>
      </c>
      <c r="E927" s="28">
        <v>42635</v>
      </c>
      <c r="F927">
        <v>329.86</v>
      </c>
      <c r="G927" s="4">
        <v>0.05</v>
      </c>
      <c r="I927" s="28">
        <v>43143</v>
      </c>
      <c r="J927">
        <v>127.08</v>
      </c>
      <c r="K927" s="3">
        <f t="shared" si="156"/>
        <v>-1.3583792594892619E-2</v>
      </c>
      <c r="M927" s="28">
        <v>43423</v>
      </c>
      <c r="N927">
        <v>113.75</v>
      </c>
      <c r="O927" s="3">
        <f t="shared" si="157"/>
        <v>1.2461059190031154E-2</v>
      </c>
      <c r="Q927" s="28">
        <v>42635</v>
      </c>
      <c r="R927">
        <v>127.94</v>
      </c>
      <c r="S927" s="3">
        <f t="shared" si="158"/>
        <v>7.163662127056547E-3</v>
      </c>
      <c r="U927" s="28">
        <v>42635</v>
      </c>
      <c r="V927">
        <v>139.85</v>
      </c>
      <c r="W927" s="3">
        <v>0.03</v>
      </c>
      <c r="Y927" s="28">
        <v>43780</v>
      </c>
      <c r="Z927">
        <v>229.25</v>
      </c>
      <c r="AA927" s="3">
        <f t="shared" si="159"/>
        <v>1.0223416912704231E-2</v>
      </c>
      <c r="AC927" s="28">
        <v>42773</v>
      </c>
      <c r="AD927">
        <v>30</v>
      </c>
      <c r="AE927" s="4">
        <f t="shared" si="160"/>
        <v>-1.6638935108153063E-3</v>
      </c>
      <c r="AG927" s="28">
        <v>42639</v>
      </c>
      <c r="AH927">
        <v>383.1</v>
      </c>
      <c r="AI927" s="4">
        <f t="shared" si="161"/>
        <v>4.7997482099300104E-3</v>
      </c>
      <c r="AK927" s="28">
        <v>44418</v>
      </c>
      <c r="AL927">
        <v>41.27</v>
      </c>
      <c r="AM927" s="4">
        <f t="shared" si="162"/>
        <v>-1.1970313622216899E-2</v>
      </c>
      <c r="AO927" s="28">
        <v>42635</v>
      </c>
      <c r="AP927" s="29">
        <v>40135.31</v>
      </c>
      <c r="AQ927" s="3">
        <f t="shared" si="163"/>
        <v>9.1495350178596446E-3</v>
      </c>
    </row>
    <row r="928" spans="1:43" ht="15.75" thickBot="1" x14ac:dyDescent="0.3">
      <c r="A928" s="28">
        <v>42668</v>
      </c>
      <c r="B928">
        <v>55.5</v>
      </c>
      <c r="C928" s="3">
        <v>0.05</v>
      </c>
      <c r="E928" s="28">
        <v>42636</v>
      </c>
      <c r="F928">
        <v>326.54000000000002</v>
      </c>
      <c r="G928" s="4">
        <v>0.05</v>
      </c>
      <c r="I928" s="28">
        <v>43144</v>
      </c>
      <c r="J928">
        <v>123.5</v>
      </c>
      <c r="K928" s="3">
        <f t="shared" si="156"/>
        <v>-2.817123072080574E-2</v>
      </c>
      <c r="M928" s="28">
        <v>43424</v>
      </c>
      <c r="N928">
        <v>111.61</v>
      </c>
      <c r="O928" s="3">
        <v>0.05</v>
      </c>
      <c r="Q928" s="28">
        <v>42636</v>
      </c>
      <c r="R928">
        <v>127.89</v>
      </c>
      <c r="S928" s="3">
        <f t="shared" si="158"/>
        <v>-3.9080819133963107E-4</v>
      </c>
      <c r="U928" s="28">
        <v>42636</v>
      </c>
      <c r="V928">
        <v>139.41999999999999</v>
      </c>
      <c r="W928" s="3">
        <v>0.03</v>
      </c>
      <c r="Y928" s="28">
        <v>43781</v>
      </c>
      <c r="Z928">
        <v>223.27</v>
      </c>
      <c r="AA928" s="3">
        <f t="shared" si="159"/>
        <v>-2.6085059978189662E-2</v>
      </c>
      <c r="AC928" s="28">
        <v>42774</v>
      </c>
      <c r="AD928">
        <v>30.47</v>
      </c>
      <c r="AE928" s="4">
        <f t="shared" si="160"/>
        <v>1.5666666666666718E-2</v>
      </c>
      <c r="AG928" s="28">
        <v>42640</v>
      </c>
      <c r="AH928">
        <v>385</v>
      </c>
      <c r="AI928" s="4">
        <f t="shared" si="161"/>
        <v>4.9595405899243161E-3</v>
      </c>
      <c r="AK928" s="28">
        <v>44419</v>
      </c>
      <c r="AL928">
        <v>41.92</v>
      </c>
      <c r="AM928" s="4">
        <f t="shared" si="162"/>
        <v>1.5749939423309822E-2</v>
      </c>
      <c r="AO928" s="28">
        <v>42636</v>
      </c>
      <c r="AP928" s="29">
        <v>39781.949999999997</v>
      </c>
      <c r="AQ928" s="3">
        <f t="shared" si="163"/>
        <v>-8.8042175331397576E-3</v>
      </c>
    </row>
    <row r="929" spans="1:43" ht="15.75" thickBot="1" x14ac:dyDescent="0.3">
      <c r="A929" s="28">
        <v>42669</v>
      </c>
      <c r="B929">
        <v>54</v>
      </c>
      <c r="C929" s="3">
        <v>0.05</v>
      </c>
      <c r="E929" s="28">
        <v>42639</v>
      </c>
      <c r="F929">
        <v>329.41</v>
      </c>
      <c r="G929" s="4">
        <v>0.05</v>
      </c>
      <c r="I929" s="28">
        <v>43145</v>
      </c>
      <c r="J929">
        <v>121.18</v>
      </c>
      <c r="K929" s="3">
        <f t="shared" si="156"/>
        <v>-1.8785425101214503E-2</v>
      </c>
      <c r="M929" s="28">
        <v>43426</v>
      </c>
      <c r="N929">
        <v>110.37</v>
      </c>
      <c r="O929" s="3">
        <f t="shared" si="157"/>
        <v>-1.1110115581041025E-2</v>
      </c>
      <c r="Q929" s="28">
        <v>42639</v>
      </c>
      <c r="R929">
        <v>129.15</v>
      </c>
      <c r="S929" s="3">
        <f t="shared" si="158"/>
        <v>9.8522167487684609E-3</v>
      </c>
      <c r="U929" s="28">
        <v>42639</v>
      </c>
      <c r="V929">
        <v>139.44</v>
      </c>
      <c r="W929" s="3">
        <f t="shared" si="155"/>
        <v>1.4345144168714796E-4</v>
      </c>
      <c r="Y929" s="28">
        <v>43782</v>
      </c>
      <c r="Z929">
        <v>232</v>
      </c>
      <c r="AA929" s="3">
        <f t="shared" si="159"/>
        <v>3.9100640480136173E-2</v>
      </c>
      <c r="AC929" s="28">
        <v>42775</v>
      </c>
      <c r="AD929">
        <v>31.48</v>
      </c>
      <c r="AE929" s="4">
        <f t="shared" si="160"/>
        <v>3.3147358057105336E-2</v>
      </c>
      <c r="AG929" s="28">
        <v>42641</v>
      </c>
      <c r="AH929">
        <v>385</v>
      </c>
      <c r="AI929" s="4">
        <f t="shared" si="161"/>
        <v>0</v>
      </c>
      <c r="AK929" s="28">
        <v>44420</v>
      </c>
      <c r="AL929">
        <v>39.22</v>
      </c>
      <c r="AM929" s="4">
        <f t="shared" si="162"/>
        <v>-6.4408396946564972E-2</v>
      </c>
      <c r="AO929" s="28">
        <v>42639</v>
      </c>
      <c r="AP929" s="29">
        <v>40220.76</v>
      </c>
      <c r="AQ929" s="3">
        <f t="shared" si="163"/>
        <v>1.1030379355461584E-2</v>
      </c>
    </row>
    <row r="930" spans="1:43" ht="15.75" thickBot="1" x14ac:dyDescent="0.3">
      <c r="A930" s="28">
        <v>42670</v>
      </c>
      <c r="B930">
        <v>52.99</v>
      </c>
      <c r="C930" s="3">
        <v>0.05</v>
      </c>
      <c r="E930" s="28">
        <v>42640</v>
      </c>
      <c r="F930">
        <v>327.39</v>
      </c>
      <c r="G930" s="4">
        <v>0.05</v>
      </c>
      <c r="I930" s="28">
        <v>43146</v>
      </c>
      <c r="J930">
        <v>117.5</v>
      </c>
      <c r="K930" s="3">
        <f t="shared" si="156"/>
        <v>-3.0368047532596143E-2</v>
      </c>
      <c r="M930" s="28">
        <v>43427</v>
      </c>
      <c r="N930">
        <v>110.94</v>
      </c>
      <c r="O930" s="3">
        <v>0.05</v>
      </c>
      <c r="Q930" s="28">
        <v>42640</v>
      </c>
      <c r="R930">
        <v>130.03</v>
      </c>
      <c r="S930" s="3">
        <v>0.05</v>
      </c>
      <c r="U930" s="28">
        <v>42640</v>
      </c>
      <c r="V930">
        <v>139.41</v>
      </c>
      <c r="W930" s="3">
        <f t="shared" ref="W930:W992" si="166">V930/V929-1</f>
        <v>-2.1514629948360398E-4</v>
      </c>
      <c r="Y930" s="28">
        <v>43783</v>
      </c>
      <c r="Z930">
        <v>232.5</v>
      </c>
      <c r="AA930" s="3">
        <f t="shared" si="159"/>
        <v>2.1551724137931494E-3</v>
      </c>
      <c r="AC930" s="28">
        <v>42776</v>
      </c>
      <c r="AD930">
        <v>31.63</v>
      </c>
      <c r="AE930" s="4">
        <f t="shared" si="160"/>
        <v>4.7649301143581901E-3</v>
      </c>
      <c r="AG930" s="28">
        <v>42642</v>
      </c>
      <c r="AH930">
        <v>384.29</v>
      </c>
      <c r="AI930" s="4">
        <f t="shared" si="161"/>
        <v>-1.8441558441557593E-3</v>
      </c>
      <c r="AK930" s="28">
        <v>44421</v>
      </c>
      <c r="AL930">
        <v>42.16</v>
      </c>
      <c r="AM930" s="4">
        <f t="shared" si="162"/>
        <v>7.4961754207037101E-2</v>
      </c>
      <c r="AO930" s="28">
        <v>42640</v>
      </c>
      <c r="AP930" s="29">
        <v>40294.379999999997</v>
      </c>
      <c r="AQ930" s="3">
        <f t="shared" si="163"/>
        <v>1.8303980332543546E-3</v>
      </c>
    </row>
    <row r="931" spans="1:43" ht="15.75" thickBot="1" x14ac:dyDescent="0.3">
      <c r="A931" s="28">
        <v>42671</v>
      </c>
      <c r="B931">
        <v>52.1</v>
      </c>
      <c r="C931" s="3">
        <v>0.05</v>
      </c>
      <c r="E931" s="28">
        <v>42641</v>
      </c>
      <c r="F931">
        <v>326.37</v>
      </c>
      <c r="G931" s="4">
        <v>0.05</v>
      </c>
      <c r="I931" s="28">
        <v>43147</v>
      </c>
      <c r="J931">
        <v>121.71</v>
      </c>
      <c r="K931" s="3">
        <f t="shared" si="156"/>
        <v>3.5829787234042509E-2</v>
      </c>
      <c r="M931" s="28">
        <v>43430</v>
      </c>
      <c r="N931">
        <v>108.98</v>
      </c>
      <c r="O931" s="3">
        <f t="shared" si="157"/>
        <v>-1.7667207499549198E-2</v>
      </c>
      <c r="Q931" s="28">
        <v>42641</v>
      </c>
      <c r="R931">
        <v>130.41</v>
      </c>
      <c r="S931" s="3">
        <f t="shared" si="158"/>
        <v>2.9224025224947603E-3</v>
      </c>
      <c r="U931" s="28">
        <v>42641</v>
      </c>
      <c r="V931">
        <v>138.71</v>
      </c>
      <c r="W931" s="3">
        <f t="shared" si="166"/>
        <v>-5.0211606054084701E-3</v>
      </c>
      <c r="Y931" s="28">
        <v>43784</v>
      </c>
      <c r="Z931">
        <v>235</v>
      </c>
      <c r="AA931" s="3">
        <f t="shared" si="159"/>
        <v>1.0752688172043001E-2</v>
      </c>
      <c r="AC931" s="28">
        <v>42779</v>
      </c>
      <c r="AD931">
        <v>31.75</v>
      </c>
      <c r="AE931" s="4">
        <f t="shared" si="160"/>
        <v>3.7938665823584738E-3</v>
      </c>
      <c r="AG931" s="28">
        <v>42643</v>
      </c>
      <c r="AH931">
        <v>385</v>
      </c>
      <c r="AI931" s="4">
        <f t="shared" si="161"/>
        <v>1.8475630383303354E-3</v>
      </c>
      <c r="AK931" s="28">
        <v>44424</v>
      </c>
      <c r="AL931">
        <v>42.41</v>
      </c>
      <c r="AM931" s="4">
        <f t="shared" si="162"/>
        <v>5.9297912713471845E-3</v>
      </c>
      <c r="AO931" s="28">
        <v>42641</v>
      </c>
      <c r="AP931" s="29">
        <v>40355.019999999997</v>
      </c>
      <c r="AQ931" s="3">
        <f t="shared" si="163"/>
        <v>1.5049245080827056E-3</v>
      </c>
    </row>
    <row r="932" spans="1:43" ht="15.75" thickBot="1" x14ac:dyDescent="0.3">
      <c r="A932" s="28">
        <v>42674</v>
      </c>
      <c r="B932">
        <v>52.35</v>
      </c>
      <c r="C932" s="3">
        <v>0.05</v>
      </c>
      <c r="E932" s="28">
        <v>42642</v>
      </c>
      <c r="F932">
        <v>326.37</v>
      </c>
      <c r="G932" s="4">
        <v>0.05</v>
      </c>
      <c r="I932" s="28">
        <v>43150</v>
      </c>
      <c r="J932">
        <v>122</v>
      </c>
      <c r="K932" s="3">
        <f t="shared" si="156"/>
        <v>2.3827130063265312E-3</v>
      </c>
      <c r="M932" s="28">
        <v>43431</v>
      </c>
      <c r="N932">
        <v>112.39</v>
      </c>
      <c r="O932" s="3">
        <f t="shared" si="157"/>
        <v>3.129014498073035E-2</v>
      </c>
      <c r="Q932" s="28">
        <v>42642</v>
      </c>
      <c r="R932">
        <v>128.78</v>
      </c>
      <c r="S932" s="3">
        <f t="shared" si="158"/>
        <v>-1.2499041484548723E-2</v>
      </c>
      <c r="U932" s="28">
        <v>42642</v>
      </c>
      <c r="V932">
        <v>141.54</v>
      </c>
      <c r="W932" s="3">
        <f t="shared" si="166"/>
        <v>2.0402278134236784E-2</v>
      </c>
      <c r="Y932" s="28">
        <v>43787</v>
      </c>
      <c r="Z932">
        <v>233.25</v>
      </c>
      <c r="AA932" s="3">
        <f t="shared" si="159"/>
        <v>-7.4468085106382809E-3</v>
      </c>
      <c r="AC932" s="28">
        <v>42780</v>
      </c>
      <c r="AD932">
        <v>31</v>
      </c>
      <c r="AE932" s="4">
        <f t="shared" si="160"/>
        <v>-2.3622047244094446E-2</v>
      </c>
      <c r="AG932" s="28">
        <v>42646</v>
      </c>
      <c r="AH932">
        <v>383.75</v>
      </c>
      <c r="AI932" s="4">
        <f t="shared" si="161"/>
        <v>-3.2467532467532756E-3</v>
      </c>
      <c r="AK932" s="28">
        <v>44425</v>
      </c>
      <c r="AL932">
        <v>45.57</v>
      </c>
      <c r="AM932" s="4">
        <f t="shared" si="162"/>
        <v>7.4510728601745013E-2</v>
      </c>
      <c r="AO932" s="28">
        <v>42642</v>
      </c>
      <c r="AP932" s="29">
        <v>40295.519999999997</v>
      </c>
      <c r="AQ932" s="3">
        <f t="shared" si="163"/>
        <v>-1.4744138399633844E-3</v>
      </c>
    </row>
    <row r="933" spans="1:43" ht="15.75" thickBot="1" x14ac:dyDescent="0.3">
      <c r="A933" s="28">
        <v>42675</v>
      </c>
      <c r="B933">
        <v>54.96</v>
      </c>
      <c r="C933" s="3">
        <v>0.05</v>
      </c>
      <c r="E933" s="28">
        <v>42643</v>
      </c>
      <c r="F933">
        <v>325.88</v>
      </c>
      <c r="G933" s="4">
        <v>0.05</v>
      </c>
      <c r="I933" s="28">
        <v>43151</v>
      </c>
      <c r="J933">
        <v>123.99</v>
      </c>
      <c r="K933" s="3">
        <f t="shared" si="156"/>
        <v>1.6311475409836129E-2</v>
      </c>
      <c r="M933" s="28">
        <v>43432</v>
      </c>
      <c r="N933">
        <v>114.14</v>
      </c>
      <c r="O933" s="3">
        <f t="shared" si="157"/>
        <v>1.557078031853365E-2</v>
      </c>
      <c r="Q933" s="28">
        <v>42643</v>
      </c>
      <c r="R933">
        <v>128.66</v>
      </c>
      <c r="S933" s="3">
        <f t="shared" si="158"/>
        <v>-9.3182171144590153E-4</v>
      </c>
      <c r="U933" s="28">
        <v>42643</v>
      </c>
      <c r="V933">
        <v>141.22999999999999</v>
      </c>
      <c r="W933" s="3">
        <f t="shared" si="166"/>
        <v>-2.1901935848523957E-3</v>
      </c>
      <c r="Y933" s="28">
        <v>43788</v>
      </c>
      <c r="Z933">
        <v>231</v>
      </c>
      <c r="AA933" s="3">
        <f t="shared" si="159"/>
        <v>-9.6463022508038732E-3</v>
      </c>
      <c r="AC933" s="28">
        <v>42781</v>
      </c>
      <c r="AD933">
        <v>30.4</v>
      </c>
      <c r="AE933" s="4">
        <f t="shared" si="160"/>
        <v>-1.9354838709677469E-2</v>
      </c>
      <c r="AG933" s="28">
        <v>42647</v>
      </c>
      <c r="AH933">
        <v>385.15</v>
      </c>
      <c r="AI933" s="4">
        <f t="shared" si="161"/>
        <v>3.6482084690552252E-3</v>
      </c>
      <c r="AK933" s="28">
        <v>44428</v>
      </c>
      <c r="AL933">
        <v>44.67</v>
      </c>
      <c r="AM933" s="4">
        <f t="shared" si="162"/>
        <v>-1.9749835418038098E-2</v>
      </c>
      <c r="AO933" s="28">
        <v>42643</v>
      </c>
      <c r="AP933" s="29">
        <v>40541.81</v>
      </c>
      <c r="AQ933" s="3">
        <f t="shared" si="163"/>
        <v>6.1120938506316058E-3</v>
      </c>
    </row>
    <row r="934" spans="1:43" ht="15.75" thickBot="1" x14ac:dyDescent="0.3">
      <c r="A934" s="28">
        <v>42676</v>
      </c>
      <c r="B934">
        <v>57.7</v>
      </c>
      <c r="C934" s="3">
        <v>0.05</v>
      </c>
      <c r="E934" s="28">
        <v>42646</v>
      </c>
      <c r="F934">
        <v>331.69</v>
      </c>
      <c r="G934" s="4">
        <v>0.05</v>
      </c>
      <c r="I934" s="28">
        <v>43152</v>
      </c>
      <c r="J934">
        <v>123.81</v>
      </c>
      <c r="K934" s="3">
        <f t="shared" si="156"/>
        <v>-1.451729978223959E-3</v>
      </c>
      <c r="M934" s="28">
        <v>43433</v>
      </c>
      <c r="N934">
        <v>113.25</v>
      </c>
      <c r="O934" s="3">
        <f t="shared" si="157"/>
        <v>-7.7974417382162819E-3</v>
      </c>
      <c r="Q934" s="28">
        <v>42646</v>
      </c>
      <c r="R934">
        <v>130.88</v>
      </c>
      <c r="S934" s="3">
        <v>0.04</v>
      </c>
      <c r="U934" s="28">
        <v>42646</v>
      </c>
      <c r="V934">
        <v>141.88999999999999</v>
      </c>
      <c r="W934" s="3">
        <f t="shared" si="166"/>
        <v>4.6732280676908822E-3</v>
      </c>
      <c r="Y934" s="28">
        <v>43789</v>
      </c>
      <c r="Z934">
        <v>237.3</v>
      </c>
      <c r="AA934" s="3">
        <f t="shared" si="159"/>
        <v>2.7272727272727337E-2</v>
      </c>
      <c r="AC934" s="28">
        <v>42782</v>
      </c>
      <c r="AD934">
        <v>30.5</v>
      </c>
      <c r="AE934" s="4">
        <f t="shared" si="160"/>
        <v>3.2894736842106198E-3</v>
      </c>
      <c r="AG934" s="28">
        <v>42648</v>
      </c>
      <c r="AH934">
        <v>388.25</v>
      </c>
      <c r="AI934" s="4">
        <f t="shared" si="161"/>
        <v>8.0488121511099742E-3</v>
      </c>
      <c r="AK934" s="28">
        <v>44431</v>
      </c>
      <c r="AL934">
        <v>46.82</v>
      </c>
      <c r="AM934" s="4">
        <f t="shared" si="162"/>
        <v>4.8130736512200567E-2</v>
      </c>
      <c r="AO934" s="28">
        <v>42646</v>
      </c>
      <c r="AP934" s="29">
        <v>40986.31</v>
      </c>
      <c r="AQ934" s="3">
        <f t="shared" si="163"/>
        <v>1.0963990014259295E-2</v>
      </c>
    </row>
    <row r="935" spans="1:43" ht="15.75" thickBot="1" x14ac:dyDescent="0.3">
      <c r="A935" s="28">
        <v>42677</v>
      </c>
      <c r="B935">
        <v>58</v>
      </c>
      <c r="C935" s="3">
        <v>0.04</v>
      </c>
      <c r="E935" s="28">
        <v>42647</v>
      </c>
      <c r="F935">
        <v>331.52</v>
      </c>
      <c r="G935" s="4">
        <v>0.05</v>
      </c>
      <c r="I935" s="28">
        <v>43153</v>
      </c>
      <c r="J935">
        <v>124.99</v>
      </c>
      <c r="K935" s="3">
        <f t="shared" si="156"/>
        <v>9.5307325741054161E-3</v>
      </c>
      <c r="M935" s="28">
        <v>43434</v>
      </c>
      <c r="N935">
        <v>117.47</v>
      </c>
      <c r="O935" s="3">
        <f t="shared" si="157"/>
        <v>3.7262693156732807E-2</v>
      </c>
      <c r="Q935" s="28">
        <v>42647</v>
      </c>
      <c r="R935">
        <v>134.55000000000001</v>
      </c>
      <c r="S935" s="3">
        <f t="shared" si="158"/>
        <v>2.8040953545232394E-2</v>
      </c>
      <c r="U935" s="28">
        <v>42647</v>
      </c>
      <c r="V935">
        <v>141.93</v>
      </c>
      <c r="W935" s="3">
        <f t="shared" si="166"/>
        <v>2.8190852068510353E-4</v>
      </c>
      <c r="Y935" s="28">
        <v>43790</v>
      </c>
      <c r="Z935">
        <v>240.5</v>
      </c>
      <c r="AA935" s="3">
        <f t="shared" si="159"/>
        <v>1.3485040033712536E-2</v>
      </c>
      <c r="AC935" s="28">
        <v>42783</v>
      </c>
      <c r="AD935">
        <v>30.5</v>
      </c>
      <c r="AE935" s="4">
        <f t="shared" si="160"/>
        <v>0</v>
      </c>
      <c r="AG935" s="28">
        <v>42649</v>
      </c>
      <c r="AH935">
        <v>380.75</v>
      </c>
      <c r="AI935" s="4">
        <f t="shared" si="161"/>
        <v>-1.9317450096587252E-2</v>
      </c>
      <c r="AK935" s="28">
        <v>44432</v>
      </c>
      <c r="AL935">
        <v>46.49</v>
      </c>
      <c r="AM935" s="4">
        <f t="shared" si="162"/>
        <v>-7.0482699700982199E-3</v>
      </c>
      <c r="AO935" s="28">
        <v>42647</v>
      </c>
      <c r="AP935" s="29">
        <v>41123.97</v>
      </c>
      <c r="AQ935" s="3">
        <f t="shared" si="163"/>
        <v>3.3586824478710753E-3</v>
      </c>
    </row>
    <row r="936" spans="1:43" ht="15.75" thickBot="1" x14ac:dyDescent="0.3">
      <c r="A936" s="28">
        <v>42678</v>
      </c>
      <c r="B936">
        <v>58.07</v>
      </c>
      <c r="C936" s="3">
        <f t="shared" si="164"/>
        <v>1.2068965517242347E-3</v>
      </c>
      <c r="E936" s="28">
        <v>42648</v>
      </c>
      <c r="F936">
        <v>329.44</v>
      </c>
      <c r="G936" s="4">
        <v>0.05</v>
      </c>
      <c r="I936" s="28">
        <v>43154</v>
      </c>
      <c r="J936">
        <v>120.15</v>
      </c>
      <c r="K936" s="3">
        <f t="shared" si="156"/>
        <v>-3.8723097847827792E-2</v>
      </c>
      <c r="M936" s="28">
        <v>43437</v>
      </c>
      <c r="N936">
        <v>115</v>
      </c>
      <c r="O936" s="3">
        <f t="shared" si="157"/>
        <v>-2.1026645100876817E-2</v>
      </c>
      <c r="Q936" s="28">
        <v>42648</v>
      </c>
      <c r="R936">
        <v>134.13999999999999</v>
      </c>
      <c r="S936" s="3">
        <f t="shared" si="158"/>
        <v>-3.0471943515423261E-3</v>
      </c>
      <c r="U936" s="28">
        <v>42648</v>
      </c>
      <c r="V936">
        <v>142.04</v>
      </c>
      <c r="W936" s="3">
        <v>0.05</v>
      </c>
      <c r="Y936" s="28">
        <v>43791</v>
      </c>
      <c r="Z936">
        <v>241.73</v>
      </c>
      <c r="AA936" s="3">
        <f t="shared" si="159"/>
        <v>5.1143451143451646E-3</v>
      </c>
      <c r="AC936" s="28">
        <v>42786</v>
      </c>
      <c r="AD936">
        <v>30.53</v>
      </c>
      <c r="AE936" s="4">
        <f t="shared" si="160"/>
        <v>9.8360655737717018E-4</v>
      </c>
      <c r="AG936" s="28">
        <v>42653</v>
      </c>
      <c r="AH936">
        <v>399.78</v>
      </c>
      <c r="AI936" s="4">
        <f t="shared" si="161"/>
        <v>4.9980302035456337E-2</v>
      </c>
      <c r="AK936" s="28">
        <v>44433</v>
      </c>
      <c r="AL936">
        <v>44.98</v>
      </c>
      <c r="AM936" s="4">
        <f t="shared" si="162"/>
        <v>-3.2480103248010428E-2</v>
      </c>
      <c r="AO936" s="28">
        <v>42648</v>
      </c>
      <c r="AP936" s="29">
        <v>41253.46</v>
      </c>
      <c r="AQ936" s="3">
        <f t="shared" si="163"/>
        <v>3.1487718719762636E-3</v>
      </c>
    </row>
    <row r="937" spans="1:43" ht="15.75" thickBot="1" x14ac:dyDescent="0.3">
      <c r="A937" s="28">
        <v>42681</v>
      </c>
      <c r="B937">
        <v>58.5</v>
      </c>
      <c r="C937" s="3">
        <v>0.04</v>
      </c>
      <c r="E937" s="28">
        <v>42649</v>
      </c>
      <c r="F937">
        <v>327.54000000000002</v>
      </c>
      <c r="G937" s="4">
        <v>0.05</v>
      </c>
      <c r="I937" s="28">
        <v>43157</v>
      </c>
      <c r="J937">
        <v>118.2</v>
      </c>
      <c r="K937" s="3">
        <f t="shared" si="156"/>
        <v>-1.6229712858926382E-2</v>
      </c>
      <c r="M937" s="28">
        <v>43438</v>
      </c>
      <c r="N937">
        <v>114.98</v>
      </c>
      <c r="O937" s="3">
        <f t="shared" si="157"/>
        <v>-1.7391304347824654E-4</v>
      </c>
      <c r="Q937" s="28">
        <v>42649</v>
      </c>
      <c r="R937">
        <v>138.49</v>
      </c>
      <c r="S937" s="3">
        <f t="shared" si="158"/>
        <v>3.2428805725361665E-2</v>
      </c>
      <c r="U937" s="28">
        <v>42649</v>
      </c>
      <c r="V937">
        <v>141.9</v>
      </c>
      <c r="W937" s="3">
        <v>0.05</v>
      </c>
      <c r="Y937" s="28">
        <v>43794</v>
      </c>
      <c r="Z937">
        <v>240</v>
      </c>
      <c r="AA937" s="3">
        <f t="shared" si="159"/>
        <v>-7.1567451288627737E-3</v>
      </c>
      <c r="AC937" s="28">
        <v>42787</v>
      </c>
      <c r="AD937">
        <v>30.5</v>
      </c>
      <c r="AE937" s="4">
        <f t="shared" si="160"/>
        <v>-9.8264002620374047E-4</v>
      </c>
      <c r="AG937" s="28">
        <v>42656</v>
      </c>
      <c r="AH937">
        <v>406.85</v>
      </c>
      <c r="AI937" s="4">
        <f t="shared" si="161"/>
        <v>1.768472659962983E-2</v>
      </c>
      <c r="AK937" s="28">
        <v>44434</v>
      </c>
      <c r="AL937">
        <v>47.87</v>
      </c>
      <c r="AM937" s="4">
        <f t="shared" si="162"/>
        <v>6.4250778123610575E-2</v>
      </c>
      <c r="AO937" s="28">
        <v>42649</v>
      </c>
      <c r="AP937" s="29">
        <v>41252.17</v>
      </c>
      <c r="AQ937" s="3">
        <f t="shared" si="163"/>
        <v>-3.1270104374314656E-5</v>
      </c>
    </row>
    <row r="938" spans="1:43" ht="15.75" thickBot="1" x14ac:dyDescent="0.3">
      <c r="A938" s="28">
        <v>42682</v>
      </c>
      <c r="B938">
        <v>58</v>
      </c>
      <c r="C938" s="3">
        <v>0.04</v>
      </c>
      <c r="E938" s="28">
        <v>42650</v>
      </c>
      <c r="F938">
        <v>326.73</v>
      </c>
      <c r="G938" s="4">
        <f t="shared" si="165"/>
        <v>-2.4729803993405186E-3</v>
      </c>
      <c r="I938" s="28">
        <v>43159</v>
      </c>
      <c r="J938">
        <v>122.89</v>
      </c>
      <c r="K938" s="3">
        <f t="shared" si="156"/>
        <v>3.9678510998307992E-2</v>
      </c>
      <c r="M938" s="28">
        <v>43439</v>
      </c>
      <c r="N938">
        <v>114.99</v>
      </c>
      <c r="O938" s="3">
        <f t="shared" si="157"/>
        <v>8.6971647242917172E-5</v>
      </c>
      <c r="Q938" s="28">
        <v>42650</v>
      </c>
      <c r="R938">
        <v>140.76</v>
      </c>
      <c r="S938" s="3">
        <v>0.05</v>
      </c>
      <c r="U938" s="28">
        <v>42650</v>
      </c>
      <c r="V938">
        <v>142.62</v>
      </c>
      <c r="W938" s="3">
        <v>0.05</v>
      </c>
      <c r="Y938" s="28">
        <v>43795</v>
      </c>
      <c r="Z938">
        <v>233.75</v>
      </c>
      <c r="AA938" s="3">
        <f t="shared" si="159"/>
        <v>-2.604166666666663E-2</v>
      </c>
      <c r="AC938" s="28">
        <v>42788</v>
      </c>
      <c r="AD938">
        <v>28.98</v>
      </c>
      <c r="AE938" s="4">
        <f t="shared" si="160"/>
        <v>-4.9836065573770516E-2</v>
      </c>
      <c r="AG938" s="28">
        <v>42657</v>
      </c>
      <c r="AH938">
        <v>409.25</v>
      </c>
      <c r="AI938" s="4">
        <f t="shared" si="161"/>
        <v>5.8989799680471133E-3</v>
      </c>
      <c r="AK938" s="28">
        <v>44435</v>
      </c>
      <c r="AL938">
        <v>44.73</v>
      </c>
      <c r="AM938" s="4">
        <f t="shared" si="162"/>
        <v>-6.5594317944432823E-2</v>
      </c>
      <c r="AO938" s="28">
        <v>42650</v>
      </c>
      <c r="AP938" s="29">
        <v>41200.480000000003</v>
      </c>
      <c r="AQ938" s="3">
        <f t="shared" si="163"/>
        <v>-1.2530249923821124E-3</v>
      </c>
    </row>
    <row r="939" spans="1:43" ht="15.75" thickBot="1" x14ac:dyDescent="0.3">
      <c r="A939" s="28">
        <v>42683</v>
      </c>
      <c r="B939">
        <v>57.99</v>
      </c>
      <c r="C939" s="3">
        <v>0.04</v>
      </c>
      <c r="E939" s="28">
        <v>42653</v>
      </c>
      <c r="F939">
        <v>333.38</v>
      </c>
      <c r="G939" s="4">
        <v>0.05</v>
      </c>
      <c r="I939" s="28">
        <v>43160</v>
      </c>
      <c r="J939">
        <v>116.75</v>
      </c>
      <c r="K939" s="3">
        <f t="shared" si="156"/>
        <v>-4.9963381886239722E-2</v>
      </c>
      <c r="M939" s="28">
        <v>43440</v>
      </c>
      <c r="N939">
        <v>110.38</v>
      </c>
      <c r="O939" s="3">
        <v>0.06</v>
      </c>
      <c r="Q939" s="28">
        <v>42653</v>
      </c>
      <c r="R939">
        <v>145.03</v>
      </c>
      <c r="S939" s="3">
        <f t="shared" si="158"/>
        <v>3.0335322534811082E-2</v>
      </c>
      <c r="U939" s="28">
        <v>42653</v>
      </c>
      <c r="V939">
        <v>142.6</v>
      </c>
      <c r="W939" s="3">
        <v>0.05</v>
      </c>
      <c r="Y939" s="28">
        <v>43797</v>
      </c>
      <c r="Z939">
        <v>234</v>
      </c>
      <c r="AA939" s="3">
        <f t="shared" si="159"/>
        <v>1.0695187165774556E-3</v>
      </c>
      <c r="AC939" s="28">
        <v>42789</v>
      </c>
      <c r="AD939">
        <v>30</v>
      </c>
      <c r="AE939" s="4">
        <f t="shared" si="160"/>
        <v>3.5196687370600444E-2</v>
      </c>
      <c r="AG939" s="28">
        <v>42660</v>
      </c>
      <c r="AH939">
        <v>415</v>
      </c>
      <c r="AI939" s="4">
        <f t="shared" si="161"/>
        <v>1.4050091631032435E-2</v>
      </c>
      <c r="AK939" s="28">
        <v>44438</v>
      </c>
      <c r="AL939">
        <v>41.55</v>
      </c>
      <c r="AM939" s="4">
        <f t="shared" si="162"/>
        <v>-7.1093226022803435E-2</v>
      </c>
      <c r="AO939" s="28">
        <v>42653</v>
      </c>
      <c r="AP939" s="29">
        <v>41403.97</v>
      </c>
      <c r="AQ939" s="3">
        <f t="shared" si="163"/>
        <v>4.9390201279206902E-3</v>
      </c>
    </row>
    <row r="940" spans="1:43" ht="15.75" thickBot="1" x14ac:dyDescent="0.3">
      <c r="A940" s="28">
        <v>42684</v>
      </c>
      <c r="B940">
        <v>58.27</v>
      </c>
      <c r="C940" s="3">
        <v>0.04</v>
      </c>
      <c r="E940" s="28">
        <v>42656</v>
      </c>
      <c r="F940">
        <v>335.29</v>
      </c>
      <c r="G940" s="4">
        <v>0.05</v>
      </c>
      <c r="I940" s="28">
        <v>43161</v>
      </c>
      <c r="J940">
        <v>116.16</v>
      </c>
      <c r="K940" s="3">
        <f t="shared" si="156"/>
        <v>-5.0535331905782188E-3</v>
      </c>
      <c r="M940" s="28">
        <v>43441</v>
      </c>
      <c r="N940">
        <v>111.2</v>
      </c>
      <c r="O940" s="3">
        <f t="shared" si="157"/>
        <v>7.4288820438486169E-3</v>
      </c>
      <c r="Q940" s="28">
        <v>42656</v>
      </c>
      <c r="R940">
        <v>143.99</v>
      </c>
      <c r="S940" s="3">
        <f t="shared" si="158"/>
        <v>-7.1709301523822377E-3</v>
      </c>
      <c r="U940" s="28">
        <v>42656</v>
      </c>
      <c r="V940">
        <v>142.88</v>
      </c>
      <c r="W940" s="3">
        <v>0.05</v>
      </c>
      <c r="Y940" s="28">
        <v>43798</v>
      </c>
      <c r="Z940">
        <v>238</v>
      </c>
      <c r="AA940" s="3">
        <f t="shared" si="159"/>
        <v>1.7094017094017033E-2</v>
      </c>
      <c r="AC940" s="28">
        <v>42790</v>
      </c>
      <c r="AD940">
        <v>30.44</v>
      </c>
      <c r="AE940" s="4">
        <f t="shared" si="160"/>
        <v>1.4666666666666606E-2</v>
      </c>
      <c r="AG940" s="28">
        <v>42661</v>
      </c>
      <c r="AH940">
        <v>408.12</v>
      </c>
      <c r="AI940" s="4">
        <f t="shared" si="161"/>
        <v>-1.6578313253012067E-2</v>
      </c>
      <c r="AK940" s="28">
        <v>44439</v>
      </c>
      <c r="AL940">
        <v>42.36</v>
      </c>
      <c r="AM940" s="4">
        <f t="shared" si="162"/>
        <v>1.9494584837545181E-2</v>
      </c>
      <c r="AO940" s="28">
        <v>42656</v>
      </c>
      <c r="AP940" s="29">
        <v>41412.04</v>
      </c>
      <c r="AQ940" s="3">
        <f t="shared" si="163"/>
        <v>1.9490884569761668E-4</v>
      </c>
    </row>
    <row r="941" spans="1:43" ht="15.75" thickBot="1" x14ac:dyDescent="0.3">
      <c r="A941" s="28">
        <v>42685</v>
      </c>
      <c r="B941">
        <v>59.78</v>
      </c>
      <c r="C941" s="3">
        <v>0.04</v>
      </c>
      <c r="E941" s="28">
        <v>42657</v>
      </c>
      <c r="F941">
        <v>343.23</v>
      </c>
      <c r="G941" s="4">
        <v>0.05</v>
      </c>
      <c r="I941" s="28">
        <v>43164</v>
      </c>
      <c r="J941">
        <v>121.5</v>
      </c>
      <c r="K941" s="3">
        <f t="shared" si="156"/>
        <v>4.5971074380165344E-2</v>
      </c>
      <c r="M941" s="28">
        <v>43444</v>
      </c>
      <c r="N941">
        <v>114.24</v>
      </c>
      <c r="O941" s="3">
        <f t="shared" si="157"/>
        <v>2.7338129496402797E-2</v>
      </c>
      <c r="Q941" s="28">
        <v>42657</v>
      </c>
      <c r="R941">
        <v>141.02000000000001</v>
      </c>
      <c r="S941" s="3">
        <f t="shared" si="158"/>
        <v>-2.0626432391138261E-2</v>
      </c>
      <c r="U941" s="28">
        <v>42657</v>
      </c>
      <c r="V941">
        <v>145.13999999999999</v>
      </c>
      <c r="W941" s="3">
        <v>0.05</v>
      </c>
      <c r="Y941" s="28">
        <v>43801</v>
      </c>
      <c r="Z941">
        <v>232.3</v>
      </c>
      <c r="AA941" s="3">
        <f t="shared" si="159"/>
        <v>-2.3949579831932688E-2</v>
      </c>
      <c r="AC941" s="28">
        <v>42793</v>
      </c>
      <c r="AD941">
        <v>31.06</v>
      </c>
      <c r="AE941" s="4">
        <f t="shared" si="160"/>
        <v>2.0367936925098418E-2</v>
      </c>
      <c r="AG941" s="28">
        <v>42662</v>
      </c>
      <c r="AH941">
        <v>414.37</v>
      </c>
      <c r="AI941" s="4">
        <f t="shared" si="161"/>
        <v>1.5314123297069493E-2</v>
      </c>
      <c r="AK941" s="28">
        <v>44440</v>
      </c>
      <c r="AL941">
        <v>45.53</v>
      </c>
      <c r="AM941" s="4">
        <f t="shared" si="162"/>
        <v>7.4834749763928343E-2</v>
      </c>
      <c r="AO941" s="28">
        <v>42657</v>
      </c>
      <c r="AP941" s="29">
        <v>41464.31</v>
      </c>
      <c r="AQ941" s="3">
        <f t="shared" si="163"/>
        <v>1.2621933138283747E-3</v>
      </c>
    </row>
    <row r="942" spans="1:43" ht="15.75" thickBot="1" x14ac:dyDescent="0.3">
      <c r="A942" s="28">
        <v>42688</v>
      </c>
      <c r="B942">
        <v>60.52</v>
      </c>
      <c r="C942" s="3">
        <v>0.04</v>
      </c>
      <c r="E942" s="28">
        <v>42660</v>
      </c>
      <c r="F942">
        <v>346.59</v>
      </c>
      <c r="G942" s="4">
        <v>0.05</v>
      </c>
      <c r="I942" s="28">
        <v>43165</v>
      </c>
      <c r="J942">
        <v>127.4</v>
      </c>
      <c r="K942" s="3">
        <f t="shared" si="156"/>
        <v>4.8559670781893161E-2</v>
      </c>
      <c r="M942" s="28">
        <v>43445</v>
      </c>
      <c r="N942">
        <v>113</v>
      </c>
      <c r="O942" s="3">
        <f t="shared" si="157"/>
        <v>-1.0854341736694639E-2</v>
      </c>
      <c r="Q942" s="28">
        <v>42660</v>
      </c>
      <c r="R942">
        <v>136.94</v>
      </c>
      <c r="S942" s="3">
        <f t="shared" si="158"/>
        <v>-2.8932066373564158E-2</v>
      </c>
      <c r="U942" s="28">
        <v>42660</v>
      </c>
      <c r="V942">
        <v>142.99</v>
      </c>
      <c r="W942" s="3">
        <v>0.05</v>
      </c>
      <c r="Y942" s="28">
        <v>43802</v>
      </c>
      <c r="Z942">
        <v>228.35</v>
      </c>
      <c r="AA942" s="3">
        <f t="shared" si="159"/>
        <v>-1.7003874300473565E-2</v>
      </c>
      <c r="AC942" s="28">
        <v>42794</v>
      </c>
      <c r="AD942">
        <v>29.51</v>
      </c>
      <c r="AE942" s="4">
        <f t="shared" si="160"/>
        <v>-4.9903412749516929E-2</v>
      </c>
      <c r="AG942" s="28">
        <v>42663</v>
      </c>
      <c r="AH942">
        <v>415</v>
      </c>
      <c r="AI942" s="4">
        <f t="shared" si="161"/>
        <v>1.5203803364143287E-3</v>
      </c>
      <c r="AK942" s="28">
        <v>44441</v>
      </c>
      <c r="AL942">
        <v>45.71</v>
      </c>
      <c r="AM942" s="4">
        <f t="shared" si="162"/>
        <v>3.9534372940916995E-3</v>
      </c>
      <c r="AO942" s="28">
        <v>42660</v>
      </c>
      <c r="AP942" s="29">
        <v>41282.720000000001</v>
      </c>
      <c r="AQ942" s="3">
        <f t="shared" si="163"/>
        <v>-4.379428959507492E-3</v>
      </c>
    </row>
    <row r="943" spans="1:43" ht="15.75" thickBot="1" x14ac:dyDescent="0.3">
      <c r="A943" s="28">
        <v>42689</v>
      </c>
      <c r="B943">
        <v>59.68</v>
      </c>
      <c r="C943" s="3">
        <v>0.04</v>
      </c>
      <c r="E943" s="28">
        <v>42661</v>
      </c>
      <c r="F943">
        <v>344.04</v>
      </c>
      <c r="G943" s="4">
        <v>0.05</v>
      </c>
      <c r="I943" s="28">
        <v>43166</v>
      </c>
      <c r="J943">
        <v>130.41</v>
      </c>
      <c r="K943" s="3">
        <f t="shared" si="156"/>
        <v>2.3626373626373542E-2</v>
      </c>
      <c r="M943" s="28">
        <v>43446</v>
      </c>
      <c r="N943">
        <v>111.5</v>
      </c>
      <c r="O943" s="3">
        <f t="shared" si="157"/>
        <v>-1.3274336283185861E-2</v>
      </c>
      <c r="Q943" s="28">
        <v>42661</v>
      </c>
      <c r="R943">
        <v>132.15</v>
      </c>
      <c r="S943" s="3">
        <v>0.04</v>
      </c>
      <c r="U943" s="28">
        <v>42661</v>
      </c>
      <c r="V943">
        <v>141.96</v>
      </c>
      <c r="W943" s="3">
        <v>0.05</v>
      </c>
      <c r="Y943" s="28">
        <v>43803</v>
      </c>
      <c r="Z943">
        <v>231.25</v>
      </c>
      <c r="AA943" s="3">
        <f t="shared" si="159"/>
        <v>1.2699802934092341E-2</v>
      </c>
      <c r="AC943" s="28">
        <v>42795</v>
      </c>
      <c r="AD943">
        <v>30.88</v>
      </c>
      <c r="AE943" s="4">
        <f t="shared" si="160"/>
        <v>4.6424940698068351E-2</v>
      </c>
      <c r="AG943" s="28">
        <v>42664</v>
      </c>
      <c r="AH943">
        <v>409.47</v>
      </c>
      <c r="AI943" s="4">
        <f t="shared" si="161"/>
        <v>-1.3325301204819229E-2</v>
      </c>
      <c r="AK943" s="28">
        <v>44442</v>
      </c>
      <c r="AL943">
        <v>49.13</v>
      </c>
      <c r="AM943" s="4">
        <f t="shared" si="162"/>
        <v>7.4819514329468317E-2</v>
      </c>
      <c r="AO943" s="28">
        <v>42661</v>
      </c>
      <c r="AP943" s="29">
        <v>40954.22</v>
      </c>
      <c r="AQ943" s="3">
        <f t="shared" si="163"/>
        <v>-7.9573245173767404E-3</v>
      </c>
    </row>
    <row r="944" spans="1:43" ht="15.75" thickBot="1" x14ac:dyDescent="0.3">
      <c r="A944" s="28">
        <v>42690</v>
      </c>
      <c r="B944">
        <v>61.07</v>
      </c>
      <c r="C944" s="3">
        <v>0.04</v>
      </c>
      <c r="E944" s="28">
        <v>42662</v>
      </c>
      <c r="F944">
        <v>339.43</v>
      </c>
      <c r="G944" s="4">
        <v>0.05</v>
      </c>
      <c r="I944" s="28">
        <v>43167</v>
      </c>
      <c r="J944">
        <v>131.26</v>
      </c>
      <c r="K944" s="3">
        <f t="shared" si="156"/>
        <v>6.5179050686297035E-3</v>
      </c>
      <c r="M944" s="28">
        <v>43447</v>
      </c>
      <c r="N944">
        <v>108.11</v>
      </c>
      <c r="O944" s="3">
        <f t="shared" si="157"/>
        <v>-3.0403587443946223E-2</v>
      </c>
      <c r="Q944" s="28">
        <v>42662</v>
      </c>
      <c r="R944">
        <v>131.79</v>
      </c>
      <c r="S944" s="3">
        <f t="shared" si="158"/>
        <v>-2.7241770715097369E-3</v>
      </c>
      <c r="U944" s="28">
        <v>42662</v>
      </c>
      <c r="V944">
        <v>143</v>
      </c>
      <c r="W944" s="3">
        <v>0.05</v>
      </c>
      <c r="Y944" s="28">
        <v>43804</v>
      </c>
      <c r="Z944">
        <v>229.5</v>
      </c>
      <c r="AA944" s="3">
        <f t="shared" si="159"/>
        <v>-7.5675675675676013E-3</v>
      </c>
      <c r="AC944" s="28">
        <v>42796</v>
      </c>
      <c r="AD944">
        <v>30.96</v>
      </c>
      <c r="AE944" s="4">
        <f t="shared" si="160"/>
        <v>2.5906735751295429E-3</v>
      </c>
      <c r="AG944" s="28">
        <v>42667</v>
      </c>
      <c r="AH944">
        <v>403.1</v>
      </c>
      <c r="AI944" s="4">
        <f t="shared" si="161"/>
        <v>-1.5556695240188545E-2</v>
      </c>
      <c r="AK944" s="28">
        <v>44445</v>
      </c>
      <c r="AL944">
        <v>48.51</v>
      </c>
      <c r="AM944" s="4">
        <f t="shared" si="162"/>
        <v>-1.2619580704254063E-2</v>
      </c>
      <c r="AO944" s="28">
        <v>42662</v>
      </c>
      <c r="AP944" s="29">
        <v>40924.14</v>
      </c>
      <c r="AQ944" s="3">
        <f t="shared" si="163"/>
        <v>-7.3447864469156077E-4</v>
      </c>
    </row>
    <row r="945" spans="1:43" ht="15.75" thickBot="1" x14ac:dyDescent="0.3">
      <c r="A945" s="28">
        <v>42691</v>
      </c>
      <c r="B945">
        <v>61</v>
      </c>
      <c r="C945" s="3">
        <v>0.04</v>
      </c>
      <c r="E945" s="28">
        <v>42663</v>
      </c>
      <c r="F945">
        <v>345.8</v>
      </c>
      <c r="G945" s="4">
        <v>0.05</v>
      </c>
      <c r="I945" s="28">
        <v>43168</v>
      </c>
      <c r="J945">
        <v>130.97999999999999</v>
      </c>
      <c r="K945" s="3">
        <f t="shared" si="156"/>
        <v>-2.1331708060338128E-3</v>
      </c>
      <c r="M945" s="28">
        <v>43448</v>
      </c>
      <c r="N945">
        <v>111.03</v>
      </c>
      <c r="O945" s="3">
        <f t="shared" si="157"/>
        <v>2.7009527333271777E-2</v>
      </c>
      <c r="Q945" s="28">
        <v>42663</v>
      </c>
      <c r="R945">
        <v>133.97</v>
      </c>
      <c r="S945" s="3">
        <f t="shared" si="158"/>
        <v>1.6541467486152373E-2</v>
      </c>
      <c r="U945" s="28">
        <v>42663</v>
      </c>
      <c r="V945">
        <v>146.22999999999999</v>
      </c>
      <c r="W945" s="3">
        <f t="shared" si="166"/>
        <v>2.2587412587412592E-2</v>
      </c>
      <c r="Y945" s="28">
        <v>43805</v>
      </c>
      <c r="Z945">
        <v>238.65</v>
      </c>
      <c r="AA945" s="3">
        <f t="shared" si="159"/>
        <v>3.9869281045751714E-2</v>
      </c>
      <c r="AC945" s="28">
        <v>42797</v>
      </c>
      <c r="AD945">
        <v>31.6</v>
      </c>
      <c r="AE945" s="4">
        <f t="shared" si="160"/>
        <v>2.067183462532296E-2</v>
      </c>
      <c r="AG945" s="28">
        <v>42668</v>
      </c>
      <c r="AH945">
        <v>387.45</v>
      </c>
      <c r="AI945" s="4">
        <f t="shared" si="161"/>
        <v>-3.882411312329459E-2</v>
      </c>
      <c r="AK945" s="28">
        <v>44446</v>
      </c>
      <c r="AL945">
        <v>52.03</v>
      </c>
      <c r="AM945" s="4">
        <f t="shared" si="162"/>
        <v>7.2562358276644146E-2</v>
      </c>
      <c r="AO945" s="28">
        <v>42663</v>
      </c>
      <c r="AP945" s="29">
        <v>41545.949999999997</v>
      </c>
      <c r="AQ945" s="3">
        <f t="shared" si="163"/>
        <v>1.5194210556410015E-2</v>
      </c>
    </row>
    <row r="946" spans="1:43" ht="15.75" thickBot="1" x14ac:dyDescent="0.3">
      <c r="A946" s="28">
        <v>42692</v>
      </c>
      <c r="B946">
        <v>60.09</v>
      </c>
      <c r="C946" s="3">
        <v>0.04</v>
      </c>
      <c r="E946" s="28">
        <v>42664</v>
      </c>
      <c r="F946">
        <v>345.89</v>
      </c>
      <c r="G946" s="4">
        <v>0.05</v>
      </c>
      <c r="I946" s="28">
        <v>43171</v>
      </c>
      <c r="J946">
        <v>137.52000000000001</v>
      </c>
      <c r="K946" s="3">
        <f t="shared" si="156"/>
        <v>4.9931287219423082E-2</v>
      </c>
      <c r="M946" s="28">
        <v>43451</v>
      </c>
      <c r="N946">
        <v>110.66</v>
      </c>
      <c r="O946" s="3">
        <v>0.05</v>
      </c>
      <c r="Q946" s="28">
        <v>42664</v>
      </c>
      <c r="R946">
        <v>132.13</v>
      </c>
      <c r="S946" s="3">
        <v>0.05</v>
      </c>
      <c r="U946" s="28">
        <v>42664</v>
      </c>
      <c r="V946">
        <v>146.25</v>
      </c>
      <c r="W946" s="3">
        <v>0.08</v>
      </c>
      <c r="Y946" s="28">
        <v>43808</v>
      </c>
      <c r="Z946">
        <v>232.37</v>
      </c>
      <c r="AA946" s="3">
        <f t="shared" si="159"/>
        <v>-2.6314686779803087E-2</v>
      </c>
      <c r="AC946" s="28">
        <v>42800</v>
      </c>
      <c r="AD946">
        <v>31.1</v>
      </c>
      <c r="AE946" s="4">
        <f t="shared" si="160"/>
        <v>-1.5822784810126556E-2</v>
      </c>
      <c r="AG946" s="28">
        <v>42669</v>
      </c>
      <c r="AH946">
        <v>385.59</v>
      </c>
      <c r="AI946" s="4">
        <f t="shared" si="161"/>
        <v>-4.8006194347658404E-3</v>
      </c>
      <c r="AK946" s="28">
        <v>44447</v>
      </c>
      <c r="AL946">
        <v>55.93</v>
      </c>
      <c r="AM946" s="4">
        <f t="shared" si="162"/>
        <v>7.4956755717854984E-2</v>
      </c>
      <c r="AO946" s="28">
        <v>42664</v>
      </c>
      <c r="AP946" s="29">
        <v>41291.43</v>
      </c>
      <c r="AQ946" s="3">
        <f t="shared" si="163"/>
        <v>-6.1262289103991563E-3</v>
      </c>
    </row>
    <row r="947" spans="1:43" ht="15.75" thickBot="1" x14ac:dyDescent="0.3">
      <c r="A947" s="28">
        <v>42695</v>
      </c>
      <c r="B947">
        <v>61.75</v>
      </c>
      <c r="C947" s="3">
        <v>0.04</v>
      </c>
      <c r="E947" s="28">
        <v>42667</v>
      </c>
      <c r="F947">
        <v>338.37</v>
      </c>
      <c r="G947" s="4">
        <v>0.05</v>
      </c>
      <c r="I947" s="28">
        <v>43172</v>
      </c>
      <c r="J947">
        <v>144.38999999999999</v>
      </c>
      <c r="K947" s="3">
        <f t="shared" si="156"/>
        <v>4.9956369982547821E-2</v>
      </c>
      <c r="M947" s="28">
        <v>43452</v>
      </c>
      <c r="N947">
        <v>109.64</v>
      </c>
      <c r="O947" s="3">
        <f t="shared" si="157"/>
        <v>-9.217422736309433E-3</v>
      </c>
      <c r="Q947" s="28">
        <v>42667</v>
      </c>
      <c r="R947">
        <v>130.71</v>
      </c>
      <c r="S947" s="3">
        <f t="shared" si="158"/>
        <v>-1.0746991599182576E-2</v>
      </c>
      <c r="U947" s="28">
        <v>42667</v>
      </c>
      <c r="V947">
        <v>145.05000000000001</v>
      </c>
      <c r="W947" s="3">
        <f t="shared" si="166"/>
        <v>-8.2051282051280872E-3</v>
      </c>
      <c r="Y947" s="28">
        <v>43809</v>
      </c>
      <c r="Z947">
        <v>232</v>
      </c>
      <c r="AA947" s="3">
        <f t="shared" si="159"/>
        <v>-1.592288161122335E-3</v>
      </c>
      <c r="AC947" s="28">
        <v>42802</v>
      </c>
      <c r="AD947">
        <v>31.35</v>
      </c>
      <c r="AE947" s="4">
        <f t="shared" si="160"/>
        <v>8.0385852090032461E-3</v>
      </c>
      <c r="AG947" s="28">
        <v>42670</v>
      </c>
      <c r="AH947">
        <v>381</v>
      </c>
      <c r="AI947" s="4">
        <f t="shared" si="161"/>
        <v>-1.1903835680385888E-2</v>
      </c>
      <c r="AK947" s="28">
        <v>44448</v>
      </c>
      <c r="AL947">
        <v>57.61</v>
      </c>
      <c r="AM947" s="4">
        <f t="shared" si="162"/>
        <v>3.0037546933667114E-2</v>
      </c>
      <c r="AO947" s="28">
        <v>42667</v>
      </c>
      <c r="AP947" s="29">
        <v>40852.03</v>
      </c>
      <c r="AQ947" s="3">
        <f t="shared" si="163"/>
        <v>-1.0641433343432372E-2</v>
      </c>
    </row>
    <row r="948" spans="1:43" ht="15.75" thickBot="1" x14ac:dyDescent="0.3">
      <c r="A948" s="28">
        <v>42696</v>
      </c>
      <c r="B948">
        <v>60</v>
      </c>
      <c r="C948" s="3">
        <v>0.04</v>
      </c>
      <c r="E948" s="28">
        <v>42668</v>
      </c>
      <c r="F948">
        <v>338.65</v>
      </c>
      <c r="G948" s="4">
        <v>0.05</v>
      </c>
      <c r="I948" s="28">
        <v>43173</v>
      </c>
      <c r="J948">
        <v>139.01</v>
      </c>
      <c r="K948" s="3">
        <f t="shared" si="156"/>
        <v>-3.7260198074658857E-2</v>
      </c>
      <c r="M948" s="28">
        <v>43453</v>
      </c>
      <c r="N948">
        <v>106</v>
      </c>
      <c r="O948" s="3">
        <f t="shared" si="157"/>
        <v>-3.3199562203575339E-2</v>
      </c>
      <c r="Q948" s="28">
        <v>42668</v>
      </c>
      <c r="R948">
        <v>132</v>
      </c>
      <c r="S948" s="3">
        <f t="shared" si="158"/>
        <v>9.8691760385585248E-3</v>
      </c>
      <c r="U948" s="28">
        <v>42668</v>
      </c>
      <c r="V948">
        <v>145.1</v>
      </c>
      <c r="W948" s="3">
        <v>0.08</v>
      </c>
      <c r="Y948" s="28">
        <v>43810</v>
      </c>
      <c r="Z948">
        <v>234.55</v>
      </c>
      <c r="AA948" s="3">
        <f t="shared" si="159"/>
        <v>1.0991379310344884E-2</v>
      </c>
      <c r="AC948" s="28">
        <v>42803</v>
      </c>
      <c r="AD948">
        <v>31</v>
      </c>
      <c r="AE948" s="4">
        <f t="shared" si="160"/>
        <v>-1.1164274322169154E-2</v>
      </c>
      <c r="AG948" s="28">
        <v>42671</v>
      </c>
      <c r="AH948">
        <v>361.95</v>
      </c>
      <c r="AI948" s="4">
        <f t="shared" si="161"/>
        <v>-5.0000000000000044E-2</v>
      </c>
      <c r="AK948" s="28">
        <v>44449</v>
      </c>
      <c r="AL948">
        <v>58.46</v>
      </c>
      <c r="AM948" s="4">
        <f t="shared" si="162"/>
        <v>1.4754382919631936E-2</v>
      </c>
      <c r="AO948" s="28">
        <v>42668</v>
      </c>
      <c r="AP948" s="29">
        <v>40764.76</v>
      </c>
      <c r="AQ948" s="3">
        <f t="shared" si="163"/>
        <v>-2.1362463505484319E-3</v>
      </c>
    </row>
    <row r="949" spans="1:43" ht="15.75" thickBot="1" x14ac:dyDescent="0.3">
      <c r="A949" s="28">
        <v>42697</v>
      </c>
      <c r="B949">
        <v>59.6</v>
      </c>
      <c r="C949" s="3">
        <v>0.04</v>
      </c>
      <c r="E949" s="28">
        <v>42669</v>
      </c>
      <c r="F949">
        <v>336.69</v>
      </c>
      <c r="G949" s="4">
        <v>0.05</v>
      </c>
      <c r="I949" s="28">
        <v>43174</v>
      </c>
      <c r="J949">
        <v>144.43</v>
      </c>
      <c r="K949" s="3">
        <f t="shared" si="156"/>
        <v>3.8990000719372864E-2</v>
      </c>
      <c r="M949" s="28">
        <v>43454</v>
      </c>
      <c r="N949">
        <v>106.01</v>
      </c>
      <c r="O949" s="3">
        <f t="shared" si="157"/>
        <v>9.4339622641603782E-5</v>
      </c>
      <c r="Q949" s="28">
        <v>42669</v>
      </c>
      <c r="R949">
        <v>130.97</v>
      </c>
      <c r="S949" s="3">
        <f t="shared" si="158"/>
        <v>-7.8030303030303116E-3</v>
      </c>
      <c r="U949" s="28">
        <v>42669</v>
      </c>
      <c r="V949">
        <v>142.47999999999999</v>
      </c>
      <c r="W949" s="3">
        <v>0.08</v>
      </c>
      <c r="Y949" s="28">
        <v>43811</v>
      </c>
      <c r="Z949">
        <v>241.51</v>
      </c>
      <c r="AA949" s="3">
        <f t="shared" si="159"/>
        <v>2.9673843530164001E-2</v>
      </c>
      <c r="AC949" s="28">
        <v>42804</v>
      </c>
      <c r="AD949">
        <v>30.74</v>
      </c>
      <c r="AE949" s="4">
        <f t="shared" si="160"/>
        <v>-8.3870967741935809E-3</v>
      </c>
      <c r="AG949" s="28">
        <v>42674</v>
      </c>
      <c r="AH949">
        <v>343.86</v>
      </c>
      <c r="AI949" s="4">
        <f t="shared" si="161"/>
        <v>-4.9979278905926128E-2</v>
      </c>
      <c r="AK949" s="28">
        <v>44452</v>
      </c>
      <c r="AL949">
        <v>61.4</v>
      </c>
      <c r="AM949" s="4">
        <f t="shared" si="162"/>
        <v>5.0290797126240072E-2</v>
      </c>
      <c r="AO949" s="28">
        <v>42669</v>
      </c>
      <c r="AP949" s="29">
        <v>40526.81</v>
      </c>
      <c r="AQ949" s="3">
        <f t="shared" si="163"/>
        <v>-5.8371495379834215E-3</v>
      </c>
    </row>
    <row r="950" spans="1:43" ht="15.75" thickBot="1" x14ac:dyDescent="0.3">
      <c r="A950" s="28">
        <v>42698</v>
      </c>
      <c r="B950">
        <v>59</v>
      </c>
      <c r="C950" s="3">
        <v>0.04</v>
      </c>
      <c r="E950" s="28">
        <v>42670</v>
      </c>
      <c r="F950">
        <v>325.04000000000002</v>
      </c>
      <c r="G950" s="4">
        <v>0.05</v>
      </c>
      <c r="I950" s="28">
        <v>43175</v>
      </c>
      <c r="J950">
        <v>141.38</v>
      </c>
      <c r="K950" s="3">
        <f t="shared" si="156"/>
        <v>-2.1117496365021249E-2</v>
      </c>
      <c r="M950" s="28">
        <v>43455</v>
      </c>
      <c r="N950">
        <v>106.68</v>
      </c>
      <c r="O950" s="3">
        <f t="shared" si="157"/>
        <v>6.3201584756156226E-3</v>
      </c>
      <c r="Q950" s="28">
        <v>42670</v>
      </c>
      <c r="R950">
        <v>127.52</v>
      </c>
      <c r="S950" s="3">
        <f t="shared" si="158"/>
        <v>-2.634191036115141E-2</v>
      </c>
      <c r="U950" s="28">
        <v>42670</v>
      </c>
      <c r="V950">
        <v>140.66</v>
      </c>
      <c r="W950" s="3">
        <v>0.08</v>
      </c>
      <c r="Y950" s="28">
        <v>43812</v>
      </c>
      <c r="Z950">
        <v>244.48</v>
      </c>
      <c r="AA950" s="3">
        <f t="shared" si="159"/>
        <v>1.2297627427435787E-2</v>
      </c>
      <c r="AC950" s="28">
        <v>42807</v>
      </c>
      <c r="AD950">
        <v>30.12</v>
      </c>
      <c r="AE950" s="4">
        <f t="shared" si="160"/>
        <v>-2.0169160702667499E-2</v>
      </c>
      <c r="AG950" s="28">
        <v>42675</v>
      </c>
      <c r="AH950">
        <v>360.91</v>
      </c>
      <c r="AI950" s="4">
        <f t="shared" si="161"/>
        <v>4.958413307741516E-2</v>
      </c>
      <c r="AK950" s="28">
        <v>44453</v>
      </c>
      <c r="AL950">
        <v>60.78</v>
      </c>
      <c r="AM950" s="4">
        <f t="shared" si="162"/>
        <v>-1.0097719869706756E-2</v>
      </c>
      <c r="AO950" s="28">
        <v>42670</v>
      </c>
      <c r="AP950" s="29">
        <v>39987.31</v>
      </c>
      <c r="AQ950" s="3">
        <f t="shared" si="163"/>
        <v>-1.3312175322952924E-2</v>
      </c>
    </row>
    <row r="951" spans="1:43" ht="15.75" thickBot="1" x14ac:dyDescent="0.3">
      <c r="A951" s="28">
        <v>42699</v>
      </c>
      <c r="B951">
        <v>58.03</v>
      </c>
      <c r="C951" s="3">
        <v>0.03</v>
      </c>
      <c r="E951" s="28">
        <v>42671</v>
      </c>
      <c r="F951">
        <v>325</v>
      </c>
      <c r="G951" s="4">
        <v>0.05</v>
      </c>
      <c r="I951" s="28">
        <v>43178</v>
      </c>
      <c r="J951">
        <v>140.4</v>
      </c>
      <c r="K951" s="3">
        <f t="shared" si="156"/>
        <v>-6.9316735040315658E-3</v>
      </c>
      <c r="M951" s="28">
        <v>43458</v>
      </c>
      <c r="N951">
        <v>109.6</v>
      </c>
      <c r="O951" s="3">
        <f t="shared" si="157"/>
        <v>2.7371578552680687E-2</v>
      </c>
      <c r="Q951" s="28">
        <v>42671</v>
      </c>
      <c r="R951">
        <v>127.68</v>
      </c>
      <c r="S951" s="3">
        <v>0.04</v>
      </c>
      <c r="U951" s="28">
        <v>42671</v>
      </c>
      <c r="V951">
        <v>140.28</v>
      </c>
      <c r="W951" s="3">
        <v>0.08</v>
      </c>
      <c r="Y951" s="28">
        <v>43815</v>
      </c>
      <c r="Z951">
        <v>246.5</v>
      </c>
      <c r="AA951" s="3">
        <f t="shared" si="159"/>
        <v>8.2624345549737743E-3</v>
      </c>
      <c r="AC951" s="28">
        <v>42808</v>
      </c>
      <c r="AD951">
        <v>29.9</v>
      </c>
      <c r="AE951" s="4">
        <f t="shared" si="160"/>
        <v>-7.3041168658699585E-3</v>
      </c>
      <c r="AG951" s="28">
        <v>42676</v>
      </c>
      <c r="AH951">
        <v>364.88</v>
      </c>
      <c r="AI951" s="4">
        <f t="shared" si="161"/>
        <v>1.0999972292261129E-2</v>
      </c>
      <c r="AK951" s="28">
        <v>44454</v>
      </c>
      <c r="AL951">
        <v>63.72</v>
      </c>
      <c r="AM951" s="4">
        <f t="shared" si="162"/>
        <v>4.8371174728529143E-2</v>
      </c>
      <c r="AO951" s="28">
        <v>42671</v>
      </c>
      <c r="AP951" s="29">
        <v>39872.879999999997</v>
      </c>
      <c r="AQ951" s="3">
        <f t="shared" si="163"/>
        <v>-2.8616578609563792E-3</v>
      </c>
    </row>
    <row r="952" spans="1:43" ht="15.75" thickBot="1" x14ac:dyDescent="0.3">
      <c r="A952" s="28">
        <v>42702</v>
      </c>
      <c r="B952">
        <v>58.1</v>
      </c>
      <c r="C952" s="3">
        <v>0.03</v>
      </c>
      <c r="E952" s="28">
        <v>42674</v>
      </c>
      <c r="F952">
        <v>331.9</v>
      </c>
      <c r="G952" s="4">
        <f t="shared" si="165"/>
        <v>2.1230769230769164E-2</v>
      </c>
      <c r="I952" s="28">
        <v>43179</v>
      </c>
      <c r="J952">
        <v>143.31</v>
      </c>
      <c r="K952" s="3">
        <f t="shared" si="156"/>
        <v>2.0726495726495653E-2</v>
      </c>
      <c r="M952" s="28">
        <v>43460</v>
      </c>
      <c r="N952">
        <v>108.14</v>
      </c>
      <c r="O952" s="3">
        <f t="shared" si="157"/>
        <v>-1.3321167883211582E-2</v>
      </c>
      <c r="Q952" s="28">
        <v>42674</v>
      </c>
      <c r="R952">
        <v>126.09</v>
      </c>
      <c r="S952" s="3">
        <v>0.03</v>
      </c>
      <c r="U952" s="28">
        <v>42674</v>
      </c>
      <c r="V952">
        <v>140.62</v>
      </c>
      <c r="W952" s="3">
        <f t="shared" si="166"/>
        <v>2.4237239806101929E-3</v>
      </c>
      <c r="Y952" s="28">
        <v>43816</v>
      </c>
      <c r="Z952">
        <v>247</v>
      </c>
      <c r="AA952" s="3">
        <f t="shared" si="159"/>
        <v>2.0283975659229903E-3</v>
      </c>
      <c r="AC952" s="28">
        <v>42809</v>
      </c>
      <c r="AD952">
        <v>30.52</v>
      </c>
      <c r="AE952" s="4">
        <f t="shared" si="160"/>
        <v>2.0735785953177377E-2</v>
      </c>
      <c r="AG952" s="28">
        <v>42677</v>
      </c>
      <c r="AH952">
        <v>355.11</v>
      </c>
      <c r="AI952" s="4">
        <f t="shared" si="161"/>
        <v>-2.6775926331944699E-2</v>
      </c>
      <c r="AK952" s="28">
        <v>44455</v>
      </c>
      <c r="AL952">
        <v>63.42</v>
      </c>
      <c r="AM952" s="4">
        <f t="shared" si="162"/>
        <v>-4.7080979284368496E-3</v>
      </c>
      <c r="AO952" s="28">
        <v>42674</v>
      </c>
      <c r="AP952" s="29">
        <v>39893.839999999997</v>
      </c>
      <c r="AQ952" s="3">
        <f t="shared" si="163"/>
        <v>5.2567058110675191E-4</v>
      </c>
    </row>
    <row r="953" spans="1:43" ht="15.75" thickBot="1" x14ac:dyDescent="0.3">
      <c r="A953" s="28">
        <v>42703</v>
      </c>
      <c r="B953">
        <v>57.98</v>
      </c>
      <c r="C953" s="3">
        <v>0.03</v>
      </c>
      <c r="E953" s="28">
        <v>42675</v>
      </c>
      <c r="F953">
        <v>348.49</v>
      </c>
      <c r="G953" s="4">
        <f t="shared" si="165"/>
        <v>4.9984935221452309E-2</v>
      </c>
      <c r="I953" s="28">
        <v>43180</v>
      </c>
      <c r="J953">
        <v>136.15</v>
      </c>
      <c r="K953" s="3">
        <f t="shared" si="156"/>
        <v>-4.9961621659339817E-2</v>
      </c>
      <c r="M953" s="28">
        <v>43461</v>
      </c>
      <c r="N953">
        <v>108.61</v>
      </c>
      <c r="O953" s="3">
        <v>0.05</v>
      </c>
      <c r="Q953" s="28">
        <v>42675</v>
      </c>
      <c r="R953">
        <v>132.38999999999999</v>
      </c>
      <c r="S953" s="3">
        <f t="shared" si="158"/>
        <v>4.9964311206281087E-2</v>
      </c>
      <c r="U953" s="28">
        <v>42675</v>
      </c>
      <c r="V953">
        <v>143.12</v>
      </c>
      <c r="W953" s="3">
        <v>0.08</v>
      </c>
      <c r="Y953" s="28">
        <v>43817</v>
      </c>
      <c r="Z953">
        <v>246</v>
      </c>
      <c r="AA953" s="3">
        <f t="shared" si="159"/>
        <v>-4.0485829959514552E-3</v>
      </c>
      <c r="AC953" s="28">
        <v>42810</v>
      </c>
      <c r="AD953">
        <v>30.8</v>
      </c>
      <c r="AE953" s="4">
        <f t="shared" si="160"/>
        <v>9.1743119266054496E-3</v>
      </c>
      <c r="AG953" s="28">
        <v>42678</v>
      </c>
      <c r="AH953">
        <v>349.31</v>
      </c>
      <c r="AI953" s="4">
        <f t="shared" si="161"/>
        <v>-1.6332967249584662E-2</v>
      </c>
      <c r="AK953" s="28">
        <v>44456</v>
      </c>
      <c r="AL953">
        <v>66.28</v>
      </c>
      <c r="AM953" s="4">
        <f t="shared" si="162"/>
        <v>4.5096184169031828E-2</v>
      </c>
      <c r="AO953" s="28">
        <v>42675</v>
      </c>
      <c r="AP953" s="29">
        <v>41299.870000000003</v>
      </c>
      <c r="AQ953" s="3">
        <f t="shared" si="163"/>
        <v>3.5244288341257812E-2</v>
      </c>
    </row>
    <row r="954" spans="1:43" ht="15.75" thickBot="1" x14ac:dyDescent="0.3">
      <c r="A954" s="28">
        <v>42704</v>
      </c>
      <c r="B954">
        <v>57.25</v>
      </c>
      <c r="C954" s="3">
        <f t="shared" si="164"/>
        <v>-1.2590548464987861E-2</v>
      </c>
      <c r="E954" s="28">
        <v>42676</v>
      </c>
      <c r="F954">
        <v>356.67</v>
      </c>
      <c r="G954" s="4">
        <v>0.04</v>
      </c>
      <c r="I954" s="28">
        <v>43181</v>
      </c>
      <c r="J954">
        <v>129.35</v>
      </c>
      <c r="K954" s="3">
        <f t="shared" si="156"/>
        <v>-4.9944913698127147E-2</v>
      </c>
      <c r="M954" s="28">
        <v>43462</v>
      </c>
      <c r="N954">
        <v>106.37</v>
      </c>
      <c r="O954" s="3">
        <f t="shared" si="157"/>
        <v>-2.0624251910505431E-2</v>
      </c>
      <c r="Q954" s="28">
        <v>42676</v>
      </c>
      <c r="R954">
        <v>139</v>
      </c>
      <c r="S954" s="3">
        <f t="shared" si="158"/>
        <v>4.9928242314374316E-2</v>
      </c>
      <c r="U954" s="28">
        <v>42676</v>
      </c>
      <c r="V954">
        <v>142.84</v>
      </c>
      <c r="W954" s="3">
        <v>0.08</v>
      </c>
      <c r="Y954" s="28">
        <v>43818</v>
      </c>
      <c r="Z954">
        <v>242.81</v>
      </c>
      <c r="AA954" s="3">
        <f t="shared" si="159"/>
        <v>-1.2967479674796722E-2</v>
      </c>
      <c r="AC954" s="28">
        <v>42811</v>
      </c>
      <c r="AD954">
        <v>31</v>
      </c>
      <c r="AE954" s="4">
        <f t="shared" si="160"/>
        <v>6.4935064935065512E-3</v>
      </c>
      <c r="AG954" s="28">
        <v>42681</v>
      </c>
      <c r="AH954">
        <v>350</v>
      </c>
      <c r="AI954" s="4">
        <f t="shared" si="161"/>
        <v>1.9753227791932115E-3</v>
      </c>
      <c r="AK954" s="28">
        <v>44459</v>
      </c>
      <c r="AL954">
        <v>67.8</v>
      </c>
      <c r="AM954" s="4">
        <f t="shared" si="162"/>
        <v>2.2933011466505615E-2</v>
      </c>
      <c r="AO954" s="28">
        <v>42676</v>
      </c>
      <c r="AP954" s="29">
        <v>41742.75</v>
      </c>
      <c r="AQ954" s="3">
        <f t="shared" si="163"/>
        <v>1.0723520437231349E-2</v>
      </c>
    </row>
    <row r="955" spans="1:43" ht="15.75" thickBot="1" x14ac:dyDescent="0.3">
      <c r="A955" s="28">
        <v>42705</v>
      </c>
      <c r="B955">
        <v>59</v>
      </c>
      <c r="C955" s="3">
        <v>0.03</v>
      </c>
      <c r="E955" s="28">
        <v>42677</v>
      </c>
      <c r="F955">
        <v>361.31</v>
      </c>
      <c r="G955" s="4">
        <v>0.04</v>
      </c>
      <c r="I955" s="28">
        <v>43185</v>
      </c>
      <c r="J955">
        <v>122.89</v>
      </c>
      <c r="K955" s="3">
        <f t="shared" si="156"/>
        <v>-4.9942017781213766E-2</v>
      </c>
      <c r="M955" s="28">
        <v>43465</v>
      </c>
      <c r="N955">
        <v>109.87</v>
      </c>
      <c r="O955" s="3">
        <f t="shared" si="157"/>
        <v>3.2904014289743433E-2</v>
      </c>
      <c r="Q955" s="28">
        <v>42677</v>
      </c>
      <c r="R955">
        <v>143.35</v>
      </c>
      <c r="S955" s="3">
        <f t="shared" si="158"/>
        <v>3.1294964028776961E-2</v>
      </c>
      <c r="U955" s="28">
        <v>42677</v>
      </c>
      <c r="V955">
        <v>142.87</v>
      </c>
      <c r="W955" s="3">
        <v>0.08</v>
      </c>
      <c r="Y955" s="28">
        <v>43819</v>
      </c>
      <c r="Z955">
        <v>240</v>
      </c>
      <c r="AA955" s="3">
        <f t="shared" si="159"/>
        <v>-1.1572834726741088E-2</v>
      </c>
      <c r="AC955" s="28">
        <v>42814</v>
      </c>
      <c r="AD955">
        <v>31</v>
      </c>
      <c r="AE955" s="4">
        <f t="shared" si="160"/>
        <v>0</v>
      </c>
      <c r="AG955" s="28">
        <v>42682</v>
      </c>
      <c r="AH955">
        <v>349.57</v>
      </c>
      <c r="AI955" s="4">
        <f t="shared" si="161"/>
        <v>-1.2285714285714677E-3</v>
      </c>
      <c r="AK955" s="28">
        <v>44460</v>
      </c>
      <c r="AL955">
        <v>66.89</v>
      </c>
      <c r="AM955" s="4">
        <f t="shared" si="162"/>
        <v>-1.3421828908554478E-2</v>
      </c>
      <c r="AO955" s="28">
        <v>42677</v>
      </c>
      <c r="AP955" s="29">
        <v>41974.46</v>
      </c>
      <c r="AQ955" s="3">
        <f t="shared" si="163"/>
        <v>5.5509040492061068E-3</v>
      </c>
    </row>
    <row r="956" spans="1:43" ht="15.75" thickBot="1" x14ac:dyDescent="0.3">
      <c r="A956" s="28">
        <v>42706</v>
      </c>
      <c r="B956">
        <v>59.04</v>
      </c>
      <c r="C956" s="3">
        <v>0.04</v>
      </c>
      <c r="E956" s="28">
        <v>42678</v>
      </c>
      <c r="F956">
        <v>359.16</v>
      </c>
      <c r="G956" s="4">
        <v>0.04</v>
      </c>
      <c r="I956" s="28">
        <v>43186</v>
      </c>
      <c r="J956">
        <v>120.64</v>
      </c>
      <c r="K956" s="3">
        <f t="shared" si="156"/>
        <v>-1.8309056880136731E-2</v>
      </c>
      <c r="M956" s="28">
        <v>43466</v>
      </c>
      <c r="N956">
        <v>108.7</v>
      </c>
      <c r="O956" s="3">
        <f t="shared" si="157"/>
        <v>-1.0648948757622678E-2</v>
      </c>
      <c r="Q956" s="28">
        <v>42678</v>
      </c>
      <c r="R956">
        <v>142.63</v>
      </c>
      <c r="S956" s="3">
        <f t="shared" si="158"/>
        <v>-5.0226717823508293E-3</v>
      </c>
      <c r="U956" s="28">
        <v>42678</v>
      </c>
      <c r="V956">
        <v>142.62</v>
      </c>
      <c r="W956" s="3">
        <v>0.08</v>
      </c>
      <c r="Y956" s="28">
        <v>43822</v>
      </c>
      <c r="Z956">
        <v>244.9</v>
      </c>
      <c r="AA956" s="3">
        <f t="shared" si="159"/>
        <v>2.041666666666675E-2</v>
      </c>
      <c r="AC956" s="28">
        <v>42816</v>
      </c>
      <c r="AD956">
        <v>31.44</v>
      </c>
      <c r="AE956" s="4">
        <f t="shared" si="160"/>
        <v>1.4193548387096744E-2</v>
      </c>
      <c r="AG956" s="28">
        <v>42683</v>
      </c>
      <c r="AH956">
        <v>350</v>
      </c>
      <c r="AI956" s="4">
        <f t="shared" si="161"/>
        <v>1.2300826729982894E-3</v>
      </c>
      <c r="AK956" s="28">
        <v>44461</v>
      </c>
      <c r="AL956">
        <v>62.18</v>
      </c>
      <c r="AM956" s="4">
        <f t="shared" si="162"/>
        <v>-7.0414112722380073E-2</v>
      </c>
      <c r="AO956" s="28">
        <v>42678</v>
      </c>
      <c r="AP956" s="29">
        <v>41841.56</v>
      </c>
      <c r="AQ956" s="3">
        <f t="shared" si="163"/>
        <v>-3.1662110721615289E-3</v>
      </c>
    </row>
    <row r="957" spans="1:43" ht="15.75" thickBot="1" x14ac:dyDescent="0.3">
      <c r="A957" s="28">
        <v>42709</v>
      </c>
      <c r="B957">
        <v>61.89</v>
      </c>
      <c r="C957" s="3">
        <v>0.05</v>
      </c>
      <c r="E957" s="28">
        <v>42681</v>
      </c>
      <c r="F957">
        <v>377.11</v>
      </c>
      <c r="G957" s="4">
        <v>0.05</v>
      </c>
      <c r="I957" s="28">
        <v>43187</v>
      </c>
      <c r="J957">
        <v>122.34</v>
      </c>
      <c r="K957" s="3">
        <f t="shared" si="156"/>
        <v>1.4091511936339618E-2</v>
      </c>
      <c r="M957" s="28">
        <v>43468</v>
      </c>
      <c r="N957">
        <v>106.4</v>
      </c>
      <c r="O957" s="3">
        <f t="shared" si="157"/>
        <v>-2.1159153633854566E-2</v>
      </c>
      <c r="Q957" s="28">
        <v>42681</v>
      </c>
      <c r="R957">
        <v>143.85</v>
      </c>
      <c r="S957" s="3">
        <v>0.03</v>
      </c>
      <c r="U957" s="28">
        <v>42681</v>
      </c>
      <c r="V957">
        <v>142.93</v>
      </c>
      <c r="W957" s="3">
        <v>0.08</v>
      </c>
      <c r="Y957" s="28">
        <v>43823</v>
      </c>
      <c r="Z957">
        <v>241</v>
      </c>
      <c r="AA957" s="3">
        <f t="shared" si="159"/>
        <v>-1.5924867292772538E-2</v>
      </c>
      <c r="AC957" s="28">
        <v>42818</v>
      </c>
      <c r="AD957">
        <v>31.4</v>
      </c>
      <c r="AE957" s="4">
        <f t="shared" si="160"/>
        <v>-1.2722646310433516E-3</v>
      </c>
      <c r="AG957" s="28">
        <v>42684</v>
      </c>
      <c r="AH957">
        <v>347.93</v>
      </c>
      <c r="AI957" s="4">
        <f t="shared" si="161"/>
        <v>-5.9142857142856498E-3</v>
      </c>
      <c r="AK957" s="28">
        <v>44462</v>
      </c>
      <c r="AL957">
        <v>62.57</v>
      </c>
      <c r="AM957" s="4">
        <f t="shared" si="162"/>
        <v>6.272113219684794E-3</v>
      </c>
      <c r="AO957" s="28">
        <v>42681</v>
      </c>
      <c r="AP957" s="29">
        <v>42133.54</v>
      </c>
      <c r="AQ957" s="3">
        <f t="shared" si="163"/>
        <v>6.9782293012019547E-3</v>
      </c>
    </row>
    <row r="958" spans="1:43" ht="15.75" thickBot="1" x14ac:dyDescent="0.3">
      <c r="A958" s="28">
        <v>42710</v>
      </c>
      <c r="B958">
        <v>62.3</v>
      </c>
      <c r="C958" s="3">
        <v>7.0000000000000007E-2</v>
      </c>
      <c r="E958" s="28">
        <v>42682</v>
      </c>
      <c r="F958">
        <v>376.89</v>
      </c>
      <c r="G958" s="4">
        <v>0.06</v>
      </c>
      <c r="I958" s="28">
        <v>43188</v>
      </c>
      <c r="J958">
        <v>121.07</v>
      </c>
      <c r="K958" s="3">
        <f t="shared" si="156"/>
        <v>-1.0380905672715435E-2</v>
      </c>
      <c r="M958" s="28">
        <v>43469</v>
      </c>
      <c r="N958">
        <v>106.4</v>
      </c>
      <c r="O958" s="3">
        <v>0.05</v>
      </c>
      <c r="Q958" s="28">
        <v>42682</v>
      </c>
      <c r="R958">
        <v>148.12</v>
      </c>
      <c r="S958" s="3">
        <f t="shared" si="158"/>
        <v>2.9683698296837147E-2</v>
      </c>
      <c r="U958" s="28">
        <v>42682</v>
      </c>
      <c r="V958">
        <v>142.06</v>
      </c>
      <c r="W958" s="3">
        <f t="shared" si="166"/>
        <v>-6.086895683201643E-3</v>
      </c>
      <c r="Y958" s="28">
        <v>43825</v>
      </c>
      <c r="Z958">
        <v>238.31</v>
      </c>
      <c r="AA958" s="3">
        <f t="shared" si="159"/>
        <v>-1.1161825726141106E-2</v>
      </c>
      <c r="AC958" s="28">
        <v>42821</v>
      </c>
      <c r="AD958">
        <v>31.4</v>
      </c>
      <c r="AE958" s="4">
        <f t="shared" si="160"/>
        <v>0</v>
      </c>
      <c r="AG958" s="28">
        <v>42685</v>
      </c>
      <c r="AH958">
        <v>364.59</v>
      </c>
      <c r="AI958" s="4">
        <f t="shared" si="161"/>
        <v>4.788319489552495E-2</v>
      </c>
      <c r="AK958" s="28">
        <v>44463</v>
      </c>
      <c r="AL958">
        <v>61.97</v>
      </c>
      <c r="AM958" s="4">
        <f t="shared" si="162"/>
        <v>-9.5892600287678098E-3</v>
      </c>
      <c r="AO958" s="28">
        <v>42682</v>
      </c>
      <c r="AP958" s="29">
        <v>42113.91</v>
      </c>
      <c r="AQ958" s="3">
        <f t="shared" si="163"/>
        <v>-4.6589961346699127E-4</v>
      </c>
    </row>
    <row r="959" spans="1:43" ht="15.75" thickBot="1" x14ac:dyDescent="0.3">
      <c r="A959" s="28">
        <v>42711</v>
      </c>
      <c r="B959">
        <v>62.5</v>
      </c>
      <c r="C959" s="3">
        <v>7.0000000000000007E-2</v>
      </c>
      <c r="E959" s="28">
        <v>42683</v>
      </c>
      <c r="F959">
        <v>373.33</v>
      </c>
      <c r="G959" s="4">
        <v>7.0000000000000007E-2</v>
      </c>
      <c r="I959" s="28">
        <v>43189</v>
      </c>
      <c r="J959">
        <v>117.25</v>
      </c>
      <c r="K959" s="3">
        <f t="shared" si="156"/>
        <v>-3.1551994713801879E-2</v>
      </c>
      <c r="M959" s="28">
        <v>43472</v>
      </c>
      <c r="N959">
        <v>107</v>
      </c>
      <c r="O959" s="3">
        <f t="shared" si="157"/>
        <v>5.639097744360777E-3</v>
      </c>
      <c r="Q959" s="28">
        <v>42683</v>
      </c>
      <c r="R959">
        <v>147.94999999999999</v>
      </c>
      <c r="S959" s="3">
        <v>0.03</v>
      </c>
      <c r="U959" s="28">
        <v>42683</v>
      </c>
      <c r="V959">
        <v>140.05000000000001</v>
      </c>
      <c r="W959" s="3">
        <f t="shared" si="166"/>
        <v>-1.4148951147402444E-2</v>
      </c>
      <c r="Y959" s="28">
        <v>43826</v>
      </c>
      <c r="Z959">
        <v>240.18</v>
      </c>
      <c r="AA959" s="3">
        <f t="shared" si="159"/>
        <v>7.8469220762871217E-3</v>
      </c>
      <c r="AC959" s="28">
        <v>42822</v>
      </c>
      <c r="AD959">
        <v>31.45</v>
      </c>
      <c r="AE959" s="4">
        <f t="shared" si="160"/>
        <v>1.5923566878981443E-3</v>
      </c>
      <c r="AG959" s="28">
        <v>42688</v>
      </c>
      <c r="AH959">
        <v>364.81</v>
      </c>
      <c r="AI959" s="4">
        <f t="shared" si="161"/>
        <v>6.0341753750803306E-4</v>
      </c>
      <c r="AK959" s="28">
        <v>44466</v>
      </c>
      <c r="AL959">
        <v>58.95</v>
      </c>
      <c r="AM959" s="4">
        <f t="shared" si="162"/>
        <v>-4.8733258028078041E-2</v>
      </c>
      <c r="AO959" s="28">
        <v>42683</v>
      </c>
      <c r="AP959" s="29">
        <v>42203.63</v>
      </c>
      <c r="AQ959" s="3">
        <f t="shared" si="163"/>
        <v>2.1304124931642576E-3</v>
      </c>
    </row>
    <row r="960" spans="1:43" ht="15.75" thickBot="1" x14ac:dyDescent="0.3">
      <c r="A960" s="28">
        <v>42712</v>
      </c>
      <c r="B960">
        <v>61.8</v>
      </c>
      <c r="C960" s="3">
        <v>7.0000000000000007E-2</v>
      </c>
      <c r="E960" s="28">
        <v>42684</v>
      </c>
      <c r="F960">
        <v>378.48</v>
      </c>
      <c r="G960" s="4">
        <v>0.08</v>
      </c>
      <c r="I960" s="28">
        <v>43192</v>
      </c>
      <c r="J960">
        <v>123.11</v>
      </c>
      <c r="K960" s="3">
        <f t="shared" si="156"/>
        <v>4.997867803837952E-2</v>
      </c>
      <c r="M960" s="28">
        <v>43473</v>
      </c>
      <c r="N960">
        <v>107.53</v>
      </c>
      <c r="O960" s="3">
        <f t="shared" si="157"/>
        <v>4.9532710280373315E-3</v>
      </c>
      <c r="Q960" s="28">
        <v>42684</v>
      </c>
      <c r="R960">
        <v>148.41999999999999</v>
      </c>
      <c r="S960" s="3">
        <v>0.04</v>
      </c>
      <c r="U960" s="28">
        <v>42684</v>
      </c>
      <c r="V960">
        <v>140.82</v>
      </c>
      <c r="W960" s="3">
        <f t="shared" si="166"/>
        <v>5.4980364155656769E-3</v>
      </c>
      <c r="Y960" s="28">
        <v>43829</v>
      </c>
      <c r="Z960">
        <v>251.99</v>
      </c>
      <c r="AA960" s="3">
        <f t="shared" si="159"/>
        <v>4.9171454742276577E-2</v>
      </c>
      <c r="AC960" s="28">
        <v>42823</v>
      </c>
      <c r="AD960">
        <v>32.159999999999997</v>
      </c>
      <c r="AE960" s="4">
        <f t="shared" si="160"/>
        <v>2.25755166931636E-2</v>
      </c>
      <c r="AG960" s="28">
        <v>42689</v>
      </c>
      <c r="AH960">
        <v>360.15</v>
      </c>
      <c r="AI960" s="4">
        <f t="shared" si="161"/>
        <v>-1.2773772648776105E-2</v>
      </c>
      <c r="AK960" s="28">
        <v>44467</v>
      </c>
      <c r="AL960">
        <v>62.9</v>
      </c>
      <c r="AM960" s="4">
        <f t="shared" si="162"/>
        <v>6.7005937234944746E-2</v>
      </c>
      <c r="AO960" s="28">
        <v>42684</v>
      </c>
      <c r="AP960" s="29">
        <v>42703.99</v>
      </c>
      <c r="AQ960" s="3">
        <f t="shared" si="163"/>
        <v>1.1855852209869067E-2</v>
      </c>
    </row>
    <row r="961" spans="1:43" ht="15.75" thickBot="1" x14ac:dyDescent="0.3">
      <c r="A961" s="28">
        <v>42713</v>
      </c>
      <c r="B961">
        <v>64.89</v>
      </c>
      <c r="C961" s="3">
        <v>7.0000000000000007E-2</v>
      </c>
      <c r="E961" s="28">
        <v>42685</v>
      </c>
      <c r="F961">
        <v>373.73</v>
      </c>
      <c r="G961" s="4">
        <v>0.08</v>
      </c>
      <c r="I961" s="28">
        <v>43193</v>
      </c>
      <c r="J961">
        <v>129.26</v>
      </c>
      <c r="K961" s="3">
        <f t="shared" si="156"/>
        <v>4.9955324506538723E-2</v>
      </c>
      <c r="M961" s="28">
        <v>43474</v>
      </c>
      <c r="N961">
        <v>107.93</v>
      </c>
      <c r="O961" s="3">
        <v>0.04</v>
      </c>
      <c r="Q961" s="28">
        <v>42685</v>
      </c>
      <c r="R961">
        <v>150.07</v>
      </c>
      <c r="S961" s="3">
        <f t="shared" si="158"/>
        <v>1.1117100121277534E-2</v>
      </c>
      <c r="U961" s="28">
        <v>42685</v>
      </c>
      <c r="V961">
        <v>140.52000000000001</v>
      </c>
      <c r="W961" s="3">
        <f t="shared" si="166"/>
        <v>-2.1303792074988115E-3</v>
      </c>
      <c r="Y961" s="28">
        <v>43830</v>
      </c>
      <c r="Z961">
        <v>261.18</v>
      </c>
      <c r="AA961" s="3">
        <f t="shared" si="159"/>
        <v>3.6469701178618141E-2</v>
      </c>
      <c r="AC961" s="28">
        <v>42824</v>
      </c>
      <c r="AD961">
        <v>32.299999999999997</v>
      </c>
      <c r="AE961" s="4">
        <f t="shared" si="160"/>
        <v>4.3532338308458485E-3</v>
      </c>
      <c r="AG961" s="28">
        <v>42690</v>
      </c>
      <c r="AH961">
        <v>365</v>
      </c>
      <c r="AI961" s="4">
        <f t="shared" si="161"/>
        <v>1.3466611134249629E-2</v>
      </c>
      <c r="AK961" s="28">
        <v>44468</v>
      </c>
      <c r="AL961">
        <v>58.19</v>
      </c>
      <c r="AM961" s="4">
        <f t="shared" si="162"/>
        <v>-7.4880763116057292E-2</v>
      </c>
      <c r="AO961" s="28">
        <v>42685</v>
      </c>
      <c r="AP961" s="29">
        <v>42849.120000000003</v>
      </c>
      <c r="AQ961" s="3">
        <f t="shared" si="163"/>
        <v>3.3985114739865097E-3</v>
      </c>
    </row>
    <row r="962" spans="1:43" ht="15.75" thickBot="1" x14ac:dyDescent="0.3">
      <c r="A962" s="28">
        <v>42717</v>
      </c>
      <c r="B962">
        <v>68.06</v>
      </c>
      <c r="C962" s="3">
        <v>7.0000000000000007E-2</v>
      </c>
      <c r="E962" s="28">
        <v>42688</v>
      </c>
      <c r="F962">
        <v>366.13</v>
      </c>
      <c r="G962" s="4">
        <v>0.08</v>
      </c>
      <c r="I962" s="28">
        <v>43194</v>
      </c>
      <c r="J962">
        <v>135.72</v>
      </c>
      <c r="K962" s="3">
        <f t="shared" si="156"/>
        <v>4.9976790963948803E-2</v>
      </c>
      <c r="M962" s="28">
        <v>43475</v>
      </c>
      <c r="N962">
        <v>106.61</v>
      </c>
      <c r="O962" s="3">
        <f t="shared" si="157"/>
        <v>-1.223014917075893E-2</v>
      </c>
      <c r="Q962" s="28">
        <v>42688</v>
      </c>
      <c r="R962">
        <v>149.56</v>
      </c>
      <c r="S962" s="3">
        <v>0.03</v>
      </c>
      <c r="U962" s="28">
        <v>42688</v>
      </c>
      <c r="V962">
        <v>139.99</v>
      </c>
      <c r="W962" s="3">
        <v>0.04</v>
      </c>
      <c r="Y962" s="28">
        <v>43831</v>
      </c>
      <c r="Z962">
        <v>258.99</v>
      </c>
      <c r="AA962" s="3">
        <f t="shared" si="159"/>
        <v>-8.3850218240294483E-3</v>
      </c>
      <c r="AC962" s="28">
        <v>42825</v>
      </c>
      <c r="AD962">
        <v>32.5</v>
      </c>
      <c r="AE962" s="4">
        <f t="shared" si="160"/>
        <v>6.1919504643963563E-3</v>
      </c>
      <c r="AG962" s="28">
        <v>42691</v>
      </c>
      <c r="AH962">
        <v>376.62</v>
      </c>
      <c r="AI962" s="4">
        <f t="shared" si="161"/>
        <v>3.1835616438356196E-2</v>
      </c>
      <c r="AK962" s="28">
        <v>44469</v>
      </c>
      <c r="AL962">
        <v>53.84</v>
      </c>
      <c r="AM962" s="4">
        <f t="shared" si="162"/>
        <v>-7.4755112562295833E-2</v>
      </c>
      <c r="AO962" s="28">
        <v>42688</v>
      </c>
      <c r="AP962" s="29">
        <v>42525.93</v>
      </c>
      <c r="AQ962" s="3">
        <f t="shared" si="163"/>
        <v>-7.5425119582386291E-3</v>
      </c>
    </row>
    <row r="963" spans="1:43" ht="15.75" thickBot="1" x14ac:dyDescent="0.3">
      <c r="A963" s="28">
        <v>42718</v>
      </c>
      <c r="B963">
        <v>68.22</v>
      </c>
      <c r="C963" s="3">
        <f t="shared" si="164"/>
        <v>2.3508668821627943E-3</v>
      </c>
      <c r="E963" s="28">
        <v>42689</v>
      </c>
      <c r="F963">
        <v>367.37</v>
      </c>
      <c r="G963" s="4">
        <v>0.08</v>
      </c>
      <c r="I963" s="28">
        <v>43195</v>
      </c>
      <c r="J963">
        <v>135.27000000000001</v>
      </c>
      <c r="K963" s="3">
        <f t="shared" si="156"/>
        <v>-3.315649867373871E-3</v>
      </c>
      <c r="M963" s="28">
        <v>43476</v>
      </c>
      <c r="N963">
        <v>106.4</v>
      </c>
      <c r="O963" s="3">
        <f t="shared" si="157"/>
        <v>-1.969796454366346E-3</v>
      </c>
      <c r="Q963" s="28">
        <v>42689</v>
      </c>
      <c r="R963">
        <v>148.13</v>
      </c>
      <c r="S963" s="3">
        <f t="shared" si="158"/>
        <v>-9.5613800481412214E-3</v>
      </c>
      <c r="U963" s="28">
        <v>42689</v>
      </c>
      <c r="V963">
        <v>140.05000000000001</v>
      </c>
      <c r="W963" s="3">
        <v>0.04</v>
      </c>
      <c r="Y963" s="28">
        <v>43832</v>
      </c>
      <c r="Z963">
        <v>257.20999999999998</v>
      </c>
      <c r="AA963" s="3">
        <f t="shared" si="159"/>
        <v>-6.8728522336770626E-3</v>
      </c>
      <c r="AC963" s="28">
        <v>42828</v>
      </c>
      <c r="AD963">
        <v>32.35</v>
      </c>
      <c r="AE963" s="4">
        <f t="shared" si="160"/>
        <v>-4.6153846153845768E-3</v>
      </c>
      <c r="AG963" s="28">
        <v>42692</v>
      </c>
      <c r="AH963">
        <v>376.18</v>
      </c>
      <c r="AI963" s="4">
        <f t="shared" si="161"/>
        <v>-1.1682863363602358E-3</v>
      </c>
      <c r="AK963" s="28">
        <v>44470</v>
      </c>
      <c r="AL963">
        <v>53.74</v>
      </c>
      <c r="AM963" s="4">
        <f t="shared" si="162"/>
        <v>-1.857355126300142E-3</v>
      </c>
      <c r="AO963" s="28">
        <v>42689</v>
      </c>
      <c r="AP963" s="29">
        <v>42292.67</v>
      </c>
      <c r="AQ963" s="3">
        <f t="shared" si="163"/>
        <v>-5.4851240172760773E-3</v>
      </c>
    </row>
    <row r="964" spans="1:43" ht="15.75" thickBot="1" x14ac:dyDescent="0.3">
      <c r="A964" s="28">
        <v>42719</v>
      </c>
      <c r="B964">
        <v>69.55</v>
      </c>
      <c r="C964" s="3">
        <f t="shared" si="164"/>
        <v>1.9495749047200306E-2</v>
      </c>
      <c r="E964" s="28">
        <v>42690</v>
      </c>
      <c r="F964">
        <v>382.6</v>
      </c>
      <c r="G964" s="4">
        <f t="shared" si="165"/>
        <v>4.1456841876037931E-2</v>
      </c>
      <c r="I964" s="28">
        <v>43196</v>
      </c>
      <c r="J964">
        <v>139.88999999999999</v>
      </c>
      <c r="K964" s="3">
        <f t="shared" si="156"/>
        <v>3.415391439343507E-2</v>
      </c>
      <c r="M964" s="28">
        <v>43479</v>
      </c>
      <c r="N964">
        <v>107.87</v>
      </c>
      <c r="O964" s="3">
        <f t="shared" si="157"/>
        <v>1.3815789473684115E-2</v>
      </c>
      <c r="Q964" s="28">
        <v>42690</v>
      </c>
      <c r="R964">
        <v>149.66999999999999</v>
      </c>
      <c r="S964" s="3">
        <v>0.02</v>
      </c>
      <c r="U964" s="28">
        <v>42690</v>
      </c>
      <c r="V964">
        <v>140.63999999999999</v>
      </c>
      <c r="W964" s="3">
        <v>0.04</v>
      </c>
      <c r="Y964" s="28">
        <v>43833</v>
      </c>
      <c r="Z964">
        <v>255.86</v>
      </c>
      <c r="AA964" s="3">
        <f t="shared" si="159"/>
        <v>-5.2486295245128822E-3</v>
      </c>
      <c r="AC964" s="28">
        <v>42829</v>
      </c>
      <c r="AD964">
        <v>32.51</v>
      </c>
      <c r="AE964" s="4">
        <f t="shared" si="160"/>
        <v>4.9459041731065856E-3</v>
      </c>
      <c r="AG964" s="28">
        <v>42695</v>
      </c>
      <c r="AH964">
        <v>368.5</v>
      </c>
      <c r="AI964" s="4">
        <f t="shared" si="161"/>
        <v>-2.0415758413525498E-2</v>
      </c>
      <c r="AK964" s="28">
        <v>44473</v>
      </c>
      <c r="AL964">
        <v>54.4</v>
      </c>
      <c r="AM964" s="4">
        <f t="shared" si="162"/>
        <v>1.2281354670636402E-2</v>
      </c>
      <c r="AO964" s="28">
        <v>42690</v>
      </c>
      <c r="AP964" s="29">
        <v>42404.47</v>
      </c>
      <c r="AQ964" s="3">
        <f t="shared" si="163"/>
        <v>2.6434840836486728E-3</v>
      </c>
    </row>
    <row r="965" spans="1:43" ht="15.75" thickBot="1" x14ac:dyDescent="0.3">
      <c r="A965" s="28">
        <v>42720</v>
      </c>
      <c r="B965">
        <v>72.11</v>
      </c>
      <c r="C965" s="3">
        <v>0.05</v>
      </c>
      <c r="E965" s="28">
        <v>42691</v>
      </c>
      <c r="F965">
        <v>378.12</v>
      </c>
      <c r="G965" s="4">
        <v>0.08</v>
      </c>
      <c r="I965" s="28">
        <v>43199</v>
      </c>
      <c r="J965">
        <v>135.04</v>
      </c>
      <c r="K965" s="3">
        <f t="shared" si="156"/>
        <v>-3.4670097934091038E-2</v>
      </c>
      <c r="M965" s="28">
        <v>43480</v>
      </c>
      <c r="N965">
        <v>107.55</v>
      </c>
      <c r="O965" s="3">
        <f t="shared" si="157"/>
        <v>-2.9665337906740197E-3</v>
      </c>
      <c r="Q965" s="28">
        <v>42691</v>
      </c>
      <c r="R965">
        <v>151.77000000000001</v>
      </c>
      <c r="S965" s="3">
        <f t="shared" si="158"/>
        <v>1.4030867909400779E-2</v>
      </c>
      <c r="U965" s="28">
        <v>42691</v>
      </c>
      <c r="V965">
        <v>140.74</v>
      </c>
      <c r="W965" s="3">
        <f t="shared" si="166"/>
        <v>7.1103526734939138E-4</v>
      </c>
      <c r="Y965" s="28">
        <v>43836</v>
      </c>
      <c r="Z965">
        <v>251.35</v>
      </c>
      <c r="AA965" s="3">
        <f t="shared" si="159"/>
        <v>-1.7626827171109305E-2</v>
      </c>
      <c r="AC965" s="28">
        <v>42830</v>
      </c>
      <c r="AD965">
        <v>32.32</v>
      </c>
      <c r="AE965" s="4">
        <f t="shared" si="160"/>
        <v>-5.8443555828975313E-3</v>
      </c>
      <c r="AG965" s="28">
        <v>42696</v>
      </c>
      <c r="AH965">
        <v>365.03</v>
      </c>
      <c r="AI965" s="4">
        <f t="shared" si="161"/>
        <v>-9.4165535956581836E-3</v>
      </c>
      <c r="AK965" s="28">
        <v>44474</v>
      </c>
      <c r="AL965">
        <v>55.61</v>
      </c>
      <c r="AM965" s="4">
        <f t="shared" si="162"/>
        <v>2.2242647058823506E-2</v>
      </c>
      <c r="AO965" s="28">
        <v>42691</v>
      </c>
      <c r="AP965" s="29">
        <v>42411.8</v>
      </c>
      <c r="AQ965" s="3">
        <f t="shared" si="163"/>
        <v>1.7285913489795135E-4</v>
      </c>
    </row>
    <row r="966" spans="1:43" ht="15.75" thickBot="1" x14ac:dyDescent="0.3">
      <c r="A966" s="28">
        <v>42723</v>
      </c>
      <c r="B966">
        <v>70.97</v>
      </c>
      <c r="C966" s="3">
        <v>0.05</v>
      </c>
      <c r="E966" s="28">
        <v>42692</v>
      </c>
      <c r="F966">
        <v>373.16</v>
      </c>
      <c r="G966" s="4">
        <v>0.08</v>
      </c>
      <c r="I966" s="28">
        <v>43200</v>
      </c>
      <c r="J966">
        <v>132.51</v>
      </c>
      <c r="K966" s="3">
        <f t="shared" si="156"/>
        <v>-1.8735189573459765E-2</v>
      </c>
      <c r="M966" s="28">
        <v>43481</v>
      </c>
      <c r="N966">
        <v>108.07</v>
      </c>
      <c r="O966" s="3">
        <f t="shared" si="157"/>
        <v>4.8349604834960758E-3</v>
      </c>
      <c r="Q966" s="28">
        <v>42692</v>
      </c>
      <c r="R966">
        <v>154.06</v>
      </c>
      <c r="S966" s="3">
        <v>0.02</v>
      </c>
      <c r="U966" s="28">
        <v>42692</v>
      </c>
      <c r="V966">
        <v>139.96</v>
      </c>
      <c r="W966" s="3">
        <v>0.04</v>
      </c>
      <c r="Y966" s="28">
        <v>43837</v>
      </c>
      <c r="Z966">
        <v>263.91000000000003</v>
      </c>
      <c r="AA966" s="3">
        <f t="shared" si="159"/>
        <v>4.9970161129898605E-2</v>
      </c>
      <c r="AC966" s="28">
        <v>42831</v>
      </c>
      <c r="AD966">
        <v>31.51</v>
      </c>
      <c r="AE966" s="4">
        <f t="shared" si="160"/>
        <v>-2.5061881188118806E-2</v>
      </c>
      <c r="AG966" s="28">
        <v>42697</v>
      </c>
      <c r="AH966">
        <v>365.99</v>
      </c>
      <c r="AI966" s="4">
        <f t="shared" si="161"/>
        <v>2.6299208284250586E-3</v>
      </c>
      <c r="AK966" s="28">
        <v>44475</v>
      </c>
      <c r="AL966">
        <v>51.76</v>
      </c>
      <c r="AM966" s="4">
        <f t="shared" si="162"/>
        <v>-6.9232152490559251E-2</v>
      </c>
      <c r="AO966" s="28">
        <v>42692</v>
      </c>
      <c r="AP966" s="29">
        <v>42324.94</v>
      </c>
      <c r="AQ966" s="3">
        <f t="shared" si="163"/>
        <v>-2.0480149392386737E-3</v>
      </c>
    </row>
    <row r="967" spans="1:43" ht="15.75" thickBot="1" x14ac:dyDescent="0.3">
      <c r="A967" s="28">
        <v>42724</v>
      </c>
      <c r="B967">
        <v>68.62</v>
      </c>
      <c r="C967" s="3">
        <v>0.05</v>
      </c>
      <c r="E967" s="28">
        <v>42695</v>
      </c>
      <c r="F967">
        <v>372.26</v>
      </c>
      <c r="G967" s="4">
        <v>0.08</v>
      </c>
      <c r="I967" s="28">
        <v>43201</v>
      </c>
      <c r="J967">
        <v>136.5</v>
      </c>
      <c r="K967" s="3">
        <f t="shared" si="156"/>
        <v>3.0110935023771823E-2</v>
      </c>
      <c r="M967" s="28">
        <v>43482</v>
      </c>
      <c r="N967">
        <v>109.44</v>
      </c>
      <c r="O967" s="3">
        <f t="shared" si="157"/>
        <v>1.267696863144252E-2</v>
      </c>
      <c r="Q967" s="28">
        <v>42695</v>
      </c>
      <c r="R967">
        <v>153.35</v>
      </c>
      <c r="S967" s="3">
        <v>0.03</v>
      </c>
      <c r="U967" s="28">
        <v>42695</v>
      </c>
      <c r="V967">
        <v>141.34</v>
      </c>
      <c r="W967" s="3">
        <v>0.04</v>
      </c>
      <c r="Y967" s="28">
        <v>43838</v>
      </c>
      <c r="Z967">
        <v>261.72000000000003</v>
      </c>
      <c r="AA967" s="3">
        <f t="shared" si="159"/>
        <v>-8.2982835057405779E-3</v>
      </c>
      <c r="AC967" s="28">
        <v>42832</v>
      </c>
      <c r="AD967">
        <v>32.020000000000003</v>
      </c>
      <c r="AE967" s="4">
        <f t="shared" si="160"/>
        <v>1.6185337987940418E-2</v>
      </c>
      <c r="AG967" s="28">
        <v>42698</v>
      </c>
      <c r="AH967">
        <v>364.16</v>
      </c>
      <c r="AI967" s="4">
        <f t="shared" si="161"/>
        <v>-5.0001366157544913E-3</v>
      </c>
      <c r="AK967" s="28">
        <v>44476</v>
      </c>
      <c r="AL967">
        <v>51.22</v>
      </c>
      <c r="AM967" s="4">
        <f t="shared" si="162"/>
        <v>-1.0432766615146805E-2</v>
      </c>
      <c r="AO967" s="28">
        <v>42695</v>
      </c>
      <c r="AP967" s="29">
        <v>42439.040000000001</v>
      </c>
      <c r="AQ967" s="3">
        <f t="shared" si="163"/>
        <v>2.6958100826603992E-3</v>
      </c>
    </row>
    <row r="968" spans="1:43" ht="15.75" thickBot="1" x14ac:dyDescent="0.3">
      <c r="A968" s="28">
        <v>42725</v>
      </c>
      <c r="B968">
        <v>67.09</v>
      </c>
      <c r="C968" s="3">
        <v>0.05</v>
      </c>
      <c r="E968" s="28">
        <v>42696</v>
      </c>
      <c r="F968">
        <v>376.88</v>
      </c>
      <c r="G968" s="4">
        <v>0.08</v>
      </c>
      <c r="I968" s="28">
        <v>43202</v>
      </c>
      <c r="J968">
        <v>132.84</v>
      </c>
      <c r="K968" s="3">
        <f t="shared" ref="K968:K1031" si="167">J968/J967-1</f>
        <v>-2.6813186813186785E-2</v>
      </c>
      <c r="M968" s="28">
        <v>43483</v>
      </c>
      <c r="N968">
        <v>108.11</v>
      </c>
      <c r="O968" s="3">
        <v>0.03</v>
      </c>
      <c r="Q968" s="28">
        <v>42696</v>
      </c>
      <c r="R968">
        <v>153.79</v>
      </c>
      <c r="S968" s="3">
        <v>0.03</v>
      </c>
      <c r="U968" s="28">
        <v>42696</v>
      </c>
      <c r="V968">
        <v>143.79</v>
      </c>
      <c r="W968" s="3">
        <v>0.04</v>
      </c>
      <c r="Y968" s="28">
        <v>43839</v>
      </c>
      <c r="Z968">
        <v>268.64</v>
      </c>
      <c r="AA968" s="3">
        <f t="shared" ref="AA968:AA1031" si="168">Z968/Z967-1</f>
        <v>2.6440470732080001E-2</v>
      </c>
      <c r="AC968" s="28">
        <v>42835</v>
      </c>
      <c r="AD968">
        <v>32</v>
      </c>
      <c r="AE968" s="4">
        <f t="shared" ref="AE968:AE1031" si="169">AD968/AD967-1</f>
        <v>-6.2460961898824774E-4</v>
      </c>
      <c r="AG968" s="28">
        <v>42699</v>
      </c>
      <c r="AH968">
        <v>360.52</v>
      </c>
      <c r="AI968" s="4">
        <f t="shared" ref="AI968:AI1031" si="170">AH968/AH967-1</f>
        <v>-9.9956063268894502E-3</v>
      </c>
      <c r="AK968" s="28">
        <v>44477</v>
      </c>
      <c r="AL968">
        <v>49.76</v>
      </c>
      <c r="AM968" s="4">
        <f t="shared" ref="AM968:AM1031" si="171">AL968/AL967-1</f>
        <v>-2.8504490433424512E-2</v>
      </c>
      <c r="AO968" s="28">
        <v>42696</v>
      </c>
      <c r="AP968" s="29">
        <v>42631.58</v>
      </c>
      <c r="AQ968" s="3">
        <f t="shared" ref="AQ968:AQ1031" si="172">AP968/AP967-1</f>
        <v>4.5368604002353763E-3</v>
      </c>
    </row>
    <row r="969" spans="1:43" ht="15.75" thickBot="1" x14ac:dyDescent="0.3">
      <c r="A969" s="28">
        <v>42726</v>
      </c>
      <c r="B969">
        <v>68</v>
      </c>
      <c r="C969" s="3">
        <v>0.05</v>
      </c>
      <c r="E969" s="28">
        <v>42697</v>
      </c>
      <c r="F969">
        <v>374.77</v>
      </c>
      <c r="G969" s="4">
        <v>7.0000000000000007E-2</v>
      </c>
      <c r="I969" s="28">
        <v>43203</v>
      </c>
      <c r="J969">
        <v>130.77000000000001</v>
      </c>
      <c r="K969" s="3">
        <f t="shared" si="167"/>
        <v>-1.5582655826558267E-2</v>
      </c>
      <c r="M969" s="28">
        <v>43486</v>
      </c>
      <c r="N969">
        <v>107</v>
      </c>
      <c r="O969" s="3">
        <v>0.04</v>
      </c>
      <c r="Q969" s="28">
        <v>42697</v>
      </c>
      <c r="R969">
        <v>154.06</v>
      </c>
      <c r="S969" s="3">
        <v>0.04</v>
      </c>
      <c r="U969" s="28">
        <v>42697</v>
      </c>
      <c r="V969">
        <v>145</v>
      </c>
      <c r="W969" s="3">
        <v>0.04</v>
      </c>
      <c r="Y969" s="28">
        <v>43840</v>
      </c>
      <c r="Z969">
        <v>267.49</v>
      </c>
      <c r="AA969" s="3">
        <f t="shared" si="168"/>
        <v>-4.2808219178080975E-3</v>
      </c>
      <c r="AC969" s="28">
        <v>42836</v>
      </c>
      <c r="AD969">
        <v>31.75</v>
      </c>
      <c r="AE969" s="4">
        <f t="shared" si="169"/>
        <v>-7.8125E-3</v>
      </c>
      <c r="AG969" s="28">
        <v>42702</v>
      </c>
      <c r="AH969">
        <v>368.43</v>
      </c>
      <c r="AI969" s="4">
        <f t="shared" si="170"/>
        <v>2.1940530345057274E-2</v>
      </c>
      <c r="AK969" s="28">
        <v>44480</v>
      </c>
      <c r="AL969">
        <v>46.03</v>
      </c>
      <c r="AM969" s="4">
        <f t="shared" si="171"/>
        <v>-7.4959807073954887E-2</v>
      </c>
      <c r="AO969" s="28">
        <v>42697</v>
      </c>
      <c r="AP969" s="29">
        <v>42901.02</v>
      </c>
      <c r="AQ969" s="3">
        <f t="shared" si="172"/>
        <v>6.3201973748099327E-3</v>
      </c>
    </row>
    <row r="970" spans="1:43" ht="15.75" thickBot="1" x14ac:dyDescent="0.3">
      <c r="A970" s="28">
        <v>42727</v>
      </c>
      <c r="B970">
        <v>65.239999999999995</v>
      </c>
      <c r="C970" s="3">
        <v>0.04</v>
      </c>
      <c r="E970" s="28">
        <v>42698</v>
      </c>
      <c r="F970">
        <v>372.15</v>
      </c>
      <c r="G970" s="4">
        <v>0.06</v>
      </c>
      <c r="I970" s="28">
        <v>43206</v>
      </c>
      <c r="J970">
        <v>133.34</v>
      </c>
      <c r="K970" s="3">
        <f t="shared" si="167"/>
        <v>1.9652825571614185E-2</v>
      </c>
      <c r="M970" s="28">
        <v>43487</v>
      </c>
      <c r="N970">
        <v>107.5</v>
      </c>
      <c r="O970" s="3">
        <f t="shared" ref="O970:O1030" si="173">N970/N969-1</f>
        <v>4.6728971962617383E-3</v>
      </c>
      <c r="Q970" s="28">
        <v>42698</v>
      </c>
      <c r="R970">
        <v>158.16</v>
      </c>
      <c r="S970" s="3">
        <v>0.04</v>
      </c>
      <c r="U970" s="28">
        <v>42698</v>
      </c>
      <c r="V970">
        <v>145.75</v>
      </c>
      <c r="W970" s="3">
        <v>0.04</v>
      </c>
      <c r="Y970" s="28">
        <v>43843</v>
      </c>
      <c r="Z970">
        <v>264</v>
      </c>
      <c r="AA970" s="3">
        <f t="shared" si="168"/>
        <v>-1.3047216718382049E-2</v>
      </c>
      <c r="AC970" s="28">
        <v>42837</v>
      </c>
      <c r="AD970">
        <v>31.4</v>
      </c>
      <c r="AE970" s="4">
        <f t="shared" si="169"/>
        <v>-1.1023622047244164E-2</v>
      </c>
      <c r="AG970" s="28">
        <v>42703</v>
      </c>
      <c r="AH970">
        <v>369</v>
      </c>
      <c r="AI970" s="4">
        <f t="shared" si="170"/>
        <v>1.5471052845859035E-3</v>
      </c>
      <c r="AK970" s="28">
        <v>44481</v>
      </c>
      <c r="AL970">
        <v>43.38</v>
      </c>
      <c r="AM970" s="4">
        <f t="shared" si="171"/>
        <v>-5.7571149250488785E-2</v>
      </c>
      <c r="AO970" s="28">
        <v>42698</v>
      </c>
      <c r="AP970" s="29">
        <v>42949.73</v>
      </c>
      <c r="AQ970" s="3">
        <f t="shared" si="172"/>
        <v>1.1354042398061814E-3</v>
      </c>
    </row>
    <row r="971" spans="1:43" ht="15.75" thickBot="1" x14ac:dyDescent="0.3">
      <c r="A971" s="28">
        <v>42730</v>
      </c>
      <c r="B971">
        <v>66.3</v>
      </c>
      <c r="C971" s="3">
        <v>0.04</v>
      </c>
      <c r="E971" s="28">
        <v>42699</v>
      </c>
      <c r="F971">
        <v>369.76</v>
      </c>
      <c r="G971" s="4">
        <v>0.06</v>
      </c>
      <c r="I971" s="28">
        <v>43207</v>
      </c>
      <c r="J971">
        <v>130.01</v>
      </c>
      <c r="K971" s="3">
        <f t="shared" si="167"/>
        <v>-2.4973751312434511E-2</v>
      </c>
      <c r="M971" s="28">
        <v>43488</v>
      </c>
      <c r="N971">
        <v>107.15</v>
      </c>
      <c r="O971" s="3">
        <f t="shared" si="173"/>
        <v>-3.2558139534882846E-3</v>
      </c>
      <c r="Q971" s="28">
        <v>42699</v>
      </c>
      <c r="R971">
        <v>161.16</v>
      </c>
      <c r="S971" s="3">
        <f t="shared" ref="S971:S1030" si="174">R971/R970-1</f>
        <v>1.8968133535660181E-2</v>
      </c>
      <c r="U971" s="28">
        <v>42699</v>
      </c>
      <c r="V971">
        <v>145.53</v>
      </c>
      <c r="W971" s="3">
        <v>0.04</v>
      </c>
      <c r="Y971" s="28">
        <v>43844</v>
      </c>
      <c r="Z971">
        <v>262.32</v>
      </c>
      <c r="AA971" s="3">
        <f t="shared" si="168"/>
        <v>-6.3636363636363491E-3</v>
      </c>
      <c r="AC971" s="28">
        <v>42838</v>
      </c>
      <c r="AD971">
        <v>31.6</v>
      </c>
      <c r="AE971" s="4">
        <f t="shared" si="169"/>
        <v>6.3694267515923553E-3</v>
      </c>
      <c r="AG971" s="28">
        <v>42704</v>
      </c>
      <c r="AH971">
        <v>365</v>
      </c>
      <c r="AI971" s="4">
        <f t="shared" si="170"/>
        <v>-1.0840108401083959E-2</v>
      </c>
      <c r="AK971" s="28">
        <v>44482</v>
      </c>
      <c r="AL971">
        <v>40.130000000000003</v>
      </c>
      <c r="AM971" s="4">
        <f t="shared" si="171"/>
        <v>-7.4919317657906825E-2</v>
      </c>
      <c r="AO971" s="28">
        <v>42699</v>
      </c>
      <c r="AP971" s="29">
        <v>42999.66</v>
      </c>
      <c r="AQ971" s="3">
        <f t="shared" si="172"/>
        <v>1.1625218598581011E-3</v>
      </c>
    </row>
    <row r="972" spans="1:43" ht="15.75" thickBot="1" x14ac:dyDescent="0.3">
      <c r="A972" s="28">
        <v>42731</v>
      </c>
      <c r="B972">
        <v>65.400000000000006</v>
      </c>
      <c r="C972" s="3">
        <f t="shared" ref="C972:C1031" si="175">B972/B971-1</f>
        <v>-1.3574660633484004E-2</v>
      </c>
      <c r="E972" s="28">
        <v>42702</v>
      </c>
      <c r="F972">
        <v>376</v>
      </c>
      <c r="G972" s="4">
        <v>0.06</v>
      </c>
      <c r="I972" s="28">
        <v>43208</v>
      </c>
      <c r="J972">
        <v>128.9</v>
      </c>
      <c r="K972" s="3">
        <f t="shared" si="167"/>
        <v>-8.5378047842472604E-3</v>
      </c>
      <c r="M972" s="28">
        <v>43489</v>
      </c>
      <c r="N972">
        <v>106.68</v>
      </c>
      <c r="O972" s="3">
        <f t="shared" si="173"/>
        <v>-4.3863742417171725E-3</v>
      </c>
      <c r="Q972" s="28">
        <v>42702</v>
      </c>
      <c r="R972">
        <v>161.08000000000001</v>
      </c>
      <c r="S972" s="3">
        <v>0.04</v>
      </c>
      <c r="U972" s="28">
        <v>42702</v>
      </c>
      <c r="V972">
        <v>143.84</v>
      </c>
      <c r="W972" s="3">
        <v>0.04</v>
      </c>
      <c r="Y972" s="28">
        <v>43845</v>
      </c>
      <c r="Z972">
        <v>262.5</v>
      </c>
      <c r="AA972" s="3">
        <f t="shared" si="168"/>
        <v>6.8618481244286933E-4</v>
      </c>
      <c r="AC972" s="28">
        <v>42839</v>
      </c>
      <c r="AD972">
        <v>31.5</v>
      </c>
      <c r="AE972" s="4">
        <f t="shared" si="169"/>
        <v>-3.1645569620253333E-3</v>
      </c>
      <c r="AG972" s="28">
        <v>42705</v>
      </c>
      <c r="AH972">
        <v>358.5</v>
      </c>
      <c r="AI972" s="4">
        <f t="shared" si="170"/>
        <v>-1.7808219178082174E-2</v>
      </c>
      <c r="AK972" s="28">
        <v>44483</v>
      </c>
      <c r="AL972">
        <v>43.05</v>
      </c>
      <c r="AM972" s="4">
        <f t="shared" si="171"/>
        <v>7.2763518564664675E-2</v>
      </c>
      <c r="AO972" s="28">
        <v>42702</v>
      </c>
      <c r="AP972" s="29">
        <v>43060.71</v>
      </c>
      <c r="AQ972" s="3">
        <f t="shared" si="172"/>
        <v>1.4197786680172353E-3</v>
      </c>
    </row>
    <row r="973" spans="1:43" ht="15.75" thickBot="1" x14ac:dyDescent="0.3">
      <c r="A973" s="28">
        <v>42732</v>
      </c>
      <c r="B973">
        <v>65</v>
      </c>
      <c r="C973" s="3">
        <v>0.04</v>
      </c>
      <c r="E973" s="28">
        <v>42703</v>
      </c>
      <c r="F973">
        <v>371.67</v>
      </c>
      <c r="G973" s="4">
        <v>0.06</v>
      </c>
      <c r="I973" s="28">
        <v>43213</v>
      </c>
      <c r="J973">
        <v>126</v>
      </c>
      <c r="K973" s="3">
        <f t="shared" si="167"/>
        <v>-2.2498060512024853E-2</v>
      </c>
      <c r="M973" s="28">
        <v>43490</v>
      </c>
      <c r="N973">
        <v>105.5</v>
      </c>
      <c r="O973" s="3">
        <v>0.05</v>
      </c>
      <c r="Q973" s="28">
        <v>42703</v>
      </c>
      <c r="R973">
        <v>161</v>
      </c>
      <c r="S973" s="3">
        <v>0.06</v>
      </c>
      <c r="U973" s="28">
        <v>42703</v>
      </c>
      <c r="V973">
        <v>142.02000000000001</v>
      </c>
      <c r="W973" s="3">
        <v>0.04</v>
      </c>
      <c r="Y973" s="28">
        <v>43846</v>
      </c>
      <c r="Z973">
        <v>252.34</v>
      </c>
      <c r="AA973" s="3">
        <f t="shared" si="168"/>
        <v>-3.8704761904761908E-2</v>
      </c>
      <c r="AC973" s="28">
        <v>42842</v>
      </c>
      <c r="AD973">
        <v>30.52</v>
      </c>
      <c r="AE973" s="4">
        <f t="shared" si="169"/>
        <v>-3.1111111111111089E-2</v>
      </c>
      <c r="AG973" s="28">
        <v>42706</v>
      </c>
      <c r="AH973">
        <v>351.18</v>
      </c>
      <c r="AI973" s="4">
        <f t="shared" si="170"/>
        <v>-2.0418410041840973E-2</v>
      </c>
      <c r="AK973" s="28">
        <v>44484</v>
      </c>
      <c r="AL973">
        <v>41.79</v>
      </c>
      <c r="AM973" s="4">
        <f t="shared" si="171"/>
        <v>-2.9268292682926744E-2</v>
      </c>
      <c r="AO973" s="28">
        <v>42703</v>
      </c>
      <c r="AP973" s="29">
        <v>42811.27</v>
      </c>
      <c r="AQ973" s="3">
        <f t="shared" si="172"/>
        <v>-5.7927516754833208E-3</v>
      </c>
    </row>
    <row r="974" spans="1:43" ht="15.75" thickBot="1" x14ac:dyDescent="0.3">
      <c r="A974" s="28">
        <v>42733</v>
      </c>
      <c r="B974">
        <v>64.900000000000006</v>
      </c>
      <c r="C974" s="3">
        <v>0.04</v>
      </c>
      <c r="E974" s="28">
        <v>42704</v>
      </c>
      <c r="F974">
        <v>371.17</v>
      </c>
      <c r="G974" s="4">
        <v>0.06</v>
      </c>
      <c r="I974" s="28">
        <v>43215</v>
      </c>
      <c r="J974">
        <v>127</v>
      </c>
      <c r="K974" s="3">
        <f t="shared" si="167"/>
        <v>7.9365079365079083E-3</v>
      </c>
      <c r="M974" s="28">
        <v>43493</v>
      </c>
      <c r="N974">
        <v>103.75</v>
      </c>
      <c r="O974" s="3">
        <f t="shared" si="173"/>
        <v>-1.6587677725118488E-2</v>
      </c>
      <c r="Q974" s="28">
        <v>42704</v>
      </c>
      <c r="R974">
        <v>159.86000000000001</v>
      </c>
      <c r="S974" s="3">
        <v>0.06</v>
      </c>
      <c r="U974" s="28">
        <v>42704</v>
      </c>
      <c r="V974">
        <v>141.04</v>
      </c>
      <c r="W974" s="3">
        <v>0.04</v>
      </c>
      <c r="Y974" s="28">
        <v>43847</v>
      </c>
      <c r="Z974">
        <v>221.09</v>
      </c>
      <c r="AA974" s="3">
        <f t="shared" si="168"/>
        <v>-0.12384084964730124</v>
      </c>
      <c r="AC974" s="28">
        <v>42843</v>
      </c>
      <c r="AD974">
        <v>31.33</v>
      </c>
      <c r="AE974" s="4">
        <f t="shared" si="169"/>
        <v>2.6539973787680138E-2</v>
      </c>
      <c r="AG974" s="28">
        <v>42709</v>
      </c>
      <c r="AH974">
        <v>348.99</v>
      </c>
      <c r="AI974" s="4">
        <f t="shared" si="170"/>
        <v>-6.2361182299675022E-3</v>
      </c>
      <c r="AK974" s="28">
        <v>44487</v>
      </c>
      <c r="AL974">
        <v>38.659999999999997</v>
      </c>
      <c r="AM974" s="4">
        <f t="shared" si="171"/>
        <v>-7.4898301028954339E-2</v>
      </c>
      <c r="AO974" s="28">
        <v>42704</v>
      </c>
      <c r="AP974" s="29">
        <v>42622.37</v>
      </c>
      <c r="AQ974" s="3">
        <f t="shared" si="172"/>
        <v>-4.4123895413519243E-3</v>
      </c>
    </row>
    <row r="975" spans="1:43" ht="15.75" thickBot="1" x14ac:dyDescent="0.3">
      <c r="A975" s="28">
        <v>42734</v>
      </c>
      <c r="B975">
        <v>68.11</v>
      </c>
      <c r="C975" s="3">
        <v>0.04</v>
      </c>
      <c r="E975" s="28">
        <v>42705</v>
      </c>
      <c r="F975">
        <v>369.72</v>
      </c>
      <c r="G975" s="4">
        <v>0.06</v>
      </c>
      <c r="I975" s="28">
        <v>43217</v>
      </c>
      <c r="J975">
        <v>123</v>
      </c>
      <c r="K975" s="3">
        <f t="shared" si="167"/>
        <v>-3.1496062992126039E-2</v>
      </c>
      <c r="M975" s="28">
        <v>43494</v>
      </c>
      <c r="N975">
        <v>104.72</v>
      </c>
      <c r="O975" s="3">
        <f t="shared" si="173"/>
        <v>9.3493975903613524E-3</v>
      </c>
      <c r="Q975" s="28">
        <v>42705</v>
      </c>
      <c r="R975">
        <v>161.19</v>
      </c>
      <c r="S975" s="3">
        <v>0.06</v>
      </c>
      <c r="U975" s="28">
        <v>42705</v>
      </c>
      <c r="V975">
        <v>146.77000000000001</v>
      </c>
      <c r="W975" s="3">
        <v>0.04</v>
      </c>
      <c r="Y975" s="28">
        <v>43850</v>
      </c>
      <c r="Z975">
        <v>221</v>
      </c>
      <c r="AA975" s="3">
        <f t="shared" si="168"/>
        <v>-4.0707404224527011E-4</v>
      </c>
      <c r="AC975" s="28">
        <v>42844</v>
      </c>
      <c r="AD975">
        <v>31.4</v>
      </c>
      <c r="AE975" s="4">
        <f t="shared" si="169"/>
        <v>2.2342802425789898E-3</v>
      </c>
      <c r="AG975" s="28">
        <v>42710</v>
      </c>
      <c r="AH975">
        <v>352.13</v>
      </c>
      <c r="AI975" s="4">
        <f t="shared" si="170"/>
        <v>8.9973924754289669E-3</v>
      </c>
      <c r="AK975" s="28">
        <v>44489</v>
      </c>
      <c r="AL975">
        <v>39.14</v>
      </c>
      <c r="AM975" s="4">
        <f t="shared" si="171"/>
        <v>1.2415933781686705E-2</v>
      </c>
      <c r="AO975" s="28">
        <v>42705</v>
      </c>
      <c r="AP975" s="29">
        <v>42907.360000000001</v>
      </c>
      <c r="AQ975" s="3">
        <f t="shared" si="172"/>
        <v>6.686394961143538E-3</v>
      </c>
    </row>
    <row r="976" spans="1:43" ht="15.75" thickBot="1" x14ac:dyDescent="0.3">
      <c r="A976" s="28">
        <v>42737</v>
      </c>
      <c r="B976">
        <v>67.98</v>
      </c>
      <c r="C976" s="3">
        <v>0.04</v>
      </c>
      <c r="E976" s="28">
        <v>42706</v>
      </c>
      <c r="F976">
        <v>372.38</v>
      </c>
      <c r="G976" s="4">
        <v>0.06</v>
      </c>
      <c r="I976" s="28">
        <v>43223</v>
      </c>
      <c r="J976">
        <v>123</v>
      </c>
      <c r="K976" s="3">
        <f t="shared" si="167"/>
        <v>0</v>
      </c>
      <c r="M976" s="28">
        <v>43495</v>
      </c>
      <c r="N976">
        <v>104.66</v>
      </c>
      <c r="O976" s="3">
        <f t="shared" si="173"/>
        <v>-5.7295645530941464E-4</v>
      </c>
      <c r="Q976" s="28">
        <v>42706</v>
      </c>
      <c r="R976">
        <v>162.24</v>
      </c>
      <c r="S976" s="3">
        <v>0.06</v>
      </c>
      <c r="U976" s="28">
        <v>42706</v>
      </c>
      <c r="V976">
        <v>147.09</v>
      </c>
      <c r="W976" s="3">
        <v>0.04</v>
      </c>
      <c r="Y976" s="28">
        <v>43851</v>
      </c>
      <c r="Z976">
        <v>224.14</v>
      </c>
      <c r="AA976" s="3">
        <f t="shared" si="168"/>
        <v>1.4208144796379996E-2</v>
      </c>
      <c r="AC976" s="28">
        <v>42845</v>
      </c>
      <c r="AD976">
        <v>26.77</v>
      </c>
      <c r="AE976" s="4">
        <f t="shared" si="169"/>
        <v>-0.14745222929936308</v>
      </c>
      <c r="AG976" s="28">
        <v>42711</v>
      </c>
      <c r="AH976">
        <v>354.27</v>
      </c>
      <c r="AI976" s="4">
        <f t="shared" si="170"/>
        <v>6.0773009967909353E-3</v>
      </c>
      <c r="AK976" s="28">
        <v>44490</v>
      </c>
      <c r="AL976">
        <v>40.04</v>
      </c>
      <c r="AM976" s="4">
        <f t="shared" si="171"/>
        <v>2.2994379151762834E-2</v>
      </c>
      <c r="AO976" s="28">
        <v>42706</v>
      </c>
      <c r="AP976" s="29">
        <v>43270.9</v>
      </c>
      <c r="AQ976" s="3">
        <f t="shared" si="172"/>
        <v>8.4726722874584048E-3</v>
      </c>
    </row>
    <row r="977" spans="1:43" ht="15.75" thickBot="1" x14ac:dyDescent="0.3">
      <c r="A977" s="28">
        <v>42738</v>
      </c>
      <c r="B977">
        <v>67.239999999999995</v>
      </c>
      <c r="C977" s="3">
        <f t="shared" si="175"/>
        <v>-1.0885554574875056E-2</v>
      </c>
      <c r="E977" s="28">
        <v>42709</v>
      </c>
      <c r="F977">
        <v>374.67</v>
      </c>
      <c r="G977" s="4">
        <v>0.06</v>
      </c>
      <c r="I977" s="28">
        <v>43224</v>
      </c>
      <c r="J977">
        <v>126.99</v>
      </c>
      <c r="K977" s="3">
        <f t="shared" si="167"/>
        <v>3.2439024390243931E-2</v>
      </c>
      <c r="M977" s="28">
        <v>43496</v>
      </c>
      <c r="N977">
        <v>105</v>
      </c>
      <c r="O977" s="3">
        <f t="shared" si="173"/>
        <v>3.248614561436991E-3</v>
      </c>
      <c r="Q977" s="28">
        <v>42709</v>
      </c>
      <c r="R977">
        <v>164.71</v>
      </c>
      <c r="S977" s="3">
        <v>0.06</v>
      </c>
      <c r="U977" s="28">
        <v>42709</v>
      </c>
      <c r="V977">
        <v>154.34</v>
      </c>
      <c r="W977" s="3">
        <f t="shared" si="166"/>
        <v>4.9289550615269517E-2</v>
      </c>
      <c r="Y977" s="28">
        <v>43852</v>
      </c>
      <c r="Z977">
        <v>225</v>
      </c>
      <c r="AA977" s="3">
        <f t="shared" si="168"/>
        <v>3.8368876594985224E-3</v>
      </c>
      <c r="AC977" s="28">
        <v>42846</v>
      </c>
      <c r="AD977">
        <v>26.7</v>
      </c>
      <c r="AE977" s="4">
        <f t="shared" si="169"/>
        <v>-2.6148673888681806E-3</v>
      </c>
      <c r="AG977" s="28">
        <v>42712</v>
      </c>
      <c r="AH977">
        <v>354</v>
      </c>
      <c r="AI977" s="4">
        <f t="shared" si="170"/>
        <v>-7.6213057837237752E-4</v>
      </c>
      <c r="AK977" s="28">
        <v>44491</v>
      </c>
      <c r="AL977">
        <v>43.03</v>
      </c>
      <c r="AM977" s="4">
        <f t="shared" si="171"/>
        <v>7.4675324675324672E-2</v>
      </c>
      <c r="AO977" s="28">
        <v>42709</v>
      </c>
      <c r="AP977" s="29">
        <v>43739.97</v>
      </c>
      <c r="AQ977" s="3">
        <f t="shared" si="172"/>
        <v>1.0840310693791988E-2</v>
      </c>
    </row>
    <row r="978" spans="1:43" ht="15.75" thickBot="1" x14ac:dyDescent="0.3">
      <c r="A978" s="28">
        <v>42739</v>
      </c>
      <c r="B978">
        <v>69</v>
      </c>
      <c r="C978" s="3">
        <v>0.04</v>
      </c>
      <c r="E978" s="28">
        <v>42710</v>
      </c>
      <c r="F978">
        <v>372.59</v>
      </c>
      <c r="G978" s="4">
        <v>0.06</v>
      </c>
      <c r="I978" s="28">
        <v>43227</v>
      </c>
      <c r="J978">
        <v>120.65</v>
      </c>
      <c r="K978" s="3">
        <f t="shared" si="167"/>
        <v>-4.9925190959917987E-2</v>
      </c>
      <c r="M978" s="28">
        <v>43497</v>
      </c>
      <c r="N978">
        <v>105</v>
      </c>
      <c r="O978" s="3">
        <f t="shared" si="173"/>
        <v>0</v>
      </c>
      <c r="Q978" s="28">
        <v>42710</v>
      </c>
      <c r="R978">
        <v>172.78</v>
      </c>
      <c r="S978" s="3">
        <f t="shared" si="174"/>
        <v>4.8995203691336142E-2</v>
      </c>
      <c r="U978" s="28">
        <v>42710</v>
      </c>
      <c r="V978">
        <v>156.29</v>
      </c>
      <c r="W978" s="3">
        <v>0.04</v>
      </c>
      <c r="Y978" s="28">
        <v>43853</v>
      </c>
      <c r="Z978">
        <v>227</v>
      </c>
      <c r="AA978" s="3">
        <f t="shared" si="168"/>
        <v>8.8888888888889461E-3</v>
      </c>
      <c r="AC978" s="28">
        <v>42849</v>
      </c>
      <c r="AD978">
        <v>26.65</v>
      </c>
      <c r="AE978" s="4">
        <f t="shared" si="169"/>
        <v>-1.8726591760299671E-3</v>
      </c>
      <c r="AG978" s="28">
        <v>42713</v>
      </c>
      <c r="AH978">
        <v>356.13</v>
      </c>
      <c r="AI978" s="4">
        <f t="shared" si="170"/>
        <v>6.0169491525423613E-3</v>
      </c>
      <c r="AK978" s="28">
        <v>44494</v>
      </c>
      <c r="AL978">
        <v>43.03</v>
      </c>
      <c r="AM978" s="4">
        <f t="shared" si="171"/>
        <v>0</v>
      </c>
      <c r="AO978" s="28">
        <v>42710</v>
      </c>
      <c r="AP978" s="29">
        <v>44199.4</v>
      </c>
      <c r="AQ978" s="3">
        <f t="shared" si="172"/>
        <v>1.0503665183126509E-2</v>
      </c>
    </row>
    <row r="979" spans="1:43" ht="15.75" thickBot="1" x14ac:dyDescent="0.3">
      <c r="A979" s="28">
        <v>42740</v>
      </c>
      <c r="B979">
        <v>65.89</v>
      </c>
      <c r="C979" s="3">
        <v>0.04</v>
      </c>
      <c r="E979" s="28">
        <v>42711</v>
      </c>
      <c r="F979">
        <v>370.52</v>
      </c>
      <c r="G979" s="4">
        <v>0.06</v>
      </c>
      <c r="I979" s="28">
        <v>43228</v>
      </c>
      <c r="J979">
        <v>123</v>
      </c>
      <c r="K979" s="3">
        <f t="shared" si="167"/>
        <v>1.9477828429341093E-2</v>
      </c>
      <c r="M979" s="28">
        <v>43500</v>
      </c>
      <c r="N979">
        <v>105</v>
      </c>
      <c r="O979" s="3">
        <v>0.06</v>
      </c>
      <c r="Q979" s="28">
        <v>42711</v>
      </c>
      <c r="R979">
        <v>169.02</v>
      </c>
      <c r="S979" s="3">
        <f t="shared" si="174"/>
        <v>-2.1761777983562824E-2</v>
      </c>
      <c r="U979" s="28">
        <v>42711</v>
      </c>
      <c r="V979">
        <v>153.74</v>
      </c>
      <c r="W979" s="3">
        <f t="shared" si="166"/>
        <v>-1.6315823149273712E-2</v>
      </c>
      <c r="Y979" s="28">
        <v>43854</v>
      </c>
      <c r="Z979">
        <v>228.27</v>
      </c>
      <c r="AA979" s="3">
        <f t="shared" si="168"/>
        <v>5.5947136563876398E-3</v>
      </c>
      <c r="AC979" s="28">
        <v>42850</v>
      </c>
      <c r="AD979">
        <v>27.85</v>
      </c>
      <c r="AE979" s="4">
        <f t="shared" si="169"/>
        <v>4.5028142589118358E-2</v>
      </c>
      <c r="AG979" s="28">
        <v>42717</v>
      </c>
      <c r="AH979">
        <v>353.65</v>
      </c>
      <c r="AI979" s="4">
        <f t="shared" si="170"/>
        <v>-6.9637491927105888E-3</v>
      </c>
      <c r="AK979" s="28">
        <v>44495</v>
      </c>
      <c r="AL979">
        <v>46.62</v>
      </c>
      <c r="AM979" s="4">
        <f t="shared" si="171"/>
        <v>8.343016500116196E-2</v>
      </c>
      <c r="AO979" s="28">
        <v>42711</v>
      </c>
      <c r="AP979" s="29">
        <v>44494.99</v>
      </c>
      <c r="AQ979" s="3">
        <f t="shared" si="172"/>
        <v>6.6876473436290329E-3</v>
      </c>
    </row>
    <row r="980" spans="1:43" ht="15.75" thickBot="1" x14ac:dyDescent="0.3">
      <c r="A980" s="28">
        <v>42741</v>
      </c>
      <c r="B980">
        <v>66.66</v>
      </c>
      <c r="C980" s="3">
        <v>0.04</v>
      </c>
      <c r="E980" s="28">
        <v>42712</v>
      </c>
      <c r="F980">
        <v>368.62</v>
      </c>
      <c r="G980" s="4">
        <v>0.06</v>
      </c>
      <c r="I980" s="28">
        <v>43229</v>
      </c>
      <c r="J980">
        <v>116.85</v>
      </c>
      <c r="K980" s="3">
        <f t="shared" si="167"/>
        <v>-5.0000000000000044E-2</v>
      </c>
      <c r="M980" s="28">
        <v>43502</v>
      </c>
      <c r="N980">
        <v>105</v>
      </c>
      <c r="O980" s="3">
        <f t="shared" si="173"/>
        <v>0</v>
      </c>
      <c r="Q980" s="28">
        <v>42712</v>
      </c>
      <c r="R980">
        <v>164.35</v>
      </c>
      <c r="S980" s="3">
        <f t="shared" si="174"/>
        <v>-2.7629866288013338E-2</v>
      </c>
      <c r="U980" s="28">
        <v>42712</v>
      </c>
      <c r="V980">
        <v>153.05000000000001</v>
      </c>
      <c r="W980" s="3">
        <f t="shared" si="166"/>
        <v>-4.4880967867828581E-3</v>
      </c>
      <c r="Y980" s="28">
        <v>43857</v>
      </c>
      <c r="Z980">
        <v>226.01</v>
      </c>
      <c r="AA980" s="3">
        <f t="shared" si="168"/>
        <v>-9.9005563586981316E-3</v>
      </c>
      <c r="AC980" s="28">
        <v>42851</v>
      </c>
      <c r="AD980">
        <v>27.59</v>
      </c>
      <c r="AE980" s="4">
        <f t="shared" si="169"/>
        <v>-9.3357271095153571E-3</v>
      </c>
      <c r="AG980" s="28">
        <v>42718</v>
      </c>
      <c r="AH980">
        <v>355</v>
      </c>
      <c r="AI980" s="4">
        <f t="shared" si="170"/>
        <v>3.8173335218436577E-3</v>
      </c>
      <c r="AK980" s="28">
        <v>44496</v>
      </c>
      <c r="AL980">
        <v>48.18</v>
      </c>
      <c r="AM980" s="4">
        <f t="shared" si="171"/>
        <v>3.3462033462033469E-2</v>
      </c>
      <c r="AO980" s="28">
        <v>42712</v>
      </c>
      <c r="AP980" s="29">
        <v>44741.98</v>
      </c>
      <c r="AQ980" s="3">
        <f t="shared" si="172"/>
        <v>5.5509620296578799E-3</v>
      </c>
    </row>
    <row r="981" spans="1:43" ht="15.75" thickBot="1" x14ac:dyDescent="0.3">
      <c r="A981" s="28">
        <v>42744</v>
      </c>
      <c r="B981">
        <v>65.92</v>
      </c>
      <c r="C981" s="3">
        <f t="shared" si="175"/>
        <v>-1.1101110111011003E-2</v>
      </c>
      <c r="E981" s="28">
        <v>42713</v>
      </c>
      <c r="F981">
        <v>371.22</v>
      </c>
      <c r="G981" s="4">
        <v>0.05</v>
      </c>
      <c r="I981" s="28">
        <v>43230</v>
      </c>
      <c r="J981">
        <v>116.85</v>
      </c>
      <c r="K981" s="3">
        <f t="shared" si="167"/>
        <v>0</v>
      </c>
      <c r="M981" s="28">
        <v>43503</v>
      </c>
      <c r="N981">
        <v>104.42</v>
      </c>
      <c r="O981" s="3">
        <f t="shared" si="173"/>
        <v>-5.5238095238094864E-3</v>
      </c>
      <c r="Q981" s="28">
        <v>42713</v>
      </c>
      <c r="R981">
        <v>168.12</v>
      </c>
      <c r="S981" s="3">
        <f t="shared" si="174"/>
        <v>2.2938850015211454E-2</v>
      </c>
      <c r="U981" s="28">
        <v>42713</v>
      </c>
      <c r="V981">
        <v>156.38</v>
      </c>
      <c r="W981" s="3">
        <f t="shared" si="166"/>
        <v>2.1757595557007514E-2</v>
      </c>
      <c r="Y981" s="28">
        <v>43858</v>
      </c>
      <c r="Z981">
        <v>228</v>
      </c>
      <c r="AA981" s="3">
        <f t="shared" si="168"/>
        <v>8.8049201362772056E-3</v>
      </c>
      <c r="AC981" s="28">
        <v>42852</v>
      </c>
      <c r="AD981">
        <v>27.15</v>
      </c>
      <c r="AE981" s="4">
        <f t="shared" si="169"/>
        <v>-1.5947807176513229E-2</v>
      </c>
      <c r="AG981" s="28">
        <v>42719</v>
      </c>
      <c r="AH981">
        <v>354</v>
      </c>
      <c r="AI981" s="4">
        <f t="shared" si="170"/>
        <v>-2.8169014084507005E-3</v>
      </c>
      <c r="AK981" s="28">
        <v>44497</v>
      </c>
      <c r="AL981">
        <v>47.78</v>
      </c>
      <c r="AM981" s="4">
        <f t="shared" si="171"/>
        <v>-8.30220008302196E-3</v>
      </c>
      <c r="AO981" s="28">
        <v>42713</v>
      </c>
      <c r="AP981" s="29">
        <v>45387.23</v>
      </c>
      <c r="AQ981" s="3">
        <f t="shared" si="172"/>
        <v>1.4421579018183861E-2</v>
      </c>
    </row>
    <row r="982" spans="1:43" ht="15.75" thickBot="1" x14ac:dyDescent="0.3">
      <c r="A982" s="28">
        <v>42745</v>
      </c>
      <c r="B982">
        <v>66.989999999999995</v>
      </c>
      <c r="C982" s="3">
        <v>0.03</v>
      </c>
      <c r="E982" s="28">
        <v>42717</v>
      </c>
      <c r="F982">
        <v>378.64</v>
      </c>
      <c r="G982" s="4">
        <v>0.05</v>
      </c>
      <c r="I982" s="28">
        <v>43231</v>
      </c>
      <c r="J982">
        <v>111.13</v>
      </c>
      <c r="K982" s="3">
        <f t="shared" si="167"/>
        <v>-4.8951647411210941E-2</v>
      </c>
      <c r="M982" s="28">
        <v>43504</v>
      </c>
      <c r="N982">
        <v>104.96</v>
      </c>
      <c r="O982" s="3">
        <f t="shared" si="173"/>
        <v>5.1714230990231869E-3</v>
      </c>
      <c r="Q982" s="28">
        <v>42717</v>
      </c>
      <c r="R982">
        <v>165.17</v>
      </c>
      <c r="S982" s="3">
        <f t="shared" si="174"/>
        <v>-1.7546990245063121E-2</v>
      </c>
      <c r="U982" s="28">
        <v>42717</v>
      </c>
      <c r="V982">
        <v>162.85</v>
      </c>
      <c r="W982" s="3">
        <f t="shared" si="166"/>
        <v>4.1373577183783095E-2</v>
      </c>
      <c r="Y982" s="28">
        <v>43859</v>
      </c>
      <c r="Z982">
        <v>224.45</v>
      </c>
      <c r="AA982" s="3">
        <f t="shared" si="168"/>
        <v>-1.5570175438596512E-2</v>
      </c>
      <c r="AC982" s="28">
        <v>42853</v>
      </c>
      <c r="AD982">
        <v>27.01</v>
      </c>
      <c r="AE982" s="4">
        <f t="shared" si="169"/>
        <v>-5.1565377532227785E-3</v>
      </c>
      <c r="AG982" s="28">
        <v>42720</v>
      </c>
      <c r="AH982">
        <v>353.6</v>
      </c>
      <c r="AI982" s="4">
        <f t="shared" si="170"/>
        <v>-1.1299435028248039E-3</v>
      </c>
      <c r="AK982" s="28">
        <v>44498</v>
      </c>
      <c r="AL982">
        <v>46.81</v>
      </c>
      <c r="AM982" s="4">
        <f t="shared" si="171"/>
        <v>-2.0301381331100821E-2</v>
      </c>
      <c r="AO982" s="28">
        <v>42717</v>
      </c>
      <c r="AP982" s="29">
        <v>45857.89</v>
      </c>
      <c r="AQ982" s="3">
        <f t="shared" si="172"/>
        <v>1.0369877165889996E-2</v>
      </c>
    </row>
    <row r="983" spans="1:43" ht="15.75" thickBot="1" x14ac:dyDescent="0.3">
      <c r="A983" s="28">
        <v>42746</v>
      </c>
      <c r="B983">
        <v>67.849999999999994</v>
      </c>
      <c r="C983" s="3">
        <v>0.03</v>
      </c>
      <c r="E983" s="28">
        <v>42718</v>
      </c>
      <c r="F983">
        <v>375.88</v>
      </c>
      <c r="G983" s="4">
        <v>0.05</v>
      </c>
      <c r="I983" s="28">
        <v>43234</v>
      </c>
      <c r="J983">
        <v>105.58</v>
      </c>
      <c r="K983" s="3">
        <f t="shared" si="167"/>
        <v>-4.9941509943309592E-2</v>
      </c>
      <c r="M983" s="28">
        <v>43507</v>
      </c>
      <c r="N983">
        <v>104.99</v>
      </c>
      <c r="O983" s="3">
        <f t="shared" si="173"/>
        <v>2.8582317073166941E-4</v>
      </c>
      <c r="Q983" s="28">
        <v>42718</v>
      </c>
      <c r="R983">
        <v>170.15</v>
      </c>
      <c r="S983" s="3">
        <f t="shared" si="174"/>
        <v>3.0150753768844352E-2</v>
      </c>
      <c r="U983" s="28">
        <v>42718</v>
      </c>
      <c r="V983">
        <v>164.42</v>
      </c>
      <c r="W983" s="3">
        <v>0.05</v>
      </c>
      <c r="Y983" s="28">
        <v>43860</v>
      </c>
      <c r="Z983">
        <v>224</v>
      </c>
      <c r="AA983" s="3">
        <f t="shared" si="168"/>
        <v>-2.0049008687903491E-3</v>
      </c>
      <c r="AC983" s="28">
        <v>42857</v>
      </c>
      <c r="AD983">
        <v>26.42</v>
      </c>
      <c r="AE983" s="4">
        <f t="shared" si="169"/>
        <v>-2.1843761569788955E-2</v>
      </c>
      <c r="AG983" s="28">
        <v>42723</v>
      </c>
      <c r="AH983">
        <v>348</v>
      </c>
      <c r="AI983" s="4">
        <f t="shared" si="170"/>
        <v>-1.5837104072398245E-2</v>
      </c>
      <c r="AK983" s="28">
        <v>44501</v>
      </c>
      <c r="AL983">
        <v>46.54</v>
      </c>
      <c r="AM983" s="4">
        <f t="shared" si="171"/>
        <v>-5.7679982909635275E-3</v>
      </c>
      <c r="AO983" s="28">
        <v>42718</v>
      </c>
      <c r="AP983" s="29">
        <v>46185.27</v>
      </c>
      <c r="AQ983" s="3">
        <f t="shared" si="172"/>
        <v>7.1390114111224978E-3</v>
      </c>
    </row>
    <row r="984" spans="1:43" ht="15.75" thickBot="1" x14ac:dyDescent="0.3">
      <c r="A984" s="28">
        <v>42747</v>
      </c>
      <c r="B984">
        <v>66.09</v>
      </c>
      <c r="C984" s="3">
        <v>0.03</v>
      </c>
      <c r="E984" s="28">
        <v>42719</v>
      </c>
      <c r="F984">
        <v>375</v>
      </c>
      <c r="G984" s="4">
        <v>0.05</v>
      </c>
      <c r="I984" s="28">
        <v>43236</v>
      </c>
      <c r="J984">
        <v>110.5</v>
      </c>
      <c r="K984" s="3">
        <f t="shared" si="167"/>
        <v>4.6599734798257186E-2</v>
      </c>
      <c r="M984" s="28">
        <v>43508</v>
      </c>
      <c r="N984">
        <v>104.99</v>
      </c>
      <c r="O984" s="3">
        <f t="shared" si="173"/>
        <v>0</v>
      </c>
      <c r="Q984" s="28">
        <v>42719</v>
      </c>
      <c r="R984">
        <v>171.22</v>
      </c>
      <c r="S984" s="3">
        <f t="shared" si="174"/>
        <v>6.2885689097853525E-3</v>
      </c>
      <c r="U984" s="28">
        <v>42719</v>
      </c>
      <c r="V984">
        <v>166.05</v>
      </c>
      <c r="W984" s="3">
        <v>0.05</v>
      </c>
      <c r="Y984" s="28">
        <v>43861</v>
      </c>
      <c r="Z984">
        <v>224.4</v>
      </c>
      <c r="AA984" s="3">
        <f t="shared" si="168"/>
        <v>1.7857142857142794E-3</v>
      </c>
      <c r="AC984" s="28">
        <v>42858</v>
      </c>
      <c r="AD984">
        <v>26.4</v>
      </c>
      <c r="AE984" s="4">
        <f t="shared" si="169"/>
        <v>-7.5700227100694573E-4</v>
      </c>
      <c r="AG984" s="28">
        <v>42724</v>
      </c>
      <c r="AH984">
        <v>340.12</v>
      </c>
      <c r="AI984" s="4">
        <f t="shared" si="170"/>
        <v>-2.26436781609195E-2</v>
      </c>
      <c r="AK984" s="28">
        <v>44502</v>
      </c>
      <c r="AL984">
        <v>47.01</v>
      </c>
      <c r="AM984" s="4">
        <f t="shared" si="171"/>
        <v>1.009883970777814E-2</v>
      </c>
      <c r="AO984" s="28">
        <v>42719</v>
      </c>
      <c r="AP984" s="29">
        <v>46358.35</v>
      </c>
      <c r="AQ984" s="3">
        <f t="shared" si="172"/>
        <v>3.747515170962501E-3</v>
      </c>
    </row>
    <row r="985" spans="1:43" ht="15.75" thickBot="1" x14ac:dyDescent="0.3">
      <c r="A985" s="28">
        <v>42748</v>
      </c>
      <c r="B985">
        <v>65.989999999999995</v>
      </c>
      <c r="C985" s="3">
        <v>0.03</v>
      </c>
      <c r="E985" s="28">
        <v>42720</v>
      </c>
      <c r="F985">
        <v>390.11</v>
      </c>
      <c r="G985" s="4">
        <v>0.05</v>
      </c>
      <c r="I985" s="28">
        <v>43238</v>
      </c>
      <c r="J985">
        <v>110.75</v>
      </c>
      <c r="K985" s="3">
        <f t="shared" si="167"/>
        <v>2.2624434389140191E-3</v>
      </c>
      <c r="M985" s="28">
        <v>43509</v>
      </c>
      <c r="N985">
        <v>102.97</v>
      </c>
      <c r="O985" s="3">
        <v>0.05</v>
      </c>
      <c r="Q985" s="28">
        <v>42720</v>
      </c>
      <c r="R985">
        <v>173.47</v>
      </c>
      <c r="S985" s="3">
        <f t="shared" si="174"/>
        <v>1.3140988202312798E-2</v>
      </c>
      <c r="U985" s="28">
        <v>42720</v>
      </c>
      <c r="V985">
        <v>166.53</v>
      </c>
      <c r="W985" s="3">
        <v>0.05</v>
      </c>
      <c r="Y985" s="28">
        <v>43864</v>
      </c>
      <c r="Z985">
        <v>219.88</v>
      </c>
      <c r="AA985" s="3">
        <f t="shared" si="168"/>
        <v>-2.0142602495543671E-2</v>
      </c>
      <c r="AC985" s="28">
        <v>42859</v>
      </c>
      <c r="AD985">
        <v>26.73</v>
      </c>
      <c r="AE985" s="4">
        <f t="shared" si="169"/>
        <v>1.2500000000000178E-2</v>
      </c>
      <c r="AG985" s="28">
        <v>42725</v>
      </c>
      <c r="AH985">
        <v>339.88</v>
      </c>
      <c r="AI985" s="4">
        <f t="shared" si="170"/>
        <v>-7.0563330589201723E-4</v>
      </c>
      <c r="AK985" s="28">
        <v>44503</v>
      </c>
      <c r="AL985">
        <v>50.53</v>
      </c>
      <c r="AM985" s="4">
        <f t="shared" si="171"/>
        <v>7.4877685598808918E-2</v>
      </c>
      <c r="AO985" s="28">
        <v>42720</v>
      </c>
      <c r="AP985" s="29">
        <v>46584.53</v>
      </c>
      <c r="AQ985" s="3">
        <f t="shared" si="172"/>
        <v>4.87894845265191E-3</v>
      </c>
    </row>
    <row r="986" spans="1:43" ht="15.75" thickBot="1" x14ac:dyDescent="0.3">
      <c r="A986" s="28">
        <v>42751</v>
      </c>
      <c r="B986">
        <v>65.75</v>
      </c>
      <c r="C986" s="3">
        <f t="shared" si="175"/>
        <v>-3.6369146840429245E-3</v>
      </c>
      <c r="E986" s="28">
        <v>42723</v>
      </c>
      <c r="F986">
        <v>409.61</v>
      </c>
      <c r="G986" s="4">
        <v>0.05</v>
      </c>
      <c r="I986" s="28">
        <v>43241</v>
      </c>
      <c r="J986">
        <v>115.95</v>
      </c>
      <c r="K986" s="3">
        <f t="shared" si="167"/>
        <v>4.6952595936794683E-2</v>
      </c>
      <c r="M986" s="28">
        <v>43510</v>
      </c>
      <c r="N986">
        <v>102.97</v>
      </c>
      <c r="O986" s="3">
        <v>0.06</v>
      </c>
      <c r="Q986" s="28">
        <v>42723</v>
      </c>
      <c r="R986">
        <v>172.27</v>
      </c>
      <c r="S986" s="3">
        <f t="shared" si="174"/>
        <v>-6.9176226436846733E-3</v>
      </c>
      <c r="U986" s="28">
        <v>42723</v>
      </c>
      <c r="V986">
        <v>165.78</v>
      </c>
      <c r="W986" s="3">
        <v>0.05</v>
      </c>
      <c r="Y986" s="28">
        <v>43865</v>
      </c>
      <c r="Z986">
        <v>225.33</v>
      </c>
      <c r="AA986" s="3">
        <f t="shared" si="168"/>
        <v>2.4786247043842247E-2</v>
      </c>
      <c r="AC986" s="28">
        <v>42860</v>
      </c>
      <c r="AD986">
        <v>26.98</v>
      </c>
      <c r="AE986" s="4">
        <f t="shared" si="169"/>
        <v>9.3527871305649768E-3</v>
      </c>
      <c r="AG986" s="28">
        <v>42726</v>
      </c>
      <c r="AH986">
        <v>336.9</v>
      </c>
      <c r="AI986" s="4">
        <f t="shared" si="170"/>
        <v>-8.7678004001412457E-3</v>
      </c>
      <c r="AK986" s="28">
        <v>44504</v>
      </c>
      <c r="AL986">
        <v>54.26</v>
      </c>
      <c r="AM986" s="4">
        <f t="shared" si="171"/>
        <v>7.3817534138135743E-2</v>
      </c>
      <c r="AO986" s="28">
        <v>42723</v>
      </c>
      <c r="AP986" s="29">
        <v>46938.59</v>
      </c>
      <c r="AQ986" s="3">
        <f t="shared" si="172"/>
        <v>7.6003772067678721E-3</v>
      </c>
    </row>
    <row r="987" spans="1:43" ht="15.75" thickBot="1" x14ac:dyDescent="0.3">
      <c r="A987" s="28">
        <v>42752</v>
      </c>
      <c r="B987">
        <v>64.37</v>
      </c>
      <c r="C987" s="3">
        <v>0.03</v>
      </c>
      <c r="E987" s="28">
        <v>42724</v>
      </c>
      <c r="F987">
        <v>411.34</v>
      </c>
      <c r="G987" s="4">
        <v>0.05</v>
      </c>
      <c r="I987" s="28">
        <v>43242</v>
      </c>
      <c r="J987">
        <v>112.57</v>
      </c>
      <c r="K987" s="3">
        <f t="shared" si="167"/>
        <v>-2.9150495903406681E-2</v>
      </c>
      <c r="M987" s="28">
        <v>43511</v>
      </c>
      <c r="N987">
        <v>101.83</v>
      </c>
      <c r="O987" s="3">
        <f t="shared" si="173"/>
        <v>-1.1071185782266735E-2</v>
      </c>
      <c r="Q987" s="28">
        <v>42724</v>
      </c>
      <c r="R987">
        <v>172.23</v>
      </c>
      <c r="S987" s="3">
        <f t="shared" si="174"/>
        <v>-2.3219364950377575E-4</v>
      </c>
      <c r="U987" s="28">
        <v>42724</v>
      </c>
      <c r="V987">
        <v>163.77000000000001</v>
      </c>
      <c r="W987" s="3">
        <v>0.05</v>
      </c>
      <c r="Y987" s="28">
        <v>43868</v>
      </c>
      <c r="Z987">
        <v>217.05</v>
      </c>
      <c r="AA987" s="3">
        <f t="shared" si="168"/>
        <v>-3.6746105711622956E-2</v>
      </c>
      <c r="AC987" s="28">
        <v>42863</v>
      </c>
      <c r="AD987">
        <v>27</v>
      </c>
      <c r="AE987" s="4">
        <f t="shared" si="169"/>
        <v>7.4128984432908496E-4</v>
      </c>
      <c r="AG987" s="28">
        <v>42727</v>
      </c>
      <c r="AH987">
        <v>333</v>
      </c>
      <c r="AI987" s="4">
        <f t="shared" si="170"/>
        <v>-1.1576135351736405E-2</v>
      </c>
      <c r="AK987" s="28">
        <v>44505</v>
      </c>
      <c r="AL987">
        <v>58.32</v>
      </c>
      <c r="AM987" s="4">
        <f t="shared" si="171"/>
        <v>7.4824917065978713E-2</v>
      </c>
      <c r="AO987" s="28">
        <v>42724</v>
      </c>
      <c r="AP987" s="29">
        <v>47210.06</v>
      </c>
      <c r="AQ987" s="3">
        <f t="shared" si="172"/>
        <v>5.7835141618016728E-3</v>
      </c>
    </row>
    <row r="988" spans="1:43" ht="15.75" thickBot="1" x14ac:dyDescent="0.3">
      <c r="A988" s="28">
        <v>42753</v>
      </c>
      <c r="B988">
        <v>64.02</v>
      </c>
      <c r="C988" s="3">
        <v>0.03</v>
      </c>
      <c r="E988" s="28">
        <v>42725</v>
      </c>
      <c r="F988">
        <v>406.76</v>
      </c>
      <c r="G988" s="4">
        <v>0.05</v>
      </c>
      <c r="I988" s="28">
        <v>43243</v>
      </c>
      <c r="J988">
        <v>116.5</v>
      </c>
      <c r="K988" s="3">
        <f t="shared" si="167"/>
        <v>3.4911610553433503E-2</v>
      </c>
      <c r="M988" s="28">
        <v>43514</v>
      </c>
      <c r="N988">
        <v>102.1</v>
      </c>
      <c r="O988" s="3">
        <f t="shared" si="173"/>
        <v>2.6514779534518862E-3</v>
      </c>
      <c r="Q988" s="28">
        <v>42725</v>
      </c>
      <c r="R988">
        <v>173.18</v>
      </c>
      <c r="S988" s="3">
        <f t="shared" si="174"/>
        <v>5.5158799280032866E-3</v>
      </c>
      <c r="U988" s="28">
        <v>42725</v>
      </c>
      <c r="V988">
        <v>164.28</v>
      </c>
      <c r="W988" s="3">
        <v>0.05</v>
      </c>
      <c r="Y988" s="28">
        <v>43871</v>
      </c>
      <c r="Z988">
        <v>225.19</v>
      </c>
      <c r="AA988" s="3">
        <f t="shared" si="168"/>
        <v>3.7502879520847632E-2</v>
      </c>
      <c r="AC988" s="28">
        <v>42864</v>
      </c>
      <c r="AD988">
        <v>27.2</v>
      </c>
      <c r="AE988" s="4">
        <f t="shared" si="169"/>
        <v>7.4074074074073071E-3</v>
      </c>
      <c r="AG988" s="28">
        <v>42730</v>
      </c>
      <c r="AH988">
        <v>338.89</v>
      </c>
      <c r="AI988" s="4">
        <f t="shared" si="170"/>
        <v>1.7687687687687692E-2</v>
      </c>
      <c r="AK988" s="28">
        <v>44508</v>
      </c>
      <c r="AL988">
        <v>59.82</v>
      </c>
      <c r="AM988" s="4">
        <f t="shared" si="171"/>
        <v>2.5720164609053464E-2</v>
      </c>
      <c r="AO988" s="28">
        <v>42725</v>
      </c>
      <c r="AP988" s="29">
        <v>46993.31</v>
      </c>
      <c r="AQ988" s="3">
        <f t="shared" si="172"/>
        <v>-4.5911824725493044E-3</v>
      </c>
    </row>
    <row r="989" spans="1:43" ht="15.75" thickBot="1" x14ac:dyDescent="0.3">
      <c r="A989" s="28">
        <v>42754</v>
      </c>
      <c r="B989">
        <v>64</v>
      </c>
      <c r="C989" s="3">
        <v>0.03</v>
      </c>
      <c r="E989" s="28">
        <v>42726</v>
      </c>
      <c r="F989">
        <v>397.16</v>
      </c>
      <c r="G989" s="4">
        <v>0.05</v>
      </c>
      <c r="I989" s="28">
        <v>43244</v>
      </c>
      <c r="J989">
        <v>112.34</v>
      </c>
      <c r="K989" s="3">
        <f t="shared" si="167"/>
        <v>-3.5708154506437717E-2</v>
      </c>
      <c r="M989" s="28">
        <v>43515</v>
      </c>
      <c r="N989">
        <v>104.31</v>
      </c>
      <c r="O989" s="3">
        <f t="shared" si="173"/>
        <v>2.1645445641528038E-2</v>
      </c>
      <c r="Q989" s="28">
        <v>42726</v>
      </c>
      <c r="R989">
        <v>170.15</v>
      </c>
      <c r="S989" s="3">
        <f t="shared" si="174"/>
        <v>-1.7496246679755134E-2</v>
      </c>
      <c r="U989" s="28">
        <v>42726</v>
      </c>
      <c r="V989">
        <v>161.88</v>
      </c>
      <c r="W989" s="3">
        <v>0.05</v>
      </c>
      <c r="Y989" s="28">
        <v>43874</v>
      </c>
      <c r="Z989">
        <v>224.9</v>
      </c>
      <c r="AA989" s="3">
        <f t="shared" si="168"/>
        <v>-1.2878014121407988E-3</v>
      </c>
      <c r="AC989" s="28">
        <v>42865</v>
      </c>
      <c r="AD989">
        <v>27.45</v>
      </c>
      <c r="AE989" s="4">
        <f t="shared" si="169"/>
        <v>9.1911764705883137E-3</v>
      </c>
      <c r="AG989" s="28">
        <v>42731</v>
      </c>
      <c r="AH989">
        <v>338.01</v>
      </c>
      <c r="AI989" s="4">
        <f t="shared" si="170"/>
        <v>-2.5967127976629367E-3</v>
      </c>
      <c r="AK989" s="28">
        <v>44509</v>
      </c>
      <c r="AL989">
        <v>50.23</v>
      </c>
      <c r="AM989" s="4">
        <f t="shared" si="171"/>
        <v>-0.16031427616181881</v>
      </c>
      <c r="AO989" s="28">
        <v>42726</v>
      </c>
      <c r="AP989" s="29">
        <v>46699.78</v>
      </c>
      <c r="AQ989" s="3">
        <f t="shared" si="172"/>
        <v>-6.2462082368744953E-3</v>
      </c>
    </row>
    <row r="990" spans="1:43" ht="15.75" thickBot="1" x14ac:dyDescent="0.3">
      <c r="A990" s="28">
        <v>42755</v>
      </c>
      <c r="B990">
        <v>64.5</v>
      </c>
      <c r="C990" s="3">
        <v>0.03</v>
      </c>
      <c r="E990" s="28">
        <v>42727</v>
      </c>
      <c r="F990">
        <v>408.39</v>
      </c>
      <c r="G990" s="4">
        <v>0.05</v>
      </c>
      <c r="I990" s="28">
        <v>43250</v>
      </c>
      <c r="J990">
        <v>111</v>
      </c>
      <c r="K990" s="3">
        <f t="shared" si="167"/>
        <v>-1.1928075485134415E-2</v>
      </c>
      <c r="M990" s="28">
        <v>43516</v>
      </c>
      <c r="N990">
        <v>105.92</v>
      </c>
      <c r="O990" s="3">
        <f t="shared" si="173"/>
        <v>1.5434761767807448E-2</v>
      </c>
      <c r="Q990" s="28">
        <v>42727</v>
      </c>
      <c r="R990">
        <v>171.01</v>
      </c>
      <c r="S990" s="3">
        <f t="shared" si="174"/>
        <v>5.0543637966500299E-3</v>
      </c>
      <c r="U990" s="28">
        <v>42727</v>
      </c>
      <c r="V990">
        <v>162.32</v>
      </c>
      <c r="W990" s="3">
        <v>0.05</v>
      </c>
      <c r="Y990" s="28">
        <v>43878</v>
      </c>
      <c r="Z990">
        <v>220</v>
      </c>
      <c r="AA990" s="3">
        <f t="shared" si="168"/>
        <v>-2.178746109381946E-2</v>
      </c>
      <c r="AC990" s="28">
        <v>42866</v>
      </c>
      <c r="AD990">
        <v>27.75</v>
      </c>
      <c r="AE990" s="4">
        <f t="shared" si="169"/>
        <v>1.0928961748633892E-2</v>
      </c>
      <c r="AG990" s="28">
        <v>42732</v>
      </c>
      <c r="AH990">
        <v>336.5</v>
      </c>
      <c r="AI990" s="4">
        <f t="shared" si="170"/>
        <v>-4.4673234519688743E-3</v>
      </c>
      <c r="AK990" s="28">
        <v>44510</v>
      </c>
      <c r="AL990">
        <v>53.77</v>
      </c>
      <c r="AM990" s="4">
        <f t="shared" si="171"/>
        <v>7.0475811268166488E-2</v>
      </c>
      <c r="AO990" s="28">
        <v>42727</v>
      </c>
      <c r="AP990" s="29">
        <v>46633.99</v>
      </c>
      <c r="AQ990" s="3">
        <f t="shared" si="172"/>
        <v>-1.4087860799344432E-3</v>
      </c>
    </row>
    <row r="991" spans="1:43" ht="15.75" thickBot="1" x14ac:dyDescent="0.3">
      <c r="A991" s="28">
        <v>42758</v>
      </c>
      <c r="B991">
        <v>66</v>
      </c>
      <c r="C991" s="3">
        <f t="shared" si="175"/>
        <v>2.3255813953488413E-2</v>
      </c>
      <c r="E991" s="28">
        <v>42730</v>
      </c>
      <c r="F991">
        <v>410.27</v>
      </c>
      <c r="G991" s="4">
        <v>0.05</v>
      </c>
      <c r="I991" s="28">
        <v>43251</v>
      </c>
      <c r="J991">
        <v>112</v>
      </c>
      <c r="K991" s="3">
        <f t="shared" si="167"/>
        <v>9.009009009008917E-3</v>
      </c>
      <c r="M991" s="28">
        <v>43517</v>
      </c>
      <c r="N991">
        <v>106.01</v>
      </c>
      <c r="O991" s="3">
        <f t="shared" si="173"/>
        <v>8.4969788519639877E-4</v>
      </c>
      <c r="Q991" s="28">
        <v>42730</v>
      </c>
      <c r="R991">
        <v>170.11</v>
      </c>
      <c r="S991" s="3">
        <f t="shared" si="174"/>
        <v>-5.2628501257234728E-3</v>
      </c>
      <c r="U991" s="28">
        <v>42730</v>
      </c>
      <c r="V991">
        <v>163.47999999999999</v>
      </c>
      <c r="W991" s="3">
        <v>0.05</v>
      </c>
      <c r="Y991" s="28">
        <v>43879</v>
      </c>
      <c r="Z991">
        <v>216.02</v>
      </c>
      <c r="AA991" s="3">
        <f t="shared" si="168"/>
        <v>-1.8090909090909046E-2</v>
      </c>
      <c r="AC991" s="28">
        <v>42867</v>
      </c>
      <c r="AD991">
        <v>27.35</v>
      </c>
      <c r="AE991" s="4">
        <f t="shared" si="169"/>
        <v>-1.4414414414414378E-2</v>
      </c>
      <c r="AG991" s="28">
        <v>42733</v>
      </c>
      <c r="AH991">
        <v>338.29</v>
      </c>
      <c r="AI991" s="4">
        <f t="shared" si="170"/>
        <v>5.3194650817236511E-3</v>
      </c>
      <c r="AK991" s="28">
        <v>44511</v>
      </c>
      <c r="AL991">
        <v>53.05</v>
      </c>
      <c r="AM991" s="4">
        <f t="shared" si="171"/>
        <v>-1.3390366375302332E-2</v>
      </c>
      <c r="AO991" s="28">
        <v>42730</v>
      </c>
      <c r="AP991" s="29">
        <v>46689.73</v>
      </c>
      <c r="AQ991" s="3">
        <f t="shared" si="172"/>
        <v>1.1952655134164214E-3</v>
      </c>
    </row>
    <row r="992" spans="1:43" ht="15.75" thickBot="1" x14ac:dyDescent="0.3">
      <c r="A992" s="28">
        <v>42759</v>
      </c>
      <c r="B992">
        <v>64.739999999999995</v>
      </c>
      <c r="C992" s="3">
        <v>0.03</v>
      </c>
      <c r="E992" s="28">
        <v>42731</v>
      </c>
      <c r="F992">
        <v>422.56</v>
      </c>
      <c r="G992" s="4">
        <v>0.05</v>
      </c>
      <c r="I992" s="28">
        <v>43252</v>
      </c>
      <c r="J992">
        <v>117.08</v>
      </c>
      <c r="K992" s="3">
        <f t="shared" si="167"/>
        <v>4.5357142857142874E-2</v>
      </c>
      <c r="M992" s="28">
        <v>43518</v>
      </c>
      <c r="N992">
        <v>110.97</v>
      </c>
      <c r="O992" s="3">
        <v>0.06</v>
      </c>
      <c r="Q992" s="28">
        <v>42731</v>
      </c>
      <c r="R992">
        <v>171.59</v>
      </c>
      <c r="S992" s="3">
        <f t="shared" si="174"/>
        <v>8.7002527776143257E-3</v>
      </c>
      <c r="U992" s="28">
        <v>42731</v>
      </c>
      <c r="V992">
        <v>164.02</v>
      </c>
      <c r="W992" s="3">
        <f t="shared" si="166"/>
        <v>3.3031563494005933E-3</v>
      </c>
      <c r="Y992" s="28">
        <v>43880</v>
      </c>
      <c r="Z992">
        <v>216.08</v>
      </c>
      <c r="AA992" s="3">
        <f t="shared" si="168"/>
        <v>2.7775205999436281E-4</v>
      </c>
      <c r="AC992" s="28">
        <v>42870</v>
      </c>
      <c r="AD992">
        <v>28.1</v>
      </c>
      <c r="AE992" s="4">
        <f t="shared" si="169"/>
        <v>2.7422303473491727E-2</v>
      </c>
      <c r="AG992" s="28">
        <v>42734</v>
      </c>
      <c r="AH992">
        <v>337.98</v>
      </c>
      <c r="AI992" s="4">
        <f t="shared" si="170"/>
        <v>-9.1637352567319752E-4</v>
      </c>
      <c r="AK992" s="28">
        <v>44512</v>
      </c>
      <c r="AL992">
        <v>50.84</v>
      </c>
      <c r="AM992" s="4">
        <f t="shared" si="171"/>
        <v>-4.1658812441093152E-2</v>
      </c>
      <c r="AO992" s="28">
        <v>42731</v>
      </c>
      <c r="AP992" s="29">
        <v>46920.47</v>
      </c>
      <c r="AQ992" s="3">
        <f t="shared" si="172"/>
        <v>4.9419861712629576E-3</v>
      </c>
    </row>
    <row r="993" spans="1:43" ht="15.75" thickBot="1" x14ac:dyDescent="0.3">
      <c r="A993" s="28">
        <v>42760</v>
      </c>
      <c r="B993">
        <v>66</v>
      </c>
      <c r="C993" s="3">
        <v>0.03</v>
      </c>
      <c r="E993" s="28">
        <v>42732</v>
      </c>
      <c r="F993">
        <v>420.75</v>
      </c>
      <c r="G993" s="4">
        <v>0.05</v>
      </c>
      <c r="I993" s="28">
        <v>43256</v>
      </c>
      <c r="J993">
        <v>117.05</v>
      </c>
      <c r="K993" s="3">
        <f t="shared" si="167"/>
        <v>-2.5623505295524485E-4</v>
      </c>
      <c r="M993" s="28">
        <v>43521</v>
      </c>
      <c r="N993">
        <v>109.45</v>
      </c>
      <c r="O993" s="3">
        <f t="shared" si="173"/>
        <v>-1.3697395692529479E-2</v>
      </c>
      <c r="Q993" s="28">
        <v>42732</v>
      </c>
      <c r="R993">
        <v>173.26</v>
      </c>
      <c r="S993" s="3">
        <f t="shared" si="174"/>
        <v>9.7325018940497277E-3</v>
      </c>
      <c r="U993" s="28">
        <v>42732</v>
      </c>
      <c r="V993">
        <v>165.08</v>
      </c>
      <c r="W993" s="3">
        <v>0.05</v>
      </c>
      <c r="Y993" s="28">
        <v>43881</v>
      </c>
      <c r="Z993">
        <v>220</v>
      </c>
      <c r="AA993" s="3">
        <f t="shared" si="168"/>
        <v>1.8141429100333228E-2</v>
      </c>
      <c r="AC993" s="28">
        <v>42871</v>
      </c>
      <c r="AD993">
        <v>27.5</v>
      </c>
      <c r="AE993" s="4">
        <f t="shared" si="169"/>
        <v>-2.1352313167259829E-2</v>
      </c>
      <c r="AG993" s="28">
        <v>42737</v>
      </c>
      <c r="AH993">
        <v>337.44</v>
      </c>
      <c r="AI993" s="4">
        <f t="shared" si="170"/>
        <v>-1.5977276761939274E-3</v>
      </c>
      <c r="AK993" s="28">
        <v>44515</v>
      </c>
      <c r="AL993">
        <v>48.67</v>
      </c>
      <c r="AM993" s="4">
        <f t="shared" si="171"/>
        <v>-4.2682926829268331E-2</v>
      </c>
      <c r="AO993" s="28">
        <v>42732</v>
      </c>
      <c r="AP993" s="29">
        <v>47424.63</v>
      </c>
      <c r="AQ993" s="3">
        <f t="shared" si="172"/>
        <v>1.0744990406106325E-2</v>
      </c>
    </row>
    <row r="994" spans="1:43" ht="15.75" thickBot="1" x14ac:dyDescent="0.3">
      <c r="A994" s="28">
        <v>42761</v>
      </c>
      <c r="B994">
        <v>67.16</v>
      </c>
      <c r="C994" s="3">
        <f t="shared" si="175"/>
        <v>1.7575757575757578E-2</v>
      </c>
      <c r="E994" s="28">
        <v>42733</v>
      </c>
      <c r="F994">
        <v>422.1</v>
      </c>
      <c r="G994" s="4">
        <v>0.05</v>
      </c>
      <c r="I994" s="28">
        <v>43258</v>
      </c>
      <c r="J994">
        <v>111.26</v>
      </c>
      <c r="K994" s="3">
        <f t="shared" si="167"/>
        <v>-4.9466040153780422E-2</v>
      </c>
      <c r="M994" s="28">
        <v>43522</v>
      </c>
      <c r="N994">
        <v>105.2</v>
      </c>
      <c r="O994" s="3">
        <f t="shared" si="173"/>
        <v>-3.8830516217450928E-2</v>
      </c>
      <c r="Q994" s="28">
        <v>42733</v>
      </c>
      <c r="R994">
        <v>174.88</v>
      </c>
      <c r="S994" s="3">
        <v>0.04</v>
      </c>
      <c r="U994" s="28">
        <v>42733</v>
      </c>
      <c r="V994">
        <v>164.88</v>
      </c>
      <c r="W994" s="3">
        <v>0.05</v>
      </c>
      <c r="Y994" s="28">
        <v>43882</v>
      </c>
      <c r="Z994">
        <v>219</v>
      </c>
      <c r="AA994" s="3">
        <f t="shared" si="168"/>
        <v>-4.5454545454545192E-3</v>
      </c>
      <c r="AC994" s="28">
        <v>42872</v>
      </c>
      <c r="AD994">
        <v>27.45</v>
      </c>
      <c r="AE994" s="4">
        <f t="shared" si="169"/>
        <v>-1.8181818181818299E-3</v>
      </c>
      <c r="AG994" s="28">
        <v>42738</v>
      </c>
      <c r="AH994">
        <v>345.03</v>
      </c>
      <c r="AI994" s="4">
        <f t="shared" si="170"/>
        <v>2.2492887624466551E-2</v>
      </c>
      <c r="AK994" s="28">
        <v>44516</v>
      </c>
      <c r="AL994">
        <v>51.95</v>
      </c>
      <c r="AM994" s="4">
        <f t="shared" si="171"/>
        <v>6.739264433942882E-2</v>
      </c>
      <c r="AO994" s="28">
        <v>42733</v>
      </c>
      <c r="AP994" s="29">
        <v>47666.66</v>
      </c>
      <c r="AQ994" s="3">
        <f t="shared" si="172"/>
        <v>5.1034662790201413E-3</v>
      </c>
    </row>
    <row r="995" spans="1:43" ht="15.75" thickBot="1" x14ac:dyDescent="0.3">
      <c r="A995" s="28">
        <v>42762</v>
      </c>
      <c r="B995">
        <v>66.98</v>
      </c>
      <c r="C995" s="3">
        <v>0.03</v>
      </c>
      <c r="E995" s="28">
        <v>42734</v>
      </c>
      <c r="F995">
        <v>425.3</v>
      </c>
      <c r="G995" s="4">
        <v>0.05</v>
      </c>
      <c r="I995" s="28">
        <v>43264</v>
      </c>
      <c r="J995">
        <v>111.26</v>
      </c>
      <c r="K995" s="3">
        <f t="shared" si="167"/>
        <v>0</v>
      </c>
      <c r="M995" s="28">
        <v>43523</v>
      </c>
      <c r="N995">
        <v>107.69</v>
      </c>
      <c r="O995" s="3">
        <f t="shared" si="173"/>
        <v>2.3669201520912564E-2</v>
      </c>
      <c r="Q995" s="28">
        <v>42734</v>
      </c>
      <c r="R995">
        <v>174.04</v>
      </c>
      <c r="S995" s="3">
        <f t="shared" si="174"/>
        <v>-4.8032936870997522E-3</v>
      </c>
      <c r="U995" s="28">
        <v>42734</v>
      </c>
      <c r="V995">
        <v>165.35</v>
      </c>
      <c r="W995" s="3">
        <v>0.05</v>
      </c>
      <c r="Y995" s="28">
        <v>43886</v>
      </c>
      <c r="Z995">
        <v>207.51</v>
      </c>
      <c r="AA995" s="3">
        <f t="shared" si="168"/>
        <v>-5.2465753424657535E-2</v>
      </c>
      <c r="AC995" s="28">
        <v>42874</v>
      </c>
      <c r="AD995">
        <v>27.15</v>
      </c>
      <c r="AE995" s="4">
        <f t="shared" si="169"/>
        <v>-1.0928961748633892E-2</v>
      </c>
      <c r="AG995" s="28">
        <v>42739</v>
      </c>
      <c r="AH995">
        <v>342.5</v>
      </c>
      <c r="AI995" s="4">
        <f t="shared" si="170"/>
        <v>-7.3326957076195187E-3</v>
      </c>
      <c r="AK995" s="28">
        <v>44517</v>
      </c>
      <c r="AL995">
        <v>50.17</v>
      </c>
      <c r="AM995" s="4">
        <f t="shared" si="171"/>
        <v>-3.4263715110683379E-2</v>
      </c>
      <c r="AO995" s="28">
        <v>42734</v>
      </c>
      <c r="AP995" s="29">
        <v>47806.97</v>
      </c>
      <c r="AQ995" s="3">
        <f t="shared" si="172"/>
        <v>2.9435668452539865E-3</v>
      </c>
    </row>
    <row r="996" spans="1:43" ht="15.75" thickBot="1" x14ac:dyDescent="0.3">
      <c r="A996" s="28">
        <v>42765</v>
      </c>
      <c r="B996">
        <v>65.8</v>
      </c>
      <c r="C996" s="3">
        <v>0.03</v>
      </c>
      <c r="E996" s="28">
        <v>42737</v>
      </c>
      <c r="F996">
        <v>428.22</v>
      </c>
      <c r="G996" s="4">
        <v>0.05</v>
      </c>
      <c r="I996" s="28">
        <v>43265</v>
      </c>
      <c r="J996">
        <v>110</v>
      </c>
      <c r="K996" s="3">
        <f t="shared" si="167"/>
        <v>-1.1324824734855299E-2</v>
      </c>
      <c r="M996" s="28">
        <v>43524</v>
      </c>
      <c r="N996">
        <v>110.63</v>
      </c>
      <c r="O996" s="3">
        <f t="shared" si="173"/>
        <v>2.7300585012536072E-2</v>
      </c>
      <c r="Q996" s="28">
        <v>42737</v>
      </c>
      <c r="R996">
        <v>171.8</v>
      </c>
      <c r="S996" s="3">
        <v>0.04</v>
      </c>
      <c r="U996" s="28">
        <v>42737</v>
      </c>
      <c r="V996">
        <v>166.15</v>
      </c>
      <c r="W996" s="3">
        <f t="shared" ref="W996:W1044" si="176">V996/V995-1</f>
        <v>4.838221953432198E-3</v>
      </c>
      <c r="Y996" s="28">
        <v>43887</v>
      </c>
      <c r="Z996">
        <v>218</v>
      </c>
      <c r="AA996" s="3">
        <f t="shared" si="168"/>
        <v>5.0551780637077881E-2</v>
      </c>
      <c r="AC996" s="28">
        <v>42877</v>
      </c>
      <c r="AD996">
        <v>27.95</v>
      </c>
      <c r="AE996" s="4">
        <f t="shared" si="169"/>
        <v>2.9465930018416131E-2</v>
      </c>
      <c r="AG996" s="28">
        <v>42740</v>
      </c>
      <c r="AH996">
        <v>342.76</v>
      </c>
      <c r="AI996" s="4">
        <f t="shared" si="170"/>
        <v>7.5912408759126748E-4</v>
      </c>
      <c r="AK996" s="28">
        <v>44518</v>
      </c>
      <c r="AL996">
        <v>50.64</v>
      </c>
      <c r="AM996" s="4">
        <f t="shared" si="171"/>
        <v>9.368148295794354E-3</v>
      </c>
      <c r="AO996" s="28">
        <v>42737</v>
      </c>
      <c r="AP996" s="29">
        <v>48240.28</v>
      </c>
      <c r="AQ996" s="3">
        <f t="shared" si="172"/>
        <v>9.0637411239407051E-3</v>
      </c>
    </row>
    <row r="997" spans="1:43" ht="15.75" thickBot="1" x14ac:dyDescent="0.3">
      <c r="A997" s="28">
        <v>42766</v>
      </c>
      <c r="B997">
        <v>65.92</v>
      </c>
      <c r="C997" s="3">
        <v>0.03</v>
      </c>
      <c r="E997" s="28">
        <v>42738</v>
      </c>
      <c r="F997">
        <v>429.47</v>
      </c>
      <c r="G997" s="4">
        <v>0.05</v>
      </c>
      <c r="I997" s="28">
        <v>43270</v>
      </c>
      <c r="J997">
        <v>110</v>
      </c>
      <c r="K997" s="3">
        <f t="shared" si="167"/>
        <v>0</v>
      </c>
      <c r="M997" s="28">
        <v>43525</v>
      </c>
      <c r="N997">
        <v>111</v>
      </c>
      <c r="O997" s="3">
        <f t="shared" si="173"/>
        <v>3.3444816053511683E-3</v>
      </c>
      <c r="Q997" s="28">
        <v>42738</v>
      </c>
      <c r="R997">
        <v>180.34</v>
      </c>
      <c r="S997" s="3">
        <f t="shared" si="174"/>
        <v>4.9708963911524906E-2</v>
      </c>
      <c r="U997" s="28">
        <v>42738</v>
      </c>
      <c r="V997">
        <v>170.74</v>
      </c>
      <c r="W997" s="3">
        <f t="shared" si="176"/>
        <v>2.7625639482395492E-2</v>
      </c>
      <c r="Y997" s="28">
        <v>43888</v>
      </c>
      <c r="Z997">
        <v>213.56</v>
      </c>
      <c r="AA997" s="3">
        <f t="shared" si="168"/>
        <v>-2.0366972477064205E-2</v>
      </c>
      <c r="AC997" s="28">
        <v>42878</v>
      </c>
      <c r="AD997">
        <v>28.5</v>
      </c>
      <c r="AE997" s="4">
        <f t="shared" si="169"/>
        <v>1.9677996422182487E-2</v>
      </c>
      <c r="AG997" s="28">
        <v>42741</v>
      </c>
      <c r="AH997">
        <v>342.54</v>
      </c>
      <c r="AI997" s="4">
        <f t="shared" si="170"/>
        <v>-6.418485237482674E-4</v>
      </c>
      <c r="AK997" s="28">
        <v>44519</v>
      </c>
      <c r="AL997">
        <v>50.29</v>
      </c>
      <c r="AM997" s="4">
        <f t="shared" si="171"/>
        <v>-6.911532385466046E-3</v>
      </c>
      <c r="AO997" s="28">
        <v>42738</v>
      </c>
      <c r="AP997" s="29">
        <v>48827.55</v>
      </c>
      <c r="AQ997" s="3">
        <f t="shared" si="172"/>
        <v>1.2173851395555824E-2</v>
      </c>
    </row>
    <row r="998" spans="1:43" ht="15.75" thickBot="1" x14ac:dyDescent="0.3">
      <c r="A998" s="28">
        <v>42767</v>
      </c>
      <c r="B998">
        <v>66.180000000000007</v>
      </c>
      <c r="C998" s="3">
        <v>0.03</v>
      </c>
      <c r="E998" s="28">
        <v>42739</v>
      </c>
      <c r="F998">
        <v>432.63</v>
      </c>
      <c r="G998" s="4">
        <v>0.05</v>
      </c>
      <c r="I998" s="28">
        <v>43271</v>
      </c>
      <c r="J998">
        <v>104.5</v>
      </c>
      <c r="K998" s="3">
        <f t="shared" si="167"/>
        <v>-5.0000000000000044E-2</v>
      </c>
      <c r="M998" s="28">
        <v>43528</v>
      </c>
      <c r="N998">
        <v>108.01</v>
      </c>
      <c r="O998" s="3">
        <f t="shared" si="173"/>
        <v>-2.6936936936936884E-2</v>
      </c>
      <c r="Q998" s="28">
        <v>42739</v>
      </c>
      <c r="R998">
        <v>176.29</v>
      </c>
      <c r="S998" s="3">
        <f t="shared" si="174"/>
        <v>-2.2457580126427956E-2</v>
      </c>
      <c r="U998" s="28">
        <v>42739</v>
      </c>
      <c r="V998">
        <v>168.96</v>
      </c>
      <c r="W998" s="3">
        <f t="shared" si="176"/>
        <v>-1.0425207918472568E-2</v>
      </c>
      <c r="Y998" s="28">
        <v>43889</v>
      </c>
      <c r="Z998">
        <v>205.12</v>
      </c>
      <c r="AA998" s="3">
        <f t="shared" si="168"/>
        <v>-3.9520509458700115E-2</v>
      </c>
      <c r="AC998" s="28">
        <v>42879</v>
      </c>
      <c r="AD998">
        <v>28.69</v>
      </c>
      <c r="AE998" s="4">
        <f t="shared" si="169"/>
        <v>6.6666666666668206E-3</v>
      </c>
      <c r="AG998" s="28">
        <v>42744</v>
      </c>
      <c r="AH998">
        <v>349.61</v>
      </c>
      <c r="AI998" s="4">
        <f t="shared" si="170"/>
        <v>2.0639925264202663E-2</v>
      </c>
      <c r="AK998" s="28">
        <v>44522</v>
      </c>
      <c r="AL998">
        <v>49.46</v>
      </c>
      <c r="AM998" s="4">
        <f t="shared" si="171"/>
        <v>-1.6504275203817809E-2</v>
      </c>
      <c r="AO998" s="28">
        <v>42739</v>
      </c>
      <c r="AP998" s="29">
        <v>48704.99</v>
      </c>
      <c r="AQ998" s="3">
        <f t="shared" si="172"/>
        <v>-2.5100583584473091E-3</v>
      </c>
    </row>
    <row r="999" spans="1:43" ht="15.75" thickBot="1" x14ac:dyDescent="0.3">
      <c r="A999" s="28">
        <v>42768</v>
      </c>
      <c r="B999">
        <v>68.099999999999994</v>
      </c>
      <c r="C999" s="3">
        <f t="shared" si="175"/>
        <v>2.9011786038077858E-2</v>
      </c>
      <c r="E999" s="28">
        <v>42740</v>
      </c>
      <c r="F999">
        <v>434.46</v>
      </c>
      <c r="G999" s="4">
        <v>0.05</v>
      </c>
      <c r="I999" s="28">
        <v>43273</v>
      </c>
      <c r="J999">
        <v>99.28</v>
      </c>
      <c r="K999" s="3">
        <f t="shared" si="167"/>
        <v>-4.9952153110047859E-2</v>
      </c>
      <c r="M999" s="28">
        <v>43529</v>
      </c>
      <c r="N999">
        <v>108</v>
      </c>
      <c r="O999" s="3">
        <f t="shared" si="173"/>
        <v>-9.2584019998231959E-5</v>
      </c>
      <c r="Q999" s="28">
        <v>42740</v>
      </c>
      <c r="R999">
        <v>174.71</v>
      </c>
      <c r="S999" s="3">
        <v>0.04</v>
      </c>
      <c r="U999" s="28">
        <v>42740</v>
      </c>
      <c r="V999">
        <v>169.27</v>
      </c>
      <c r="W999" s="3">
        <f t="shared" si="176"/>
        <v>1.8347537878788955E-3</v>
      </c>
      <c r="Y999" s="28">
        <v>43892</v>
      </c>
      <c r="Z999">
        <v>205.12</v>
      </c>
      <c r="AA999" s="3">
        <f t="shared" si="168"/>
        <v>0</v>
      </c>
      <c r="AC999" s="28">
        <v>42881</v>
      </c>
      <c r="AD999">
        <v>28.47</v>
      </c>
      <c r="AE999" s="4">
        <f t="shared" si="169"/>
        <v>-7.6681770651796377E-3</v>
      </c>
      <c r="AG999" s="28">
        <v>42745</v>
      </c>
      <c r="AH999">
        <v>351.13</v>
      </c>
      <c r="AI999" s="4">
        <f t="shared" si="170"/>
        <v>4.3477017247790517E-3</v>
      </c>
      <c r="AK999" s="28">
        <v>44523</v>
      </c>
      <c r="AL999">
        <v>45.76</v>
      </c>
      <c r="AM999" s="4">
        <f t="shared" si="171"/>
        <v>-7.4807925596441671E-2</v>
      </c>
      <c r="AO999" s="28">
        <v>42740</v>
      </c>
      <c r="AP999" s="29">
        <v>48713.63</v>
      </c>
      <c r="AQ999" s="3">
        <f t="shared" si="172"/>
        <v>1.7739455443877006E-4</v>
      </c>
    </row>
    <row r="1000" spans="1:43" ht="15.75" thickBot="1" x14ac:dyDescent="0.3">
      <c r="A1000" s="28">
        <v>42769</v>
      </c>
      <c r="B1000">
        <v>68.17</v>
      </c>
      <c r="C1000" s="3">
        <v>0.03</v>
      </c>
      <c r="E1000" s="28">
        <v>42741</v>
      </c>
      <c r="F1000">
        <v>435.06</v>
      </c>
      <c r="G1000" s="4">
        <v>7.0000000000000007E-2</v>
      </c>
      <c r="I1000" s="28">
        <v>43276</v>
      </c>
      <c r="J1000">
        <v>99.28</v>
      </c>
      <c r="K1000" s="3">
        <f t="shared" si="167"/>
        <v>0</v>
      </c>
      <c r="M1000" s="28">
        <v>43530</v>
      </c>
      <c r="N1000">
        <v>106</v>
      </c>
      <c r="O1000" s="3">
        <f t="shared" si="173"/>
        <v>-1.851851851851849E-2</v>
      </c>
      <c r="Q1000" s="28">
        <v>42741</v>
      </c>
      <c r="R1000">
        <v>175.83</v>
      </c>
      <c r="S1000" s="3">
        <f t="shared" si="174"/>
        <v>6.4106233186422834E-3</v>
      </c>
      <c r="U1000" s="28">
        <v>42741</v>
      </c>
      <c r="V1000">
        <v>170.19</v>
      </c>
      <c r="W1000" s="3">
        <f t="shared" si="176"/>
        <v>5.4351036805102559E-3</v>
      </c>
      <c r="Y1000" s="28">
        <v>43893</v>
      </c>
      <c r="Z1000">
        <v>215</v>
      </c>
      <c r="AA1000" s="3">
        <f t="shared" si="168"/>
        <v>4.8166926677067012E-2</v>
      </c>
      <c r="AC1000" s="28">
        <v>42885</v>
      </c>
      <c r="AD1000">
        <v>27.32</v>
      </c>
      <c r="AE1000" s="4">
        <f t="shared" si="169"/>
        <v>-4.039339655778007E-2</v>
      </c>
      <c r="AG1000" s="28">
        <v>42746</v>
      </c>
      <c r="AH1000">
        <v>355.31</v>
      </c>
      <c r="AI1000" s="4">
        <f t="shared" si="170"/>
        <v>1.1904422863326936E-2</v>
      </c>
      <c r="AK1000" s="28">
        <v>44524</v>
      </c>
      <c r="AL1000">
        <v>42.39</v>
      </c>
      <c r="AM1000" s="4">
        <f t="shared" si="171"/>
        <v>-7.3645104895104896E-2</v>
      </c>
      <c r="AO1000" s="28">
        <v>42741</v>
      </c>
      <c r="AP1000" s="29">
        <v>49038.23</v>
      </c>
      <c r="AQ1000" s="3">
        <f t="shared" si="172"/>
        <v>6.6634328010457544E-3</v>
      </c>
    </row>
    <row r="1001" spans="1:43" ht="15.75" thickBot="1" x14ac:dyDescent="0.3">
      <c r="A1001" s="28">
        <v>42772</v>
      </c>
      <c r="B1001">
        <v>69</v>
      </c>
      <c r="C1001" s="3">
        <v>0.03</v>
      </c>
      <c r="E1001" s="28">
        <v>42744</v>
      </c>
      <c r="F1001">
        <v>438.41</v>
      </c>
      <c r="G1001" s="4">
        <v>7.0000000000000007E-2</v>
      </c>
      <c r="I1001" s="28">
        <v>43277</v>
      </c>
      <c r="J1001">
        <v>95.25</v>
      </c>
      <c r="K1001" s="3">
        <f t="shared" si="167"/>
        <v>-4.0592264302981462E-2</v>
      </c>
      <c r="M1001" s="28">
        <v>43531</v>
      </c>
      <c r="N1001">
        <v>105.18</v>
      </c>
      <c r="O1001" s="3">
        <f t="shared" si="173"/>
        <v>-7.7358490566037386E-3</v>
      </c>
      <c r="Q1001" s="28">
        <v>42744</v>
      </c>
      <c r="R1001">
        <v>175.48</v>
      </c>
      <c r="S1001" s="3">
        <f t="shared" si="174"/>
        <v>-1.9905590627311565E-3</v>
      </c>
      <c r="U1001" s="28">
        <v>42744</v>
      </c>
      <c r="V1001">
        <v>168.16</v>
      </c>
      <c r="W1001" s="3">
        <f t="shared" si="176"/>
        <v>-1.1927845349315458E-2</v>
      </c>
      <c r="Y1001" s="28">
        <v>43894</v>
      </c>
      <c r="Z1001">
        <v>214.5</v>
      </c>
      <c r="AA1001" s="3">
        <f t="shared" si="168"/>
        <v>-2.3255813953488857E-3</v>
      </c>
      <c r="AC1001" s="28">
        <v>42886</v>
      </c>
      <c r="AD1001">
        <v>27.78</v>
      </c>
      <c r="AE1001" s="4">
        <f t="shared" si="169"/>
        <v>1.6837481698389389E-2</v>
      </c>
      <c r="AG1001" s="28">
        <v>42747</v>
      </c>
      <c r="AH1001">
        <v>360.21</v>
      </c>
      <c r="AI1001" s="4">
        <f t="shared" si="170"/>
        <v>1.3790774253468641E-2</v>
      </c>
      <c r="AK1001" s="28">
        <v>44525</v>
      </c>
      <c r="AL1001">
        <v>42.73</v>
      </c>
      <c r="AM1001" s="4">
        <f t="shared" si="171"/>
        <v>8.0207596131163239E-3</v>
      </c>
      <c r="AO1001" s="28">
        <v>42744</v>
      </c>
      <c r="AP1001" s="29">
        <v>49039.41</v>
      </c>
      <c r="AQ1001" s="3">
        <f t="shared" si="172"/>
        <v>2.4062858712481372E-5</v>
      </c>
    </row>
    <row r="1002" spans="1:43" ht="15.75" thickBot="1" x14ac:dyDescent="0.3">
      <c r="A1002" s="28">
        <v>42773</v>
      </c>
      <c r="B1002">
        <v>69.77</v>
      </c>
      <c r="C1002" s="3">
        <v>0.03</v>
      </c>
      <c r="E1002" s="28">
        <v>42745</v>
      </c>
      <c r="F1002">
        <v>443.19</v>
      </c>
      <c r="G1002" s="4">
        <v>7.0000000000000007E-2</v>
      </c>
      <c r="I1002" s="28">
        <v>43278</v>
      </c>
      <c r="J1002">
        <v>99</v>
      </c>
      <c r="K1002" s="3">
        <f t="shared" si="167"/>
        <v>3.937007874015741E-2</v>
      </c>
      <c r="M1002" s="28">
        <v>43532</v>
      </c>
      <c r="N1002">
        <v>103.41</v>
      </c>
      <c r="O1002" s="3">
        <v>0.04</v>
      </c>
      <c r="Q1002" s="28">
        <v>42745</v>
      </c>
      <c r="R1002">
        <v>176.21</v>
      </c>
      <c r="S1002" s="3">
        <v>0.05</v>
      </c>
      <c r="U1002" s="28">
        <v>42745</v>
      </c>
      <c r="V1002">
        <v>167.94</v>
      </c>
      <c r="W1002" s="3">
        <f t="shared" si="176"/>
        <v>-1.3082778306374721E-3</v>
      </c>
      <c r="Y1002" s="28">
        <v>43896</v>
      </c>
      <c r="Z1002">
        <v>204.05</v>
      </c>
      <c r="AA1002" s="3">
        <f t="shared" si="168"/>
        <v>-4.8717948717948656E-2</v>
      </c>
      <c r="AC1002" s="28">
        <v>42887</v>
      </c>
      <c r="AD1002">
        <v>26.7</v>
      </c>
      <c r="AE1002" s="4">
        <f t="shared" si="169"/>
        <v>-3.8876889848812213E-2</v>
      </c>
      <c r="AG1002" s="28">
        <v>42748</v>
      </c>
      <c r="AH1002">
        <v>370.42</v>
      </c>
      <c r="AI1002" s="4">
        <f t="shared" si="170"/>
        <v>2.8344576774659291E-2</v>
      </c>
      <c r="AK1002" s="28">
        <v>44526</v>
      </c>
      <c r="AL1002">
        <v>43.23</v>
      </c>
      <c r="AM1002" s="4">
        <f t="shared" si="171"/>
        <v>1.1701380762930036E-2</v>
      </c>
      <c r="AO1002" s="28">
        <v>42745</v>
      </c>
      <c r="AP1002" s="29">
        <v>48865.79</v>
      </c>
      <c r="AQ1002" s="3">
        <f t="shared" si="172"/>
        <v>-3.5404177986644303E-3</v>
      </c>
    </row>
    <row r="1003" spans="1:43" ht="15.75" thickBot="1" x14ac:dyDescent="0.3">
      <c r="A1003" s="28">
        <v>42774</v>
      </c>
      <c r="B1003">
        <v>70.099999999999994</v>
      </c>
      <c r="C1003" s="3">
        <v>0.04</v>
      </c>
      <c r="E1003" s="28">
        <v>42746</v>
      </c>
      <c r="F1003">
        <v>442.56</v>
      </c>
      <c r="G1003" s="4">
        <v>7.0000000000000007E-2</v>
      </c>
      <c r="I1003" s="28">
        <v>43279</v>
      </c>
      <c r="J1003">
        <v>94.05</v>
      </c>
      <c r="K1003" s="3">
        <f t="shared" si="167"/>
        <v>-5.0000000000000044E-2</v>
      </c>
      <c r="M1003" s="28">
        <v>43535</v>
      </c>
      <c r="N1003">
        <v>101.19</v>
      </c>
      <c r="O1003" s="3">
        <f t="shared" si="173"/>
        <v>-2.1467943138961387E-2</v>
      </c>
      <c r="Q1003" s="28">
        <v>42746</v>
      </c>
      <c r="R1003">
        <v>177.97</v>
      </c>
      <c r="S1003" s="3">
        <f t="shared" si="174"/>
        <v>9.9880824016798098E-3</v>
      </c>
      <c r="U1003" s="28">
        <v>42746</v>
      </c>
      <c r="V1003">
        <v>167.9</v>
      </c>
      <c r="W1003" s="3">
        <f t="shared" si="176"/>
        <v>-2.3818030248889954E-4</v>
      </c>
      <c r="Y1003" s="28">
        <v>43899</v>
      </c>
      <c r="Z1003">
        <v>204.25</v>
      </c>
      <c r="AA1003" s="3">
        <f t="shared" si="168"/>
        <v>9.8015192354816705E-4</v>
      </c>
      <c r="AC1003" s="28">
        <v>42888</v>
      </c>
      <c r="AD1003">
        <v>27.97</v>
      </c>
      <c r="AE1003" s="4">
        <f t="shared" si="169"/>
        <v>4.7565543071161009E-2</v>
      </c>
      <c r="AG1003" s="28">
        <v>42751</v>
      </c>
      <c r="AH1003">
        <v>364.81</v>
      </c>
      <c r="AI1003" s="4">
        <f t="shared" si="170"/>
        <v>-1.5144970573943151E-2</v>
      </c>
      <c r="AK1003" s="28">
        <v>44529</v>
      </c>
      <c r="AL1003">
        <v>45.8</v>
      </c>
      <c r="AM1003" s="4">
        <f t="shared" si="171"/>
        <v>5.9449456396021283E-2</v>
      </c>
      <c r="AO1003" s="28">
        <v>42746</v>
      </c>
      <c r="AP1003" s="29">
        <v>49371.6</v>
      </c>
      <c r="AQ1003" s="3">
        <f t="shared" si="172"/>
        <v>1.0351004250621854E-2</v>
      </c>
    </row>
    <row r="1004" spans="1:43" ht="15.75" thickBot="1" x14ac:dyDescent="0.3">
      <c r="A1004" s="28">
        <v>42775</v>
      </c>
      <c r="B1004">
        <v>69.8</v>
      </c>
      <c r="C1004" s="3">
        <f t="shared" si="175"/>
        <v>-4.2796005706133844E-3</v>
      </c>
      <c r="E1004" s="28">
        <v>42747</v>
      </c>
      <c r="F1004">
        <v>435.7</v>
      </c>
      <c r="G1004" s="4">
        <v>7.0000000000000007E-2</v>
      </c>
      <c r="I1004" s="28">
        <v>43280</v>
      </c>
      <c r="J1004">
        <v>92.57</v>
      </c>
      <c r="K1004" s="3">
        <f t="shared" si="167"/>
        <v>-1.5736310473152604E-2</v>
      </c>
      <c r="M1004" s="28">
        <v>43536</v>
      </c>
      <c r="N1004">
        <v>101.3</v>
      </c>
      <c r="O1004" s="3">
        <f t="shared" si="173"/>
        <v>1.0870639391244996E-3</v>
      </c>
      <c r="Q1004" s="28">
        <v>42747</v>
      </c>
      <c r="R1004">
        <v>180.02</v>
      </c>
      <c r="S1004" s="3">
        <f t="shared" si="174"/>
        <v>1.1518795302579043E-2</v>
      </c>
      <c r="U1004" s="28">
        <v>42747</v>
      </c>
      <c r="V1004">
        <v>168.68</v>
      </c>
      <c r="W1004" s="3">
        <f t="shared" si="176"/>
        <v>4.6456223942823449E-3</v>
      </c>
      <c r="Y1004" s="28">
        <v>43900</v>
      </c>
      <c r="Z1004">
        <v>204</v>
      </c>
      <c r="AA1004" s="3">
        <f t="shared" si="168"/>
        <v>-1.223990208078285E-3</v>
      </c>
      <c r="AC1004" s="28">
        <v>42891</v>
      </c>
      <c r="AD1004">
        <v>28.63</v>
      </c>
      <c r="AE1004" s="4">
        <f t="shared" si="169"/>
        <v>2.3596710761530248E-2</v>
      </c>
      <c r="AG1004" s="28">
        <v>42752</v>
      </c>
      <c r="AH1004">
        <v>369.67</v>
      </c>
      <c r="AI1004" s="4">
        <f t="shared" si="170"/>
        <v>1.3322003234560453E-2</v>
      </c>
      <c r="AK1004" s="28">
        <v>44530</v>
      </c>
      <c r="AL1004">
        <v>42.82</v>
      </c>
      <c r="AM1004" s="4">
        <f t="shared" si="171"/>
        <v>-6.506550218340601E-2</v>
      </c>
      <c r="AO1004" s="28">
        <v>42747</v>
      </c>
      <c r="AP1004" s="29">
        <v>49517.02</v>
      </c>
      <c r="AQ1004" s="3">
        <f t="shared" si="172"/>
        <v>2.9454180135948249E-3</v>
      </c>
    </row>
    <row r="1005" spans="1:43" ht="15.75" thickBot="1" x14ac:dyDescent="0.3">
      <c r="A1005" s="28">
        <v>42776</v>
      </c>
      <c r="B1005">
        <v>70</v>
      </c>
      <c r="C1005" s="3">
        <v>0.05</v>
      </c>
      <c r="E1005" s="28">
        <v>42748</v>
      </c>
      <c r="F1005">
        <v>444.21</v>
      </c>
      <c r="G1005" s="4">
        <v>7.0000000000000007E-2</v>
      </c>
      <c r="I1005" s="28">
        <v>43283</v>
      </c>
      <c r="J1005">
        <v>96.73</v>
      </c>
      <c r="K1005" s="3">
        <f t="shared" si="167"/>
        <v>4.4938965107486295E-2</v>
      </c>
      <c r="M1005" s="28">
        <v>43537</v>
      </c>
      <c r="N1005">
        <v>101.18</v>
      </c>
      <c r="O1005" s="3">
        <f t="shared" si="173"/>
        <v>-1.1846001974332721E-3</v>
      </c>
      <c r="Q1005" s="28">
        <v>42748</v>
      </c>
      <c r="R1005">
        <v>178.56</v>
      </c>
      <c r="S1005" s="3">
        <v>0.05</v>
      </c>
      <c r="U1005" s="28">
        <v>42748</v>
      </c>
      <c r="V1005">
        <v>168.32</v>
      </c>
      <c r="W1005" s="3">
        <f t="shared" si="176"/>
        <v>-2.1342186388428885E-3</v>
      </c>
      <c r="Y1005" s="28">
        <v>43901</v>
      </c>
      <c r="Z1005">
        <v>204</v>
      </c>
      <c r="AA1005" s="3">
        <f t="shared" si="168"/>
        <v>0</v>
      </c>
      <c r="AC1005" s="28">
        <v>42892</v>
      </c>
      <c r="AD1005">
        <v>28.63</v>
      </c>
      <c r="AE1005" s="4">
        <f t="shared" si="169"/>
        <v>0</v>
      </c>
      <c r="AG1005" s="28">
        <v>42753</v>
      </c>
      <c r="AH1005">
        <v>365.83</v>
      </c>
      <c r="AI1005" s="4">
        <f t="shared" si="170"/>
        <v>-1.0387643032975458E-2</v>
      </c>
      <c r="AK1005" s="28">
        <v>44531</v>
      </c>
      <c r="AL1005">
        <v>43.48</v>
      </c>
      <c r="AM1005" s="4">
        <f t="shared" si="171"/>
        <v>1.5413358243811182E-2</v>
      </c>
      <c r="AO1005" s="28">
        <v>42748</v>
      </c>
      <c r="AP1005" s="29">
        <v>49210.5</v>
      </c>
      <c r="AQ1005" s="3">
        <f t="shared" si="172"/>
        <v>-6.1901948057455636E-3</v>
      </c>
    </row>
    <row r="1006" spans="1:43" ht="15.75" thickBot="1" x14ac:dyDescent="0.3">
      <c r="A1006" s="28">
        <v>42779</v>
      </c>
      <c r="B1006">
        <v>70.23</v>
      </c>
      <c r="C1006" s="3">
        <v>0.06</v>
      </c>
      <c r="E1006" s="28">
        <v>42751</v>
      </c>
      <c r="F1006">
        <v>443.71</v>
      </c>
      <c r="G1006" s="4">
        <v>7.0000000000000007E-2</v>
      </c>
      <c r="I1006" s="28">
        <v>43285</v>
      </c>
      <c r="J1006">
        <v>94.57</v>
      </c>
      <c r="K1006" s="3">
        <f t="shared" si="167"/>
        <v>-2.233019745683873E-2</v>
      </c>
      <c r="M1006" s="28">
        <v>43538</v>
      </c>
      <c r="N1006">
        <v>101.53</v>
      </c>
      <c r="O1006" s="3">
        <f t="shared" si="173"/>
        <v>3.4591816564537581E-3</v>
      </c>
      <c r="Q1006" s="28">
        <v>42751</v>
      </c>
      <c r="R1006">
        <v>176.42</v>
      </c>
      <c r="S1006" s="3">
        <f t="shared" si="174"/>
        <v>-1.198476702508966E-2</v>
      </c>
      <c r="U1006" s="28">
        <v>42751</v>
      </c>
      <c r="V1006">
        <v>167.6</v>
      </c>
      <c r="W1006" s="3">
        <f t="shared" si="176"/>
        <v>-4.2775665399239493E-3</v>
      </c>
      <c r="Y1006" s="28">
        <v>43902</v>
      </c>
      <c r="Z1006">
        <v>196.33</v>
      </c>
      <c r="AA1006" s="3">
        <f t="shared" si="168"/>
        <v>-3.7598039215686163E-2</v>
      </c>
      <c r="AC1006" s="28">
        <v>42894</v>
      </c>
      <c r="AD1006">
        <v>28.5</v>
      </c>
      <c r="AE1006" s="4">
        <f t="shared" si="169"/>
        <v>-4.5406915822563398E-3</v>
      </c>
      <c r="AG1006" s="28">
        <v>42754</v>
      </c>
      <c r="AH1006">
        <v>363.04</v>
      </c>
      <c r="AI1006" s="4">
        <f t="shared" si="170"/>
        <v>-7.6264931798921687E-3</v>
      </c>
      <c r="AK1006" s="28">
        <v>44532</v>
      </c>
      <c r="AL1006">
        <v>40.22</v>
      </c>
      <c r="AM1006" s="4">
        <f t="shared" si="171"/>
        <v>-7.4977000919963177E-2</v>
      </c>
      <c r="AO1006" s="28">
        <v>42751</v>
      </c>
      <c r="AP1006" s="29">
        <v>48888.54</v>
      </c>
      <c r="AQ1006" s="3">
        <f t="shared" si="172"/>
        <v>-6.5425061724632139E-3</v>
      </c>
    </row>
    <row r="1007" spans="1:43" ht="15.75" thickBot="1" x14ac:dyDescent="0.3">
      <c r="A1007" s="28">
        <v>42780</v>
      </c>
      <c r="B1007">
        <v>69</v>
      </c>
      <c r="C1007" s="3">
        <f t="shared" si="175"/>
        <v>-1.7513882956001758E-2</v>
      </c>
      <c r="E1007" s="28">
        <v>42752</v>
      </c>
      <c r="F1007">
        <v>456.96</v>
      </c>
      <c r="G1007" s="4">
        <v>7.0000000000000007E-2</v>
      </c>
      <c r="I1007" s="28">
        <v>43286</v>
      </c>
      <c r="J1007">
        <v>90.77</v>
      </c>
      <c r="K1007" s="3">
        <f t="shared" si="167"/>
        <v>-4.0181875859151894E-2</v>
      </c>
      <c r="M1007" s="28">
        <v>43539</v>
      </c>
      <c r="N1007">
        <v>101.17</v>
      </c>
      <c r="O1007" s="3">
        <v>0.05</v>
      </c>
      <c r="Q1007" s="28">
        <v>42752</v>
      </c>
      <c r="R1007">
        <v>178.1</v>
      </c>
      <c r="S1007" s="3">
        <f t="shared" si="174"/>
        <v>9.5227298492235324E-3</v>
      </c>
      <c r="U1007" s="28">
        <v>42752</v>
      </c>
      <c r="V1007">
        <v>165.85</v>
      </c>
      <c r="W1007" s="3">
        <f t="shared" si="176"/>
        <v>-1.0441527446300669E-2</v>
      </c>
      <c r="Y1007" s="28">
        <v>43903</v>
      </c>
      <c r="Z1007">
        <v>196.33</v>
      </c>
      <c r="AA1007" s="3">
        <f t="shared" si="168"/>
        <v>0</v>
      </c>
      <c r="AC1007" s="28">
        <v>42895</v>
      </c>
      <c r="AD1007">
        <v>28.5</v>
      </c>
      <c r="AE1007" s="4">
        <f t="shared" si="169"/>
        <v>0</v>
      </c>
      <c r="AG1007" s="28">
        <v>42755</v>
      </c>
      <c r="AH1007">
        <v>372.31</v>
      </c>
      <c r="AI1007" s="4">
        <f t="shared" si="170"/>
        <v>2.5534376377258639E-2</v>
      </c>
      <c r="AK1007" s="28">
        <v>44533</v>
      </c>
      <c r="AL1007">
        <v>37.79</v>
      </c>
      <c r="AM1007" s="4">
        <f t="shared" si="171"/>
        <v>-6.0417702635504722E-2</v>
      </c>
      <c r="AO1007" s="28">
        <v>42752</v>
      </c>
      <c r="AP1007" s="29">
        <v>48678.65</v>
      </c>
      <c r="AQ1007" s="3">
        <f t="shared" si="172"/>
        <v>-4.2932351835419658E-3</v>
      </c>
    </row>
    <row r="1008" spans="1:43" ht="15.75" thickBot="1" x14ac:dyDescent="0.3">
      <c r="A1008" s="28">
        <v>42781</v>
      </c>
      <c r="B1008">
        <v>69.53</v>
      </c>
      <c r="C1008" s="3">
        <v>7.0000000000000007E-2</v>
      </c>
      <c r="E1008" s="28">
        <v>42753</v>
      </c>
      <c r="F1008">
        <v>458.33</v>
      </c>
      <c r="G1008" s="4">
        <v>7.0000000000000007E-2</v>
      </c>
      <c r="I1008" s="28">
        <v>43290</v>
      </c>
      <c r="J1008">
        <v>90.77</v>
      </c>
      <c r="K1008" s="3">
        <f t="shared" si="167"/>
        <v>0</v>
      </c>
      <c r="M1008" s="28">
        <v>43542</v>
      </c>
      <c r="N1008">
        <v>105.08</v>
      </c>
      <c r="O1008" s="3">
        <f t="shared" si="173"/>
        <v>3.8647820500148145E-2</v>
      </c>
      <c r="Q1008" s="28">
        <v>42753</v>
      </c>
      <c r="R1008">
        <v>175.65</v>
      </c>
      <c r="S1008" s="3">
        <f t="shared" si="174"/>
        <v>-1.3756316676024616E-2</v>
      </c>
      <c r="U1008" s="28">
        <v>42753</v>
      </c>
      <c r="V1008">
        <v>157.81</v>
      </c>
      <c r="W1008" s="3">
        <f t="shared" si="176"/>
        <v>-4.8477539945734005E-2</v>
      </c>
      <c r="Y1008" s="28">
        <v>43906</v>
      </c>
      <c r="Z1008">
        <v>195</v>
      </c>
      <c r="AA1008" s="3">
        <f t="shared" si="168"/>
        <v>-6.7743085621149168E-3</v>
      </c>
      <c r="AC1008" s="28">
        <v>42898</v>
      </c>
      <c r="AD1008">
        <v>28.2</v>
      </c>
      <c r="AE1008" s="4">
        <f t="shared" si="169"/>
        <v>-1.0526315789473717E-2</v>
      </c>
      <c r="AG1008" s="28">
        <v>42758</v>
      </c>
      <c r="AH1008">
        <v>372.6</v>
      </c>
      <c r="AI1008" s="4">
        <f t="shared" si="170"/>
        <v>7.789207918134089E-4</v>
      </c>
      <c r="AK1008" s="28">
        <v>44536</v>
      </c>
      <c r="AL1008">
        <v>35.1</v>
      </c>
      <c r="AM1008" s="4">
        <f t="shared" si="171"/>
        <v>-7.1182852606509583E-2</v>
      </c>
      <c r="AO1008" s="28">
        <v>42753</v>
      </c>
      <c r="AP1008" s="29">
        <v>48642.21</v>
      </c>
      <c r="AQ1008" s="3">
        <f t="shared" si="172"/>
        <v>-7.485827975920456E-4</v>
      </c>
    </row>
    <row r="1009" spans="1:43" ht="15.75" thickBot="1" x14ac:dyDescent="0.3">
      <c r="A1009" s="28">
        <v>42782</v>
      </c>
      <c r="B1009">
        <v>67.84</v>
      </c>
      <c r="C1009" s="3">
        <v>7.0000000000000007E-2</v>
      </c>
      <c r="E1009" s="28">
        <v>42754</v>
      </c>
      <c r="F1009">
        <v>460.39</v>
      </c>
      <c r="G1009" s="4">
        <v>7.0000000000000007E-2</v>
      </c>
      <c r="I1009" s="28">
        <v>43291</v>
      </c>
      <c r="J1009">
        <v>86.24</v>
      </c>
      <c r="K1009" s="3">
        <f t="shared" si="167"/>
        <v>-4.9906356725790468E-2</v>
      </c>
      <c r="M1009" s="28">
        <v>43543</v>
      </c>
      <c r="N1009">
        <v>104.78</v>
      </c>
      <c r="O1009" s="3">
        <f t="shared" si="173"/>
        <v>-2.8549676436999682E-3</v>
      </c>
      <c r="Q1009" s="28">
        <v>42754</v>
      </c>
      <c r="R1009">
        <v>184.43</v>
      </c>
      <c r="S1009" s="3">
        <f t="shared" si="174"/>
        <v>4.9985767150583449E-2</v>
      </c>
      <c r="U1009" s="28">
        <v>42754</v>
      </c>
      <c r="V1009">
        <v>153.44</v>
      </c>
      <c r="W1009" s="3">
        <f t="shared" si="176"/>
        <v>-2.7691527786578796E-2</v>
      </c>
      <c r="Y1009" s="28">
        <v>43907</v>
      </c>
      <c r="Z1009">
        <v>190</v>
      </c>
      <c r="AA1009" s="3">
        <f t="shared" si="168"/>
        <v>-2.5641025641025661E-2</v>
      </c>
      <c r="AC1009" s="28">
        <v>42899</v>
      </c>
      <c r="AD1009">
        <v>28.4</v>
      </c>
      <c r="AE1009" s="4">
        <f t="shared" si="169"/>
        <v>7.0921985815601829E-3</v>
      </c>
      <c r="AG1009" s="28">
        <v>42759</v>
      </c>
      <c r="AH1009">
        <v>366.64</v>
      </c>
      <c r="AI1009" s="4">
        <f t="shared" si="170"/>
        <v>-1.5995705850778363E-2</v>
      </c>
      <c r="AK1009" s="28">
        <v>44537</v>
      </c>
      <c r="AL1009">
        <v>37.68</v>
      </c>
      <c r="AM1009" s="4">
        <f t="shared" si="171"/>
        <v>7.3504273504273465E-2</v>
      </c>
      <c r="AO1009" s="28">
        <v>42754</v>
      </c>
      <c r="AP1009" s="29">
        <v>49013.82</v>
      </c>
      <c r="AQ1009" s="3">
        <f t="shared" si="172"/>
        <v>7.6396611091478217E-3</v>
      </c>
    </row>
    <row r="1010" spans="1:43" ht="15.75" thickBot="1" x14ac:dyDescent="0.3">
      <c r="A1010" s="28">
        <v>42783</v>
      </c>
      <c r="B1010">
        <v>66.900000000000006</v>
      </c>
      <c r="C1010" s="3">
        <v>7.0000000000000007E-2</v>
      </c>
      <c r="E1010" s="28">
        <v>42755</v>
      </c>
      <c r="F1010">
        <v>461.6</v>
      </c>
      <c r="G1010" s="4">
        <v>7.0000000000000007E-2</v>
      </c>
      <c r="I1010" s="28">
        <v>43299</v>
      </c>
      <c r="J1010">
        <v>88.9</v>
      </c>
      <c r="K1010" s="3">
        <f t="shared" si="167"/>
        <v>3.0844155844155896E-2</v>
      </c>
      <c r="M1010" s="28">
        <v>43544</v>
      </c>
      <c r="N1010">
        <v>105.6</v>
      </c>
      <c r="O1010" s="3">
        <f t="shared" si="173"/>
        <v>7.8259209772857385E-3</v>
      </c>
      <c r="Q1010" s="28">
        <v>42755</v>
      </c>
      <c r="R1010">
        <v>192.22</v>
      </c>
      <c r="S1010" s="3">
        <v>0.04</v>
      </c>
      <c r="U1010" s="28">
        <v>42755</v>
      </c>
      <c r="V1010">
        <v>155.30000000000001</v>
      </c>
      <c r="W1010" s="3">
        <f t="shared" si="176"/>
        <v>1.2122002085505734E-2</v>
      </c>
      <c r="Y1010" s="28">
        <v>43908</v>
      </c>
      <c r="Z1010">
        <v>175.78</v>
      </c>
      <c r="AA1010" s="3">
        <f t="shared" si="168"/>
        <v>-7.4842105263157932E-2</v>
      </c>
      <c r="AC1010" s="28">
        <v>42900</v>
      </c>
      <c r="AD1010">
        <v>27</v>
      </c>
      <c r="AE1010" s="4">
        <f t="shared" si="169"/>
        <v>-4.9295774647887258E-2</v>
      </c>
      <c r="AG1010" s="28">
        <v>42760</v>
      </c>
      <c r="AH1010">
        <v>362.71</v>
      </c>
      <c r="AI1010" s="4">
        <f t="shared" si="170"/>
        <v>-1.0718961379009406E-2</v>
      </c>
      <c r="AK1010" s="28">
        <v>44538</v>
      </c>
      <c r="AL1010">
        <v>36.92</v>
      </c>
      <c r="AM1010" s="4">
        <f t="shared" si="171"/>
        <v>-2.0169851380042458E-2</v>
      </c>
      <c r="AO1010" s="28">
        <v>42755</v>
      </c>
      <c r="AP1010" s="29">
        <v>49364.83</v>
      </c>
      <c r="AQ1010" s="3">
        <f t="shared" si="172"/>
        <v>7.1614495666731948E-3</v>
      </c>
    </row>
    <row r="1011" spans="1:43" ht="15.75" thickBot="1" x14ac:dyDescent="0.3">
      <c r="A1011" s="28">
        <v>42786</v>
      </c>
      <c r="B1011">
        <v>65</v>
      </c>
      <c r="C1011" s="3">
        <v>7.0000000000000007E-2</v>
      </c>
      <c r="E1011" s="28">
        <v>42758</v>
      </c>
      <c r="F1011">
        <v>482.94</v>
      </c>
      <c r="G1011" s="4">
        <v>7.0000000000000007E-2</v>
      </c>
      <c r="I1011" s="28">
        <v>43301</v>
      </c>
      <c r="J1011">
        <v>84.46</v>
      </c>
      <c r="K1011" s="3">
        <f t="shared" si="167"/>
        <v>-4.994375703037135E-2</v>
      </c>
      <c r="M1011" s="28">
        <v>43545</v>
      </c>
      <c r="N1011">
        <v>104.32</v>
      </c>
      <c r="O1011" s="3">
        <f t="shared" si="173"/>
        <v>-1.2121212121212088E-2</v>
      </c>
      <c r="Q1011" s="28">
        <v>42758</v>
      </c>
      <c r="R1011">
        <v>192.59</v>
      </c>
      <c r="S1011" s="3">
        <f t="shared" si="174"/>
        <v>1.9248777442513187E-3</v>
      </c>
      <c r="U1011" s="28">
        <v>42758</v>
      </c>
      <c r="V1011">
        <v>156.97999999999999</v>
      </c>
      <c r="W1011" s="3">
        <f t="shared" si="176"/>
        <v>1.0817772054088737E-2</v>
      </c>
      <c r="Y1011" s="28">
        <v>43909</v>
      </c>
      <c r="Z1011">
        <v>177.2</v>
      </c>
      <c r="AA1011" s="3">
        <f t="shared" si="168"/>
        <v>8.0782796677665303E-3</v>
      </c>
      <c r="AC1011" s="28">
        <v>42901</v>
      </c>
      <c r="AD1011">
        <v>27.2</v>
      </c>
      <c r="AE1011" s="4">
        <f t="shared" si="169"/>
        <v>7.4074074074073071E-3</v>
      </c>
      <c r="AG1011" s="28">
        <v>42761</v>
      </c>
      <c r="AH1011">
        <v>359.95</v>
      </c>
      <c r="AI1011" s="4">
        <f t="shared" si="170"/>
        <v>-7.609384908053296E-3</v>
      </c>
      <c r="AK1011" s="28">
        <v>44539</v>
      </c>
      <c r="AL1011">
        <v>34.159999999999997</v>
      </c>
      <c r="AM1011" s="4">
        <f t="shared" si="171"/>
        <v>-7.4756229685807307E-2</v>
      </c>
      <c r="AO1011" s="28">
        <v>42758</v>
      </c>
      <c r="AP1011" s="29">
        <v>49876.18</v>
      </c>
      <c r="AQ1011" s="3">
        <f t="shared" si="172"/>
        <v>1.0358589303356203E-2</v>
      </c>
    </row>
    <row r="1012" spans="1:43" ht="15.75" thickBot="1" x14ac:dyDescent="0.3">
      <c r="A1012" s="28">
        <v>42787</v>
      </c>
      <c r="B1012">
        <v>66</v>
      </c>
      <c r="C1012" s="3">
        <v>7.0000000000000007E-2</v>
      </c>
      <c r="E1012" s="28">
        <v>42759</v>
      </c>
      <c r="F1012">
        <v>482</v>
      </c>
      <c r="G1012" s="4">
        <v>7.0000000000000007E-2</v>
      </c>
      <c r="I1012" s="28">
        <v>43304</v>
      </c>
      <c r="J1012">
        <v>85.17</v>
      </c>
      <c r="K1012" s="3">
        <f t="shared" si="167"/>
        <v>8.4063461993844069E-3</v>
      </c>
      <c r="M1012" s="28">
        <v>43546</v>
      </c>
      <c r="N1012">
        <v>104.49</v>
      </c>
      <c r="O1012" s="3">
        <f t="shared" si="173"/>
        <v>1.6296012269938487E-3</v>
      </c>
      <c r="Q1012" s="28">
        <v>42759</v>
      </c>
      <c r="R1012">
        <v>186.14</v>
      </c>
      <c r="S1012" s="3">
        <f t="shared" si="174"/>
        <v>-3.3490835453554246E-2</v>
      </c>
      <c r="U1012" s="28">
        <v>42759</v>
      </c>
      <c r="V1012">
        <v>157.24</v>
      </c>
      <c r="W1012" s="3">
        <f t="shared" si="176"/>
        <v>1.6562619441968796E-3</v>
      </c>
      <c r="Y1012" s="28">
        <v>43910</v>
      </c>
      <c r="Z1012">
        <v>181.33</v>
      </c>
      <c r="AA1012" s="3">
        <f t="shared" si="168"/>
        <v>2.3306997742663871E-2</v>
      </c>
      <c r="AC1012" s="28">
        <v>42902</v>
      </c>
      <c r="AD1012">
        <v>28.4</v>
      </c>
      <c r="AE1012" s="4">
        <f t="shared" si="169"/>
        <v>4.4117647058823595E-2</v>
      </c>
      <c r="AG1012" s="28">
        <v>42762</v>
      </c>
      <c r="AH1012">
        <v>355.09</v>
      </c>
      <c r="AI1012" s="4">
        <f t="shared" si="170"/>
        <v>-1.3501875260452878E-2</v>
      </c>
      <c r="AK1012" s="28">
        <v>44540</v>
      </c>
      <c r="AL1012">
        <v>31.76</v>
      </c>
      <c r="AM1012" s="4">
        <f t="shared" si="171"/>
        <v>-7.0257611241217655E-2</v>
      </c>
      <c r="AO1012" s="28">
        <v>42759</v>
      </c>
      <c r="AP1012" s="29">
        <v>49968.92</v>
      </c>
      <c r="AQ1012" s="3">
        <f t="shared" si="172"/>
        <v>1.8594046296247502E-3</v>
      </c>
    </row>
    <row r="1013" spans="1:43" ht="15.75" thickBot="1" x14ac:dyDescent="0.3">
      <c r="A1013" s="28">
        <v>42788</v>
      </c>
      <c r="B1013">
        <v>66.27</v>
      </c>
      <c r="C1013" s="3">
        <f t="shared" si="175"/>
        <v>4.090909090908923E-3</v>
      </c>
      <c r="E1013" s="28">
        <v>42760</v>
      </c>
      <c r="F1013">
        <v>498.35</v>
      </c>
      <c r="G1013" s="4">
        <f>F1013/F1012-1</f>
        <v>3.3921161825726243E-2</v>
      </c>
      <c r="I1013" s="28">
        <v>43307</v>
      </c>
      <c r="J1013">
        <v>87.99</v>
      </c>
      <c r="K1013" s="3">
        <f t="shared" si="167"/>
        <v>3.3110250088059123E-2</v>
      </c>
      <c r="M1013" s="28">
        <v>43549</v>
      </c>
      <c r="N1013">
        <v>104.45</v>
      </c>
      <c r="O1013" s="3">
        <f t="shared" si="173"/>
        <v>-3.8281175232068865E-4</v>
      </c>
      <c r="Q1013" s="28">
        <v>42760</v>
      </c>
      <c r="R1013">
        <v>184.69</v>
      </c>
      <c r="S1013" s="3">
        <f t="shared" si="174"/>
        <v>-7.789835607607154E-3</v>
      </c>
      <c r="U1013" s="28">
        <v>42760</v>
      </c>
      <c r="V1013">
        <v>157.47</v>
      </c>
      <c r="W1013" s="3">
        <f t="shared" si="176"/>
        <v>1.462732129229094E-3</v>
      </c>
      <c r="Y1013" s="28">
        <v>43914</v>
      </c>
      <c r="Z1013">
        <v>172.5</v>
      </c>
      <c r="AA1013" s="3">
        <f t="shared" si="168"/>
        <v>-4.8695748083604551E-2</v>
      </c>
      <c r="AC1013" s="28">
        <v>42905</v>
      </c>
      <c r="AD1013">
        <v>28</v>
      </c>
      <c r="AE1013" s="4">
        <f t="shared" si="169"/>
        <v>-1.4084507042253502E-2</v>
      </c>
      <c r="AG1013" s="28">
        <v>42765</v>
      </c>
      <c r="AH1013">
        <v>353.17</v>
      </c>
      <c r="AI1013" s="4">
        <f t="shared" si="170"/>
        <v>-5.4070798952376986E-3</v>
      </c>
      <c r="AK1013" s="28">
        <v>44543</v>
      </c>
      <c r="AL1013">
        <v>29.38</v>
      </c>
      <c r="AM1013" s="4">
        <f t="shared" si="171"/>
        <v>-7.4937027707808634E-2</v>
      </c>
      <c r="AO1013" s="28">
        <v>42760</v>
      </c>
      <c r="AP1013" s="29">
        <v>49756.77</v>
      </c>
      <c r="AQ1013" s="3">
        <f t="shared" si="172"/>
        <v>-4.2456390892579021E-3</v>
      </c>
    </row>
    <row r="1014" spans="1:43" ht="15.75" thickBot="1" x14ac:dyDescent="0.3">
      <c r="A1014" s="28">
        <v>42789</v>
      </c>
      <c r="B1014">
        <v>66.709999999999994</v>
      </c>
      <c r="C1014" s="3">
        <v>7.0000000000000007E-2</v>
      </c>
      <c r="E1014" s="28">
        <v>42761</v>
      </c>
      <c r="F1014">
        <v>508.16</v>
      </c>
      <c r="G1014" s="4">
        <f t="shared" ref="G1014:G1077" si="177">F1014/F1013-1</f>
        <v>1.9684960369218407E-2</v>
      </c>
      <c r="I1014" s="28">
        <v>43311</v>
      </c>
      <c r="J1014">
        <v>92.38</v>
      </c>
      <c r="K1014" s="3">
        <f t="shared" si="167"/>
        <v>4.9892033185589213E-2</v>
      </c>
      <c r="M1014" s="28">
        <v>43550</v>
      </c>
      <c r="N1014">
        <v>105.04</v>
      </c>
      <c r="O1014" s="3">
        <f t="shared" si="173"/>
        <v>5.6486357108664897E-3</v>
      </c>
      <c r="Q1014" s="28">
        <v>42761</v>
      </c>
      <c r="R1014">
        <v>183.18</v>
      </c>
      <c r="S1014" s="3">
        <v>0.05</v>
      </c>
      <c r="U1014" s="28">
        <v>42761</v>
      </c>
      <c r="V1014">
        <v>157.88999999999999</v>
      </c>
      <c r="W1014" s="3">
        <f t="shared" si="176"/>
        <v>2.6671746999427093E-3</v>
      </c>
      <c r="Y1014" s="28">
        <v>43915</v>
      </c>
      <c r="Z1014">
        <v>175</v>
      </c>
      <c r="AA1014" s="3">
        <f t="shared" si="168"/>
        <v>1.449275362318847E-2</v>
      </c>
      <c r="AC1014" s="28">
        <v>42906</v>
      </c>
      <c r="AD1014">
        <v>27.93</v>
      </c>
      <c r="AE1014" s="4">
        <f t="shared" si="169"/>
        <v>-2.5000000000000577E-3</v>
      </c>
      <c r="AG1014" s="28">
        <v>42766</v>
      </c>
      <c r="AH1014">
        <v>336.78</v>
      </c>
      <c r="AI1014" s="4">
        <f t="shared" si="170"/>
        <v>-4.6408245320950336E-2</v>
      </c>
      <c r="AK1014" s="28">
        <v>44544</v>
      </c>
      <c r="AL1014">
        <v>30.64</v>
      </c>
      <c r="AM1014" s="4">
        <f t="shared" si="171"/>
        <v>4.288631722260039E-2</v>
      </c>
      <c r="AO1014" s="28">
        <v>42761</v>
      </c>
      <c r="AP1014" s="29">
        <v>50192.36</v>
      </c>
      <c r="AQ1014" s="3">
        <f t="shared" si="172"/>
        <v>8.754386589000962E-3</v>
      </c>
    </row>
    <row r="1015" spans="1:43" ht="15.75" thickBot="1" x14ac:dyDescent="0.3">
      <c r="A1015" s="28">
        <v>42790</v>
      </c>
      <c r="B1015">
        <v>65.239999999999995</v>
      </c>
      <c r="C1015" s="3">
        <v>7.0000000000000007E-2</v>
      </c>
      <c r="E1015" s="28">
        <v>42762</v>
      </c>
      <c r="F1015">
        <v>488.39</v>
      </c>
      <c r="G1015" s="4">
        <f t="shared" si="177"/>
        <v>-3.8905069269521531E-2</v>
      </c>
      <c r="I1015" s="28">
        <v>43312</v>
      </c>
      <c r="J1015">
        <v>89</v>
      </c>
      <c r="K1015" s="3">
        <f t="shared" si="167"/>
        <v>-3.6588006061918144E-2</v>
      </c>
      <c r="M1015" s="28">
        <v>43551</v>
      </c>
      <c r="N1015">
        <v>108.03</v>
      </c>
      <c r="O1015" s="3">
        <f t="shared" si="173"/>
        <v>2.846534653465338E-2</v>
      </c>
      <c r="Q1015" s="28">
        <v>42762</v>
      </c>
      <c r="R1015">
        <v>186.38</v>
      </c>
      <c r="S1015" s="3">
        <f t="shared" si="174"/>
        <v>1.7469156021399757E-2</v>
      </c>
      <c r="U1015" s="28">
        <v>42762</v>
      </c>
      <c r="V1015">
        <v>155.26</v>
      </c>
      <c r="W1015" s="3">
        <f t="shared" si="176"/>
        <v>-1.665716638165804E-2</v>
      </c>
      <c r="Y1015" s="28">
        <v>43916</v>
      </c>
      <c r="Z1015">
        <v>180</v>
      </c>
      <c r="AA1015" s="3">
        <f t="shared" si="168"/>
        <v>2.857142857142847E-2</v>
      </c>
      <c r="AC1015" s="28">
        <v>42907</v>
      </c>
      <c r="AD1015">
        <v>26.55</v>
      </c>
      <c r="AE1015" s="4">
        <f t="shared" si="169"/>
        <v>-4.9409237379162141E-2</v>
      </c>
      <c r="AG1015" s="28">
        <v>42767</v>
      </c>
      <c r="AH1015">
        <v>336.35</v>
      </c>
      <c r="AI1015" s="4">
        <f t="shared" si="170"/>
        <v>-1.2767979096144355E-3</v>
      </c>
      <c r="AK1015" s="28">
        <v>44545</v>
      </c>
      <c r="AL1015">
        <v>32.93</v>
      </c>
      <c r="AM1015" s="4">
        <f t="shared" si="171"/>
        <v>7.4738903394255818E-2</v>
      </c>
      <c r="AO1015" s="28">
        <v>42762</v>
      </c>
      <c r="AP1015" s="29">
        <v>49963.77</v>
      </c>
      <c r="AQ1015" s="3">
        <f t="shared" si="172"/>
        <v>-4.5542787786827521E-3</v>
      </c>
    </row>
    <row r="1016" spans="1:43" ht="15.75" thickBot="1" x14ac:dyDescent="0.3">
      <c r="A1016" s="28">
        <v>42793</v>
      </c>
      <c r="B1016">
        <v>65</v>
      </c>
      <c r="C1016" s="3">
        <v>7.0000000000000007E-2</v>
      </c>
      <c r="E1016" s="28">
        <v>42765</v>
      </c>
      <c r="F1016">
        <v>465.46</v>
      </c>
      <c r="G1016" s="4">
        <f t="shared" si="177"/>
        <v>-4.6950183255185407E-2</v>
      </c>
      <c r="I1016" s="28">
        <v>43314</v>
      </c>
      <c r="J1016">
        <v>92.29</v>
      </c>
      <c r="K1016" s="3">
        <f t="shared" si="167"/>
        <v>3.6966292134831491E-2</v>
      </c>
      <c r="M1016" s="28">
        <v>43552</v>
      </c>
      <c r="N1016">
        <v>107</v>
      </c>
      <c r="O1016" s="3">
        <f t="shared" si="173"/>
        <v>-9.5343885957605012E-3</v>
      </c>
      <c r="Q1016" s="28">
        <v>42765</v>
      </c>
      <c r="R1016">
        <v>180.45</v>
      </c>
      <c r="S1016" s="3">
        <f t="shared" si="174"/>
        <v>-3.1816718532031385E-2</v>
      </c>
      <c r="U1016" s="28">
        <v>42765</v>
      </c>
      <c r="V1016">
        <v>157.66</v>
      </c>
      <c r="W1016" s="3">
        <v>0.03</v>
      </c>
      <c r="Y1016" s="28">
        <v>43920</v>
      </c>
      <c r="Z1016">
        <v>187.51</v>
      </c>
      <c r="AA1016" s="3">
        <f t="shared" si="168"/>
        <v>4.1722222222222216E-2</v>
      </c>
      <c r="AC1016" s="28">
        <v>42908</v>
      </c>
      <c r="AD1016">
        <v>27.87</v>
      </c>
      <c r="AE1016" s="4">
        <f t="shared" si="169"/>
        <v>4.9717514124293816E-2</v>
      </c>
      <c r="AG1016" s="28">
        <v>42768</v>
      </c>
      <c r="AH1016">
        <v>339.42</v>
      </c>
      <c r="AI1016" s="4">
        <f t="shared" si="170"/>
        <v>9.127397056637454E-3</v>
      </c>
      <c r="AK1016" s="28">
        <v>44546</v>
      </c>
      <c r="AL1016">
        <v>32.090000000000003</v>
      </c>
      <c r="AM1016" s="4">
        <f t="shared" si="171"/>
        <v>-2.5508654722137702E-2</v>
      </c>
      <c r="AO1016" s="28">
        <v>42765</v>
      </c>
      <c r="AP1016" s="29">
        <v>48972.24</v>
      </c>
      <c r="AQ1016" s="3">
        <f t="shared" si="172"/>
        <v>-1.9844979672270502E-2</v>
      </c>
    </row>
    <row r="1017" spans="1:43" ht="15.75" thickBot="1" x14ac:dyDescent="0.3">
      <c r="A1017" s="28">
        <v>42794</v>
      </c>
      <c r="B1017">
        <v>63.9</v>
      </c>
      <c r="C1017" s="3">
        <v>7.0000000000000007E-2</v>
      </c>
      <c r="E1017" s="28">
        <v>42766</v>
      </c>
      <c r="F1017">
        <v>471.23</v>
      </c>
      <c r="G1017" s="4">
        <f t="shared" si="177"/>
        <v>1.2396339105401166E-2</v>
      </c>
      <c r="I1017" s="28">
        <v>43315</v>
      </c>
      <c r="J1017">
        <v>89.34</v>
      </c>
      <c r="K1017" s="3">
        <f t="shared" si="167"/>
        <v>-3.196445985480556E-2</v>
      </c>
      <c r="M1017" s="28">
        <v>43553</v>
      </c>
      <c r="N1017">
        <v>106.5</v>
      </c>
      <c r="O1017" s="3">
        <f t="shared" si="173"/>
        <v>-4.6728971962616273E-3</v>
      </c>
      <c r="Q1017" s="28">
        <v>42766</v>
      </c>
      <c r="R1017">
        <v>181.12</v>
      </c>
      <c r="S1017" s="3">
        <f t="shared" si="174"/>
        <v>3.7129398725410656E-3</v>
      </c>
      <c r="U1017" s="28">
        <v>42766</v>
      </c>
      <c r="V1017">
        <v>160.62</v>
      </c>
      <c r="W1017" s="3">
        <v>0.03</v>
      </c>
      <c r="Y1017" s="28">
        <v>43921</v>
      </c>
      <c r="Z1017">
        <v>197.75</v>
      </c>
      <c r="AA1017" s="3">
        <f t="shared" si="168"/>
        <v>5.4610420777558621E-2</v>
      </c>
      <c r="AC1017" s="28">
        <v>42915</v>
      </c>
      <c r="AD1017">
        <v>28</v>
      </c>
      <c r="AE1017" s="4">
        <f t="shared" si="169"/>
        <v>4.6645138141370168E-3</v>
      </c>
      <c r="AG1017" s="28">
        <v>42769</v>
      </c>
      <c r="AH1017">
        <v>328.51</v>
      </c>
      <c r="AI1017" s="4">
        <f t="shared" si="170"/>
        <v>-3.2143067585881924E-2</v>
      </c>
      <c r="AK1017" s="28">
        <v>44547</v>
      </c>
      <c r="AL1017">
        <v>31.02</v>
      </c>
      <c r="AM1017" s="4">
        <f t="shared" si="171"/>
        <v>-3.3343720785291464E-2</v>
      </c>
      <c r="AO1017" s="28">
        <v>42766</v>
      </c>
      <c r="AP1017" s="29">
        <v>48757.67</v>
      </c>
      <c r="AQ1017" s="3">
        <f t="shared" si="172"/>
        <v>-4.3814618240864966E-3</v>
      </c>
    </row>
    <row r="1018" spans="1:43" ht="15.75" thickBot="1" x14ac:dyDescent="0.3">
      <c r="A1018" s="28">
        <v>42795</v>
      </c>
      <c r="B1018">
        <v>65.58</v>
      </c>
      <c r="C1018" s="3">
        <v>7.0000000000000007E-2</v>
      </c>
      <c r="E1018" s="28">
        <v>42767</v>
      </c>
      <c r="F1018">
        <v>475.53</v>
      </c>
      <c r="G1018" s="4">
        <f t="shared" si="177"/>
        <v>9.1250557052817705E-3</v>
      </c>
      <c r="I1018" s="28">
        <v>43318</v>
      </c>
      <c r="J1018">
        <v>91.33</v>
      </c>
      <c r="K1018" s="3">
        <f t="shared" si="167"/>
        <v>2.2274457130064818E-2</v>
      </c>
      <c r="M1018" s="28">
        <v>43556</v>
      </c>
      <c r="N1018">
        <v>111.15</v>
      </c>
      <c r="O1018" s="3">
        <f t="shared" si="173"/>
        <v>4.3661971830986079E-2</v>
      </c>
      <c r="Q1018" s="28">
        <v>42767</v>
      </c>
      <c r="R1018">
        <v>184.52</v>
      </c>
      <c r="S1018" s="3">
        <f t="shared" si="174"/>
        <v>1.8772084805653844E-2</v>
      </c>
      <c r="U1018" s="28">
        <v>42767</v>
      </c>
      <c r="V1018">
        <v>158.91999999999999</v>
      </c>
      <c r="W1018" s="3">
        <f t="shared" si="176"/>
        <v>-1.058398705018071E-2</v>
      </c>
      <c r="Y1018" s="28">
        <v>43922</v>
      </c>
      <c r="Z1018">
        <v>197</v>
      </c>
      <c r="AA1018" s="3">
        <f t="shared" si="168"/>
        <v>-3.7926675094817064E-3</v>
      </c>
      <c r="AC1018" s="28">
        <v>42919</v>
      </c>
      <c r="AD1018">
        <v>26.7</v>
      </c>
      <c r="AE1018" s="4">
        <f t="shared" si="169"/>
        <v>-4.6428571428571486E-2</v>
      </c>
      <c r="AG1018" s="28">
        <v>42772</v>
      </c>
      <c r="AH1018">
        <v>336.87</v>
      </c>
      <c r="AI1018" s="4">
        <f t="shared" si="170"/>
        <v>2.5448235974551814E-2</v>
      </c>
      <c r="AK1018" s="28">
        <v>44550</v>
      </c>
      <c r="AL1018">
        <v>31.64</v>
      </c>
      <c r="AM1018" s="4">
        <f t="shared" si="171"/>
        <v>1.9987105093488111E-2</v>
      </c>
      <c r="AO1018" s="28">
        <v>42767</v>
      </c>
      <c r="AP1018" s="29">
        <v>49455.86</v>
      </c>
      <c r="AQ1018" s="3">
        <f t="shared" si="172"/>
        <v>1.4319593204515257E-2</v>
      </c>
    </row>
    <row r="1019" spans="1:43" ht="15.75" thickBot="1" x14ac:dyDescent="0.3">
      <c r="A1019" s="28">
        <v>42796</v>
      </c>
      <c r="B1019">
        <v>65.5</v>
      </c>
      <c r="C1019" s="3">
        <v>7.0000000000000007E-2</v>
      </c>
      <c r="E1019" s="28">
        <v>42768</v>
      </c>
      <c r="F1019">
        <v>461.75</v>
      </c>
      <c r="G1019" s="4">
        <f t="shared" si="177"/>
        <v>-2.8978192753348786E-2</v>
      </c>
      <c r="I1019" s="28">
        <v>43319</v>
      </c>
      <c r="J1019">
        <v>91.33</v>
      </c>
      <c r="K1019" s="3">
        <f t="shared" si="167"/>
        <v>0</v>
      </c>
      <c r="M1019" s="28">
        <v>43557</v>
      </c>
      <c r="N1019">
        <v>108.38</v>
      </c>
      <c r="O1019" s="3">
        <f t="shared" si="173"/>
        <v>-2.4921277552856558E-2</v>
      </c>
      <c r="Q1019" s="28">
        <v>42768</v>
      </c>
      <c r="R1019">
        <v>183.28</v>
      </c>
      <c r="S1019" s="3">
        <f t="shared" si="174"/>
        <v>-6.7201387383482025E-3</v>
      </c>
      <c r="U1019" s="28">
        <v>42768</v>
      </c>
      <c r="V1019">
        <v>160.68</v>
      </c>
      <c r="W1019" s="3">
        <v>0.03</v>
      </c>
      <c r="Y1019" s="28">
        <v>43923</v>
      </c>
      <c r="Z1019">
        <v>200</v>
      </c>
      <c r="AA1019" s="3">
        <f t="shared" si="168"/>
        <v>1.5228426395939021E-2</v>
      </c>
      <c r="AC1019" s="28">
        <v>42920</v>
      </c>
      <c r="AD1019">
        <v>27.91</v>
      </c>
      <c r="AE1019" s="4">
        <f t="shared" si="169"/>
        <v>4.5318352059925182E-2</v>
      </c>
      <c r="AG1019" s="28">
        <v>42773</v>
      </c>
      <c r="AH1019">
        <v>337.34</v>
      </c>
      <c r="AI1019" s="4">
        <f t="shared" si="170"/>
        <v>1.3951969602516989E-3</v>
      </c>
      <c r="AK1019" s="28">
        <v>44551</v>
      </c>
      <c r="AL1019">
        <v>30.78</v>
      </c>
      <c r="AM1019" s="4">
        <f t="shared" si="171"/>
        <v>-2.718078381795197E-2</v>
      </c>
      <c r="AO1019" s="28">
        <v>42768</v>
      </c>
      <c r="AP1019" s="29">
        <v>49665.97</v>
      </c>
      <c r="AQ1019" s="3">
        <f t="shared" si="172"/>
        <v>4.248434866970241E-3</v>
      </c>
    </row>
    <row r="1020" spans="1:43" ht="15.75" thickBot="1" x14ac:dyDescent="0.3">
      <c r="A1020" s="28">
        <v>42797</v>
      </c>
      <c r="B1020">
        <v>66.25</v>
      </c>
      <c r="C1020" s="3">
        <v>7.0000000000000007E-2</v>
      </c>
      <c r="E1020" s="28">
        <v>42769</v>
      </c>
      <c r="F1020">
        <v>451.3</v>
      </c>
      <c r="G1020" s="4">
        <f t="shared" si="177"/>
        <v>-2.2631293990254431E-2</v>
      </c>
      <c r="I1020" s="28">
        <v>43320</v>
      </c>
      <c r="J1020">
        <v>89.2</v>
      </c>
      <c r="K1020" s="3">
        <f t="shared" si="167"/>
        <v>-2.332201905179021E-2</v>
      </c>
      <c r="M1020" s="28">
        <v>43558</v>
      </c>
      <c r="N1020">
        <v>110.66</v>
      </c>
      <c r="O1020" s="3">
        <f t="shared" si="173"/>
        <v>2.1037091714338541E-2</v>
      </c>
      <c r="Q1020" s="28">
        <v>42769</v>
      </c>
      <c r="R1020">
        <v>180.7</v>
      </c>
      <c r="S1020" s="3">
        <f t="shared" si="174"/>
        <v>-1.4076822348319529E-2</v>
      </c>
      <c r="U1020" s="28">
        <v>42769</v>
      </c>
      <c r="V1020">
        <v>159.34</v>
      </c>
      <c r="W1020" s="3">
        <v>0.03</v>
      </c>
      <c r="Y1020" s="28">
        <v>43924</v>
      </c>
      <c r="Z1020">
        <v>201.33</v>
      </c>
      <c r="AA1020" s="3">
        <f t="shared" si="168"/>
        <v>6.6500000000000448E-3</v>
      </c>
      <c r="AC1020" s="28">
        <v>42921</v>
      </c>
      <c r="AD1020">
        <v>29.27</v>
      </c>
      <c r="AE1020" s="4">
        <f t="shared" si="169"/>
        <v>4.8728054460766668E-2</v>
      </c>
      <c r="AG1020" s="28">
        <v>42774</v>
      </c>
      <c r="AH1020">
        <v>337.82</v>
      </c>
      <c r="AI1020" s="4">
        <f t="shared" si="170"/>
        <v>1.4228967806961812E-3</v>
      </c>
      <c r="AK1020" s="28">
        <v>44552</v>
      </c>
      <c r="AL1020">
        <v>29.41</v>
      </c>
      <c r="AM1020" s="4">
        <f t="shared" si="171"/>
        <v>-4.4509421702404239E-2</v>
      </c>
      <c r="AO1020" s="28">
        <v>42769</v>
      </c>
      <c r="AP1020" s="29">
        <v>49555.83</v>
      </c>
      <c r="AQ1020" s="3">
        <f t="shared" si="172"/>
        <v>-2.2176149987607197E-3</v>
      </c>
    </row>
    <row r="1021" spans="1:43" ht="15.75" thickBot="1" x14ac:dyDescent="0.3">
      <c r="A1021" s="28">
        <v>42800</v>
      </c>
      <c r="B1021">
        <v>65.5</v>
      </c>
      <c r="C1021" s="3">
        <v>7.0000000000000007E-2</v>
      </c>
      <c r="E1021" s="28">
        <v>42772</v>
      </c>
      <c r="F1021">
        <v>464.67</v>
      </c>
      <c r="G1021" s="4">
        <f t="shared" si="177"/>
        <v>2.9625526257478496E-2</v>
      </c>
      <c r="I1021" s="28">
        <v>43321</v>
      </c>
      <c r="J1021">
        <v>89.22</v>
      </c>
      <c r="K1021" s="3">
        <f t="shared" si="167"/>
        <v>2.2421524663673864E-4</v>
      </c>
      <c r="M1021" s="28">
        <v>43559</v>
      </c>
      <c r="N1021">
        <v>109.99</v>
      </c>
      <c r="O1021" s="3">
        <f t="shared" si="173"/>
        <v>-6.0545816013013454E-3</v>
      </c>
      <c r="Q1021" s="28">
        <v>42772</v>
      </c>
      <c r="R1021">
        <v>183.26</v>
      </c>
      <c r="S1021" s="3">
        <v>0.05</v>
      </c>
      <c r="U1021" s="28">
        <v>42772</v>
      </c>
      <c r="V1021">
        <v>159.46</v>
      </c>
      <c r="W1021" s="3">
        <v>0.03</v>
      </c>
      <c r="Y1021" s="28">
        <v>43927</v>
      </c>
      <c r="Z1021">
        <v>208.25</v>
      </c>
      <c r="AA1021" s="3">
        <f t="shared" si="168"/>
        <v>3.4371429990562641E-2</v>
      </c>
      <c r="AC1021" s="28">
        <v>42923</v>
      </c>
      <c r="AD1021">
        <v>27.81</v>
      </c>
      <c r="AE1021" s="4">
        <f t="shared" si="169"/>
        <v>-4.9880423641954219E-2</v>
      </c>
      <c r="AG1021" s="28">
        <v>42775</v>
      </c>
      <c r="AH1021">
        <v>328.02</v>
      </c>
      <c r="AI1021" s="4">
        <f t="shared" si="170"/>
        <v>-2.9009531703273916E-2</v>
      </c>
      <c r="AK1021" s="28">
        <v>44553</v>
      </c>
      <c r="AL1021">
        <v>30.17</v>
      </c>
      <c r="AM1021" s="4">
        <f t="shared" si="171"/>
        <v>2.5841550493029608E-2</v>
      </c>
      <c r="AO1021" s="28">
        <v>42772</v>
      </c>
      <c r="AP1021" s="29">
        <v>49630.04</v>
      </c>
      <c r="AQ1021" s="3">
        <f t="shared" si="172"/>
        <v>1.49750291741646E-3</v>
      </c>
    </row>
    <row r="1022" spans="1:43" ht="15.75" thickBot="1" x14ac:dyDescent="0.3">
      <c r="A1022" s="28">
        <v>42801</v>
      </c>
      <c r="B1022">
        <v>67.8</v>
      </c>
      <c r="C1022" s="3">
        <f t="shared" si="175"/>
        <v>3.5114503816793929E-2</v>
      </c>
      <c r="E1022" s="28">
        <v>42773</v>
      </c>
      <c r="F1022">
        <v>466.46</v>
      </c>
      <c r="G1022" s="4">
        <f t="shared" si="177"/>
        <v>3.8521961822368667E-3</v>
      </c>
      <c r="I1022" s="28">
        <v>43322</v>
      </c>
      <c r="J1022">
        <v>93.68</v>
      </c>
      <c r="K1022" s="3">
        <f t="shared" si="167"/>
        <v>4.9988791750728678E-2</v>
      </c>
      <c r="M1022" s="28">
        <v>43560</v>
      </c>
      <c r="N1022">
        <v>109.46</v>
      </c>
      <c r="O1022" s="3">
        <f t="shared" si="173"/>
        <v>-4.8186198745340247E-3</v>
      </c>
      <c r="Q1022" s="28">
        <v>42773</v>
      </c>
      <c r="R1022">
        <v>180.53</v>
      </c>
      <c r="S1022" s="3">
        <f t="shared" si="174"/>
        <v>-1.4896867838044225E-2</v>
      </c>
      <c r="U1022" s="28">
        <v>42773</v>
      </c>
      <c r="V1022">
        <v>158.19</v>
      </c>
      <c r="W1022" s="3">
        <f t="shared" si="176"/>
        <v>-7.9643797817635642E-3</v>
      </c>
      <c r="Y1022" s="28">
        <v>43929</v>
      </c>
      <c r="Z1022">
        <v>208</v>
      </c>
      <c r="AA1022" s="3">
        <f t="shared" si="168"/>
        <v>-1.2004801920768582E-3</v>
      </c>
      <c r="AC1022" s="28">
        <v>42926</v>
      </c>
      <c r="AD1022">
        <v>29.11</v>
      </c>
      <c r="AE1022" s="4">
        <f t="shared" si="169"/>
        <v>4.6745774901114645E-2</v>
      </c>
      <c r="AG1022" s="28">
        <v>42776</v>
      </c>
      <c r="AH1022">
        <v>328.41</v>
      </c>
      <c r="AI1022" s="4">
        <f t="shared" si="170"/>
        <v>1.1889518931773591E-3</v>
      </c>
      <c r="AK1022" s="28">
        <v>44554</v>
      </c>
      <c r="AL1022">
        <v>31.02</v>
      </c>
      <c r="AM1022" s="4">
        <f t="shared" si="171"/>
        <v>2.8173682466025696E-2</v>
      </c>
      <c r="AO1022" s="28">
        <v>42773</v>
      </c>
      <c r="AP1022" s="29">
        <v>49859.39</v>
      </c>
      <c r="AQ1022" s="3">
        <f t="shared" si="172"/>
        <v>4.6211931322239774E-3</v>
      </c>
    </row>
    <row r="1023" spans="1:43" ht="15.75" thickBot="1" x14ac:dyDescent="0.3">
      <c r="A1023" s="28">
        <v>42802</v>
      </c>
      <c r="B1023">
        <v>67.5</v>
      </c>
      <c r="C1023" s="3">
        <v>0.77</v>
      </c>
      <c r="E1023" s="28">
        <v>42774</v>
      </c>
      <c r="F1023">
        <v>463.33</v>
      </c>
      <c r="G1023" s="4">
        <f t="shared" si="177"/>
        <v>-6.7101144792693912E-3</v>
      </c>
      <c r="I1023" s="28">
        <v>43325</v>
      </c>
      <c r="J1023">
        <v>93.68</v>
      </c>
      <c r="K1023" s="3">
        <f t="shared" si="167"/>
        <v>0</v>
      </c>
      <c r="M1023" s="28">
        <v>43563</v>
      </c>
      <c r="N1023">
        <v>107.15</v>
      </c>
      <c r="O1023" s="3">
        <f t="shared" si="173"/>
        <v>-2.1103599488397462E-2</v>
      </c>
      <c r="Q1023" s="28">
        <v>42774</v>
      </c>
      <c r="R1023">
        <v>181.14</v>
      </c>
      <c r="S1023" s="3">
        <f t="shared" si="174"/>
        <v>3.3789397884007588E-3</v>
      </c>
      <c r="U1023" s="28">
        <v>42774</v>
      </c>
      <c r="V1023">
        <v>157.51</v>
      </c>
      <c r="W1023" s="3">
        <v>0.03</v>
      </c>
      <c r="Y1023" s="28">
        <v>43930</v>
      </c>
      <c r="Z1023">
        <v>210.91</v>
      </c>
      <c r="AA1023" s="3">
        <f t="shared" si="168"/>
        <v>1.3990384615384599E-2</v>
      </c>
      <c r="AC1023" s="28">
        <v>42927</v>
      </c>
      <c r="AD1023">
        <v>27.66</v>
      </c>
      <c r="AE1023" s="4">
        <f t="shared" si="169"/>
        <v>-4.9811061490896535E-2</v>
      </c>
      <c r="AG1023" s="28">
        <v>42779</v>
      </c>
      <c r="AH1023">
        <v>328.81</v>
      </c>
      <c r="AI1023" s="4">
        <f t="shared" si="170"/>
        <v>1.2179897079869217E-3</v>
      </c>
      <c r="AK1023" s="28">
        <v>44557</v>
      </c>
      <c r="AL1023">
        <v>29.39</v>
      </c>
      <c r="AM1023" s="4">
        <f t="shared" si="171"/>
        <v>-5.2546744036105708E-2</v>
      </c>
      <c r="AO1023" s="28">
        <v>42774</v>
      </c>
      <c r="AP1023" s="29">
        <v>49874.96</v>
      </c>
      <c r="AQ1023" s="3">
        <f t="shared" si="172"/>
        <v>3.1227818872237023E-4</v>
      </c>
    </row>
    <row r="1024" spans="1:43" ht="15.75" thickBot="1" x14ac:dyDescent="0.3">
      <c r="A1024" s="28">
        <v>42803</v>
      </c>
      <c r="B1024">
        <v>65.2</v>
      </c>
      <c r="C1024" s="3">
        <f t="shared" si="175"/>
        <v>-3.4074074074074034E-2</v>
      </c>
      <c r="E1024" s="28">
        <v>42775</v>
      </c>
      <c r="F1024">
        <v>463.56</v>
      </c>
      <c r="G1024" s="4">
        <f t="shared" si="177"/>
        <v>4.9640644896720154E-4</v>
      </c>
      <c r="I1024" s="28">
        <v>43327</v>
      </c>
      <c r="J1024">
        <v>91.02</v>
      </c>
      <c r="K1024" s="3">
        <f t="shared" si="167"/>
        <v>-2.8394534585824194E-2</v>
      </c>
      <c r="M1024" s="28">
        <v>43564</v>
      </c>
      <c r="N1024">
        <v>109.6</v>
      </c>
      <c r="O1024" s="3">
        <f t="shared" si="173"/>
        <v>2.2865142323845067E-2</v>
      </c>
      <c r="Q1024" s="28">
        <v>42775</v>
      </c>
      <c r="R1024">
        <v>185.63</v>
      </c>
      <c r="S1024" s="3">
        <f t="shared" si="174"/>
        <v>2.4787457215413644E-2</v>
      </c>
      <c r="U1024" s="28">
        <v>42775</v>
      </c>
      <c r="V1024">
        <v>156.53</v>
      </c>
      <c r="W1024" s="3">
        <v>0.03</v>
      </c>
      <c r="Y1024" s="28">
        <v>43934</v>
      </c>
      <c r="Z1024">
        <v>210</v>
      </c>
      <c r="AA1024" s="3">
        <f t="shared" si="168"/>
        <v>-4.3146365748423232E-3</v>
      </c>
      <c r="AC1024" s="28">
        <v>42928</v>
      </c>
      <c r="AD1024">
        <v>28.64</v>
      </c>
      <c r="AE1024" s="4">
        <f t="shared" si="169"/>
        <v>3.5430224150397649E-2</v>
      </c>
      <c r="AG1024" s="28">
        <v>42780</v>
      </c>
      <c r="AH1024">
        <v>324.42</v>
      </c>
      <c r="AI1024" s="4">
        <f t="shared" si="170"/>
        <v>-1.335117545086828E-2</v>
      </c>
      <c r="AK1024" s="28">
        <v>44558</v>
      </c>
      <c r="AL1024">
        <v>30.36</v>
      </c>
      <c r="AM1024" s="4">
        <f t="shared" si="171"/>
        <v>3.3004423273222061E-2</v>
      </c>
      <c r="AO1024" s="28">
        <v>42775</v>
      </c>
      <c r="AP1024" s="29">
        <v>49908.15</v>
      </c>
      <c r="AQ1024" s="3">
        <f t="shared" si="172"/>
        <v>6.6546419285362646E-4</v>
      </c>
    </row>
    <row r="1025" spans="1:43" ht="15.75" thickBot="1" x14ac:dyDescent="0.3">
      <c r="A1025" s="28">
        <v>42804</v>
      </c>
      <c r="B1025">
        <v>65</v>
      </c>
      <c r="C1025" s="3">
        <f t="shared" si="175"/>
        <v>-3.0674846625767804E-3</v>
      </c>
      <c r="E1025" s="28">
        <v>42776</v>
      </c>
      <c r="F1025">
        <v>463.54</v>
      </c>
      <c r="G1025" s="4">
        <f t="shared" si="177"/>
        <v>-4.3144361031921541E-5</v>
      </c>
      <c r="I1025" s="28">
        <v>43328</v>
      </c>
      <c r="J1025">
        <v>91.02</v>
      </c>
      <c r="K1025" s="3">
        <f t="shared" si="167"/>
        <v>0</v>
      </c>
      <c r="M1025" s="28">
        <v>43565</v>
      </c>
      <c r="N1025">
        <v>108.71</v>
      </c>
      <c r="O1025" s="3">
        <f t="shared" si="173"/>
        <v>-8.1204379562044293E-3</v>
      </c>
      <c r="Q1025" s="28">
        <v>42776</v>
      </c>
      <c r="R1025">
        <v>183.56</v>
      </c>
      <c r="S1025" s="3">
        <v>0.04</v>
      </c>
      <c r="U1025" s="28">
        <v>42776</v>
      </c>
      <c r="V1025">
        <v>156.76</v>
      </c>
      <c r="W1025" s="3">
        <v>0.03</v>
      </c>
      <c r="Y1025" s="28">
        <v>43935</v>
      </c>
      <c r="Z1025">
        <v>216.3</v>
      </c>
      <c r="AA1025" s="3">
        <f t="shared" si="168"/>
        <v>3.0000000000000027E-2</v>
      </c>
      <c r="AC1025" s="28">
        <v>42930</v>
      </c>
      <c r="AD1025">
        <v>28</v>
      </c>
      <c r="AE1025" s="4">
        <f t="shared" si="169"/>
        <v>-2.2346368715083775E-2</v>
      </c>
      <c r="AG1025" s="28">
        <v>42781</v>
      </c>
      <c r="AH1025">
        <v>314.05</v>
      </c>
      <c r="AI1025" s="4">
        <f t="shared" si="170"/>
        <v>-3.1964737069231308E-2</v>
      </c>
      <c r="AK1025" s="28">
        <v>44559</v>
      </c>
      <c r="AL1025">
        <v>31.05</v>
      </c>
      <c r="AM1025" s="4">
        <f t="shared" si="171"/>
        <v>2.2727272727272707E-2</v>
      </c>
      <c r="AO1025" s="28">
        <v>42776</v>
      </c>
      <c r="AP1025" s="29">
        <v>49925.08</v>
      </c>
      <c r="AQ1025" s="3">
        <f t="shared" si="172"/>
        <v>3.39223152932E-4</v>
      </c>
    </row>
    <row r="1026" spans="1:43" ht="15.75" thickBot="1" x14ac:dyDescent="0.3">
      <c r="A1026" s="28">
        <v>42807</v>
      </c>
      <c r="B1026">
        <v>65.25</v>
      </c>
      <c r="C1026" s="3">
        <f t="shared" si="175"/>
        <v>3.8461538461538325E-3</v>
      </c>
      <c r="E1026" s="28">
        <v>42779</v>
      </c>
      <c r="F1026">
        <v>458.97</v>
      </c>
      <c r="G1026" s="4">
        <f t="shared" si="177"/>
        <v>-9.8589118522672825E-3</v>
      </c>
      <c r="I1026" s="28">
        <v>43329</v>
      </c>
      <c r="J1026">
        <v>90</v>
      </c>
      <c r="K1026" s="3">
        <f t="shared" si="167"/>
        <v>-1.1206328279498967E-2</v>
      </c>
      <c r="M1026" s="28">
        <v>43566</v>
      </c>
      <c r="N1026">
        <v>109.49</v>
      </c>
      <c r="O1026" s="3">
        <f t="shared" si="173"/>
        <v>7.175052893018119E-3</v>
      </c>
      <c r="Q1026" s="28">
        <v>42779</v>
      </c>
      <c r="R1026">
        <v>182.55</v>
      </c>
      <c r="S1026" s="3">
        <f t="shared" si="174"/>
        <v>-5.5022880801917085E-3</v>
      </c>
      <c r="U1026" s="28">
        <v>42779</v>
      </c>
      <c r="V1026">
        <v>158.56</v>
      </c>
      <c r="W1026" s="3">
        <v>0.03</v>
      </c>
      <c r="Y1026" s="28">
        <v>43936</v>
      </c>
      <c r="Z1026">
        <v>216</v>
      </c>
      <c r="AA1026" s="3">
        <f t="shared" si="168"/>
        <v>-1.3869625520110951E-3</v>
      </c>
      <c r="AC1026" s="28">
        <v>42934</v>
      </c>
      <c r="AD1026">
        <v>29.27</v>
      </c>
      <c r="AE1026" s="4">
        <f t="shared" si="169"/>
        <v>4.5357142857142874E-2</v>
      </c>
      <c r="AG1026" s="28">
        <v>42782</v>
      </c>
      <c r="AH1026">
        <v>317</v>
      </c>
      <c r="AI1026" s="4">
        <f t="shared" si="170"/>
        <v>9.3934086928832983E-3</v>
      </c>
      <c r="AK1026" s="28">
        <v>44560</v>
      </c>
      <c r="AL1026">
        <v>32.04</v>
      </c>
      <c r="AM1026" s="4">
        <f t="shared" si="171"/>
        <v>3.1884057971014457E-2</v>
      </c>
      <c r="AO1026" s="28">
        <v>42779</v>
      </c>
      <c r="AP1026" s="29">
        <v>49965.63</v>
      </c>
      <c r="AQ1026" s="3">
        <f t="shared" si="172"/>
        <v>8.1221702599165724E-4</v>
      </c>
    </row>
    <row r="1027" spans="1:43" ht="15.75" thickBot="1" x14ac:dyDescent="0.3">
      <c r="A1027" s="28">
        <v>42808</v>
      </c>
      <c r="B1027">
        <v>65.25</v>
      </c>
      <c r="C1027" s="3">
        <f t="shared" si="175"/>
        <v>0</v>
      </c>
      <c r="E1027" s="28">
        <v>42780</v>
      </c>
      <c r="F1027">
        <v>453.54</v>
      </c>
      <c r="G1027" s="4">
        <f t="shared" si="177"/>
        <v>-1.1830838616903039E-2</v>
      </c>
      <c r="I1027" s="28">
        <v>43332</v>
      </c>
      <c r="J1027">
        <v>87.23</v>
      </c>
      <c r="K1027" s="3">
        <f t="shared" si="167"/>
        <v>-3.0777777777777682E-2</v>
      </c>
      <c r="M1027" s="28">
        <v>43567</v>
      </c>
      <c r="N1027">
        <v>109.59</v>
      </c>
      <c r="O1027" s="3">
        <f t="shared" si="173"/>
        <v>9.1332541784638899E-4</v>
      </c>
      <c r="Q1027" s="28">
        <v>42780</v>
      </c>
      <c r="R1027">
        <v>180.58</v>
      </c>
      <c r="S1027" s="3">
        <f t="shared" si="174"/>
        <v>-1.0791563955080741E-2</v>
      </c>
      <c r="U1027" s="28">
        <v>42780</v>
      </c>
      <c r="V1027">
        <v>157.44999999999999</v>
      </c>
      <c r="W1027" s="3">
        <v>0.03</v>
      </c>
      <c r="Y1027" s="28">
        <v>43937</v>
      </c>
      <c r="Z1027">
        <v>214.45</v>
      </c>
      <c r="AA1027" s="3">
        <f t="shared" si="168"/>
        <v>-7.1759259259259744E-3</v>
      </c>
      <c r="AC1027" s="28">
        <v>42935</v>
      </c>
      <c r="AD1027">
        <v>29</v>
      </c>
      <c r="AE1027" s="4">
        <f t="shared" si="169"/>
        <v>-9.2244619063888145E-3</v>
      </c>
      <c r="AG1027" s="28">
        <v>42783</v>
      </c>
      <c r="AH1027">
        <v>316.41000000000003</v>
      </c>
      <c r="AI1027" s="4">
        <f t="shared" si="170"/>
        <v>-1.8611987381702555E-3</v>
      </c>
      <c r="AK1027" s="28">
        <v>44561</v>
      </c>
      <c r="AL1027">
        <v>32.65</v>
      </c>
      <c r="AM1027" s="4">
        <f t="shared" si="171"/>
        <v>1.9038701622971166E-2</v>
      </c>
      <c r="AO1027" s="28">
        <v>42780</v>
      </c>
      <c r="AP1027" s="29">
        <v>49767.91</v>
      </c>
      <c r="AQ1027" s="3">
        <f t="shared" si="172"/>
        <v>-3.9571201243733256E-3</v>
      </c>
    </row>
    <row r="1028" spans="1:43" ht="15.75" thickBot="1" x14ac:dyDescent="0.3">
      <c r="A1028" s="28">
        <v>42809</v>
      </c>
      <c r="B1028">
        <v>66</v>
      </c>
      <c r="C1028" s="3">
        <f t="shared" si="175"/>
        <v>1.1494252873563315E-2</v>
      </c>
      <c r="E1028" s="28">
        <v>42781</v>
      </c>
      <c r="F1028">
        <v>452.06</v>
      </c>
      <c r="G1028" s="4">
        <f t="shared" si="177"/>
        <v>-3.2632182387440922E-3</v>
      </c>
      <c r="I1028" s="28">
        <v>43336</v>
      </c>
      <c r="J1028">
        <v>87.23</v>
      </c>
      <c r="K1028" s="3">
        <f t="shared" si="167"/>
        <v>0</v>
      </c>
      <c r="M1028" s="28">
        <v>43570</v>
      </c>
      <c r="N1028">
        <v>107.98</v>
      </c>
      <c r="O1028" s="3">
        <f t="shared" si="173"/>
        <v>-1.469112145268725E-2</v>
      </c>
      <c r="Q1028" s="28">
        <v>42781</v>
      </c>
      <c r="R1028">
        <v>179.32</v>
      </c>
      <c r="S1028" s="3">
        <v>0.05</v>
      </c>
      <c r="U1028" s="28">
        <v>42781</v>
      </c>
      <c r="V1028">
        <v>156.03</v>
      </c>
      <c r="W1028" s="3">
        <v>0.03</v>
      </c>
      <c r="Y1028" s="28">
        <v>43938</v>
      </c>
      <c r="Z1028">
        <v>219.25</v>
      </c>
      <c r="AA1028" s="3">
        <f t="shared" si="168"/>
        <v>2.2382839822802536E-2</v>
      </c>
      <c r="AC1028" s="28">
        <v>42936</v>
      </c>
      <c r="AD1028">
        <v>28.11</v>
      </c>
      <c r="AE1028" s="4">
        <f t="shared" si="169"/>
        <v>-3.0689655172413843E-2</v>
      </c>
      <c r="AG1028" s="28">
        <v>42786</v>
      </c>
      <c r="AH1028">
        <v>313.83</v>
      </c>
      <c r="AI1028" s="4">
        <f t="shared" si="170"/>
        <v>-8.1539774343416527E-3</v>
      </c>
      <c r="AK1028" s="28">
        <v>44564</v>
      </c>
      <c r="AL1028">
        <v>32.56</v>
      </c>
      <c r="AM1028" s="4">
        <f t="shared" si="171"/>
        <v>-2.7565084226645054E-3</v>
      </c>
      <c r="AO1028" s="28">
        <v>42781</v>
      </c>
      <c r="AP1028" s="29">
        <v>49214.15</v>
      </c>
      <c r="AQ1028" s="3">
        <f t="shared" si="172"/>
        <v>-1.1126848605858664E-2</v>
      </c>
    </row>
    <row r="1029" spans="1:43" ht="15.75" thickBot="1" x14ac:dyDescent="0.3">
      <c r="A1029" s="28">
        <v>42810</v>
      </c>
      <c r="B1029">
        <v>67</v>
      </c>
      <c r="C1029" s="3">
        <f t="shared" si="175"/>
        <v>1.5151515151515138E-2</v>
      </c>
      <c r="E1029" s="28">
        <v>42782</v>
      </c>
      <c r="F1029">
        <v>463.83</v>
      </c>
      <c r="G1029" s="4">
        <f t="shared" si="177"/>
        <v>2.6036366853957382E-2</v>
      </c>
      <c r="I1029" s="28">
        <v>43339</v>
      </c>
      <c r="J1029">
        <v>88</v>
      </c>
      <c r="K1029" s="3">
        <f t="shared" si="167"/>
        <v>8.8272383354350836E-3</v>
      </c>
      <c r="M1029" s="28">
        <v>43571</v>
      </c>
      <c r="N1029">
        <v>106.54</v>
      </c>
      <c r="O1029" s="3">
        <f t="shared" si="173"/>
        <v>-1.3335802926467855E-2</v>
      </c>
      <c r="Q1029" s="28">
        <v>42782</v>
      </c>
      <c r="R1029">
        <v>178.86</v>
      </c>
      <c r="S1029" s="3">
        <f t="shared" si="174"/>
        <v>-2.5652464867275127E-3</v>
      </c>
      <c r="U1029" s="28">
        <v>42782</v>
      </c>
      <c r="V1029">
        <v>158.51</v>
      </c>
      <c r="W1029" s="3">
        <v>0.04</v>
      </c>
      <c r="Y1029" s="28">
        <v>43941</v>
      </c>
      <c r="Z1029">
        <v>218.97</v>
      </c>
      <c r="AA1029" s="3">
        <f t="shared" si="168"/>
        <v>-1.2770809578107611E-3</v>
      </c>
      <c r="AC1029" s="28">
        <v>42937</v>
      </c>
      <c r="AD1029">
        <v>27.21</v>
      </c>
      <c r="AE1029" s="4">
        <f t="shared" si="169"/>
        <v>-3.2017075773745907E-2</v>
      </c>
      <c r="AG1029" s="28">
        <v>42787</v>
      </c>
      <c r="AH1029">
        <v>312.93</v>
      </c>
      <c r="AI1029" s="4">
        <f t="shared" si="170"/>
        <v>-2.8677946659018128E-3</v>
      </c>
      <c r="AK1029" s="28">
        <v>44565</v>
      </c>
      <c r="AL1029">
        <v>32.39</v>
      </c>
      <c r="AM1029" s="4">
        <f t="shared" si="171"/>
        <v>-5.2211302211302435E-3</v>
      </c>
      <c r="AO1029" s="28">
        <v>42782</v>
      </c>
      <c r="AP1029" s="29">
        <v>49588.3</v>
      </c>
      <c r="AQ1029" s="3">
        <f t="shared" si="172"/>
        <v>7.6024883087486561E-3</v>
      </c>
    </row>
    <row r="1030" spans="1:43" ht="15.75" thickBot="1" x14ac:dyDescent="0.3">
      <c r="A1030" s="28">
        <v>42811</v>
      </c>
      <c r="B1030">
        <v>67.900000000000006</v>
      </c>
      <c r="C1030" s="3">
        <f t="shared" si="175"/>
        <v>1.3432835820895717E-2</v>
      </c>
      <c r="E1030" s="28">
        <v>42783</v>
      </c>
      <c r="F1030">
        <v>457.19</v>
      </c>
      <c r="G1030" s="4">
        <f t="shared" si="177"/>
        <v>-1.4315589763490899E-2</v>
      </c>
      <c r="I1030" s="28">
        <v>43340</v>
      </c>
      <c r="J1030">
        <v>84.18</v>
      </c>
      <c r="K1030" s="3">
        <f t="shared" si="167"/>
        <v>-4.3409090909090842E-2</v>
      </c>
      <c r="M1030" s="28">
        <v>43572</v>
      </c>
      <c r="N1030">
        <v>106.07</v>
      </c>
      <c r="O1030" s="3">
        <f t="shared" si="173"/>
        <v>-4.411488642763417E-3</v>
      </c>
      <c r="Q1030" s="28">
        <v>42783</v>
      </c>
      <c r="R1030">
        <v>178.52</v>
      </c>
      <c r="S1030" s="3">
        <f t="shared" si="174"/>
        <v>-1.9009281001901579E-3</v>
      </c>
      <c r="U1030" s="28">
        <v>42783</v>
      </c>
      <c r="V1030">
        <v>156.55000000000001</v>
      </c>
      <c r="W1030" s="3">
        <v>0.04</v>
      </c>
      <c r="Y1030" s="28">
        <v>43942</v>
      </c>
      <c r="Z1030">
        <v>218</v>
      </c>
      <c r="AA1030" s="3">
        <f t="shared" si="168"/>
        <v>-4.429830570397808E-3</v>
      </c>
      <c r="AC1030" s="28">
        <v>42940</v>
      </c>
      <c r="AD1030">
        <v>28.57</v>
      </c>
      <c r="AE1030" s="4">
        <f t="shared" si="169"/>
        <v>4.9981624402793079E-2</v>
      </c>
      <c r="AG1030" s="28">
        <v>42788</v>
      </c>
      <c r="AH1030">
        <v>309.29000000000002</v>
      </c>
      <c r="AI1030" s="4">
        <f t="shared" si="170"/>
        <v>-1.1631994375738919E-2</v>
      </c>
      <c r="AK1030" s="28">
        <v>44566</v>
      </c>
      <c r="AL1030">
        <v>32.770000000000003</v>
      </c>
      <c r="AM1030" s="4">
        <f t="shared" si="171"/>
        <v>1.1732016054337935E-2</v>
      </c>
      <c r="AO1030" s="28">
        <v>42783</v>
      </c>
      <c r="AP1030" s="29">
        <v>49375.71</v>
      </c>
      <c r="AQ1030" s="3">
        <f t="shared" si="172"/>
        <v>-4.2870999812456567E-3</v>
      </c>
    </row>
    <row r="1031" spans="1:43" ht="15.75" thickBot="1" x14ac:dyDescent="0.3">
      <c r="A1031" s="28">
        <v>42814</v>
      </c>
      <c r="B1031">
        <v>68</v>
      </c>
      <c r="C1031" s="3">
        <f t="shared" si="175"/>
        <v>1.4727540500736325E-3</v>
      </c>
      <c r="E1031" s="28">
        <v>42786</v>
      </c>
      <c r="F1031">
        <v>437.69</v>
      </c>
      <c r="G1031" s="4">
        <f t="shared" si="177"/>
        <v>-4.2651851527811147E-2</v>
      </c>
      <c r="I1031" s="28">
        <v>43341</v>
      </c>
      <c r="J1031">
        <v>80.260000000000005</v>
      </c>
      <c r="K1031" s="3">
        <f t="shared" si="167"/>
        <v>-4.6566880494179119E-2</v>
      </c>
      <c r="M1031" s="28">
        <v>43573</v>
      </c>
      <c r="N1031">
        <v>93.06</v>
      </c>
      <c r="O1031" s="3">
        <v>0.05</v>
      </c>
      <c r="Q1031" s="28">
        <v>42786</v>
      </c>
      <c r="R1031">
        <v>178.28</v>
      </c>
      <c r="S1031" s="3">
        <v>0.06</v>
      </c>
      <c r="U1031" s="28">
        <v>42786</v>
      </c>
      <c r="V1031">
        <v>156.30000000000001</v>
      </c>
      <c r="W1031" s="3">
        <v>0.04</v>
      </c>
      <c r="Y1031" s="28">
        <v>43943</v>
      </c>
      <c r="Z1031">
        <v>220</v>
      </c>
      <c r="AA1031" s="3">
        <f t="shared" si="168"/>
        <v>9.1743119266054496E-3</v>
      </c>
      <c r="AC1031" s="28">
        <v>42941</v>
      </c>
      <c r="AD1031">
        <v>29.25</v>
      </c>
      <c r="AE1031" s="4">
        <f t="shared" si="169"/>
        <v>2.3801190059502986E-2</v>
      </c>
      <c r="AG1031" s="28">
        <v>42789</v>
      </c>
      <c r="AH1031">
        <v>307</v>
      </c>
      <c r="AI1031" s="4">
        <f t="shared" si="170"/>
        <v>-7.4040544472825376E-3</v>
      </c>
      <c r="AK1031" s="28">
        <v>44567</v>
      </c>
      <c r="AL1031">
        <v>31.35</v>
      </c>
      <c r="AM1031" s="4">
        <f t="shared" si="171"/>
        <v>-4.3332316142813632E-2</v>
      </c>
      <c r="AO1031" s="28">
        <v>42786</v>
      </c>
      <c r="AP1031" s="29">
        <v>48929.120000000003</v>
      </c>
      <c r="AQ1031" s="3">
        <f t="shared" si="172"/>
        <v>-9.0447306985559361E-3</v>
      </c>
    </row>
    <row r="1032" spans="1:43" ht="15.75" thickBot="1" x14ac:dyDescent="0.3">
      <c r="A1032" s="28">
        <v>42815</v>
      </c>
      <c r="B1032">
        <v>69</v>
      </c>
      <c r="C1032" s="3">
        <f t="shared" ref="C1032:C1095" si="178">B1032/B1031-1</f>
        <v>1.4705882352941124E-2</v>
      </c>
      <c r="E1032" s="28">
        <v>42787</v>
      </c>
      <c r="F1032">
        <v>443.98</v>
      </c>
      <c r="G1032" s="4">
        <f t="shared" si="177"/>
        <v>1.4370901779798606E-2</v>
      </c>
      <c r="I1032" s="28">
        <v>43342</v>
      </c>
      <c r="J1032">
        <v>80.260000000000005</v>
      </c>
      <c r="K1032" s="3">
        <f t="shared" ref="K1032:K1095" si="179">J1032/J1031-1</f>
        <v>0</v>
      </c>
      <c r="M1032" s="28">
        <v>43574</v>
      </c>
      <c r="N1032">
        <v>94.02</v>
      </c>
      <c r="O1032" s="3">
        <f t="shared" ref="O1032:O1095" si="180">N1032/N1031-1</f>
        <v>1.0315925209542165E-2</v>
      </c>
      <c r="Q1032" s="28">
        <v>42787</v>
      </c>
      <c r="R1032">
        <v>178.34</v>
      </c>
      <c r="S1032" s="3">
        <f t="shared" ref="S1032:S1093" si="181">R1032/R1031-1</f>
        <v>3.3654924837334121E-4</v>
      </c>
      <c r="U1032" s="28">
        <v>42787</v>
      </c>
      <c r="V1032">
        <v>158.49</v>
      </c>
      <c r="W1032" s="3">
        <v>0.04</v>
      </c>
      <c r="Y1032" s="28">
        <v>43944</v>
      </c>
      <c r="Z1032">
        <v>223</v>
      </c>
      <c r="AA1032" s="3">
        <f t="shared" ref="AA1032:AA1095" si="182">Z1032/Z1031-1</f>
        <v>1.3636363636363669E-2</v>
      </c>
      <c r="AC1032" s="28">
        <v>42947</v>
      </c>
      <c r="AD1032">
        <v>29</v>
      </c>
      <c r="AE1032" s="4">
        <f t="shared" ref="AE1032:AE1095" si="183">AD1032/AD1031-1</f>
        <v>-8.5470085470085166E-3</v>
      </c>
      <c r="AG1032" s="28">
        <v>42790</v>
      </c>
      <c r="AH1032">
        <v>303.93</v>
      </c>
      <c r="AI1032" s="4">
        <f t="shared" ref="AI1032:AI1095" si="184">AH1032/AH1031-1</f>
        <v>-1.0000000000000009E-2</v>
      </c>
      <c r="AK1032" s="28">
        <v>44568</v>
      </c>
      <c r="AL1032">
        <v>31.47</v>
      </c>
      <c r="AM1032" s="4">
        <f t="shared" ref="AM1032:AM1095" si="185">AL1032/AL1031-1</f>
        <v>3.82775119617218E-3</v>
      </c>
      <c r="AO1032" s="28">
        <v>42787</v>
      </c>
      <c r="AP1032" s="29">
        <v>49015.09</v>
      </c>
      <c r="AQ1032" s="3">
        <f t="shared" ref="AQ1032:AQ1095" si="186">AP1032/AP1031-1</f>
        <v>1.75703139561878E-3</v>
      </c>
    </row>
    <row r="1033" spans="1:43" ht="15.75" thickBot="1" x14ac:dyDescent="0.3">
      <c r="A1033" s="28">
        <v>42816</v>
      </c>
      <c r="B1033">
        <v>70</v>
      </c>
      <c r="C1033" s="3">
        <f t="shared" si="178"/>
        <v>1.449275362318847E-2</v>
      </c>
      <c r="E1033" s="28">
        <v>42788</v>
      </c>
      <c r="F1033">
        <v>440.66</v>
      </c>
      <c r="G1033" s="4">
        <f t="shared" si="177"/>
        <v>-7.477814315960174E-3</v>
      </c>
      <c r="I1033" s="28">
        <v>43343</v>
      </c>
      <c r="J1033">
        <v>80.260000000000005</v>
      </c>
      <c r="K1033" s="3">
        <f t="shared" si="179"/>
        <v>0</v>
      </c>
      <c r="M1033" s="28">
        <v>43577</v>
      </c>
      <c r="N1033">
        <v>91.5</v>
      </c>
      <c r="O1033" s="3">
        <f t="shared" si="180"/>
        <v>-2.6802807913209881E-2</v>
      </c>
      <c r="Q1033" s="28">
        <v>42788</v>
      </c>
      <c r="R1033">
        <v>178.27</v>
      </c>
      <c r="S1033" s="3">
        <f t="shared" si="181"/>
        <v>-3.9250869126383758E-4</v>
      </c>
      <c r="U1033" s="28">
        <v>42788</v>
      </c>
      <c r="V1033">
        <v>158.38</v>
      </c>
      <c r="W1033" s="3">
        <v>0.04</v>
      </c>
      <c r="Y1033" s="28">
        <v>43945</v>
      </c>
      <c r="Z1033">
        <v>223</v>
      </c>
      <c r="AA1033" s="3">
        <f t="shared" si="182"/>
        <v>0</v>
      </c>
      <c r="AC1033" s="28">
        <v>42950</v>
      </c>
      <c r="AD1033">
        <v>28.75</v>
      </c>
      <c r="AE1033" s="4">
        <f t="shared" si="183"/>
        <v>-8.6206896551723755E-3</v>
      </c>
      <c r="AG1033" s="28">
        <v>42793</v>
      </c>
      <c r="AH1033">
        <v>299.10000000000002</v>
      </c>
      <c r="AI1033" s="4">
        <f t="shared" si="184"/>
        <v>-1.5891817194748747E-2</v>
      </c>
      <c r="AK1033" s="28">
        <v>44571</v>
      </c>
      <c r="AL1033">
        <v>31.46</v>
      </c>
      <c r="AM1033" s="4">
        <f t="shared" si="185"/>
        <v>-3.177629488401168E-4</v>
      </c>
      <c r="AO1033" s="28">
        <v>42788</v>
      </c>
      <c r="AP1033" s="29">
        <v>48981.65</v>
      </c>
      <c r="AQ1033" s="3">
        <f t="shared" si="186"/>
        <v>-6.8223887786378334E-4</v>
      </c>
    </row>
    <row r="1034" spans="1:43" ht="15.75" thickBot="1" x14ac:dyDescent="0.3">
      <c r="A1034" s="28">
        <v>42818</v>
      </c>
      <c r="B1034">
        <v>70</v>
      </c>
      <c r="C1034" s="3">
        <f t="shared" si="178"/>
        <v>0</v>
      </c>
      <c r="E1034" s="28">
        <v>42789</v>
      </c>
      <c r="F1034">
        <v>443.75</v>
      </c>
      <c r="G1034" s="4">
        <f t="shared" si="177"/>
        <v>7.0122089592883352E-3</v>
      </c>
      <c r="I1034" s="28">
        <v>43346</v>
      </c>
      <c r="J1034">
        <v>80.260000000000005</v>
      </c>
      <c r="K1034" s="3">
        <f t="shared" si="179"/>
        <v>0</v>
      </c>
      <c r="M1034" s="28">
        <v>43578</v>
      </c>
      <c r="N1034">
        <v>91.5</v>
      </c>
      <c r="O1034" s="3">
        <f t="shared" si="180"/>
        <v>0</v>
      </c>
      <c r="Q1034" s="28">
        <v>42789</v>
      </c>
      <c r="R1034">
        <v>176.99</v>
      </c>
      <c r="S1034" s="3">
        <f t="shared" si="181"/>
        <v>-7.1801200426320211E-3</v>
      </c>
      <c r="U1034" s="28">
        <v>42789</v>
      </c>
      <c r="V1034">
        <v>158.91999999999999</v>
      </c>
      <c r="W1034" s="3">
        <v>0.04</v>
      </c>
      <c r="Y1034" s="28">
        <v>43948</v>
      </c>
      <c r="Z1034">
        <v>223</v>
      </c>
      <c r="AA1034" s="3">
        <f t="shared" si="182"/>
        <v>0</v>
      </c>
      <c r="AC1034" s="28">
        <v>42951</v>
      </c>
      <c r="AD1034">
        <v>28.96</v>
      </c>
      <c r="AE1034" s="4">
        <f t="shared" si="183"/>
        <v>7.3043478260870209E-3</v>
      </c>
      <c r="AG1034" s="28">
        <v>42794</v>
      </c>
      <c r="AH1034">
        <v>297.58</v>
      </c>
      <c r="AI1034" s="4">
        <f t="shared" si="184"/>
        <v>-5.0819124038784524E-3</v>
      </c>
      <c r="AK1034" s="28">
        <v>44572</v>
      </c>
      <c r="AL1034">
        <v>31.61</v>
      </c>
      <c r="AM1034" s="4">
        <f t="shared" si="185"/>
        <v>4.7679593134137832E-3</v>
      </c>
      <c r="AO1034" s="28">
        <v>42789</v>
      </c>
      <c r="AP1034" s="29">
        <v>49062.26</v>
      </c>
      <c r="AQ1034" s="3">
        <f t="shared" si="186"/>
        <v>1.645718345543612E-3</v>
      </c>
    </row>
    <row r="1035" spans="1:43" ht="15.75" thickBot="1" x14ac:dyDescent="0.3">
      <c r="A1035" s="28">
        <v>42821</v>
      </c>
      <c r="B1035">
        <v>70</v>
      </c>
      <c r="C1035" s="3">
        <f t="shared" si="178"/>
        <v>0</v>
      </c>
      <c r="E1035" s="28">
        <v>42790</v>
      </c>
      <c r="F1035">
        <v>443.04</v>
      </c>
      <c r="G1035" s="4">
        <f t="shared" si="177"/>
        <v>-1.5999999999999348E-3</v>
      </c>
      <c r="I1035" s="28">
        <v>43350</v>
      </c>
      <c r="J1035">
        <v>79.5</v>
      </c>
      <c r="K1035" s="3">
        <f t="shared" si="179"/>
        <v>-9.4692250186892979E-3</v>
      </c>
      <c r="M1035" s="28">
        <v>43579</v>
      </c>
      <c r="N1035">
        <v>92.61</v>
      </c>
      <c r="O1035" s="3">
        <f t="shared" si="180"/>
        <v>1.2131147540983545E-2</v>
      </c>
      <c r="Q1035" s="28">
        <v>42790</v>
      </c>
      <c r="R1035">
        <v>179.92</v>
      </c>
      <c r="S1035" s="3">
        <v>0.04</v>
      </c>
      <c r="U1035" s="28">
        <v>42790</v>
      </c>
      <c r="V1035">
        <v>157.53</v>
      </c>
      <c r="W1035" s="3">
        <v>0.04</v>
      </c>
      <c r="Y1035" s="28">
        <v>43949</v>
      </c>
      <c r="Z1035">
        <v>239</v>
      </c>
      <c r="AA1035" s="3">
        <f t="shared" si="182"/>
        <v>7.1748878923766801E-2</v>
      </c>
      <c r="AC1035" s="28">
        <v>42954</v>
      </c>
      <c r="AD1035">
        <v>28.51</v>
      </c>
      <c r="AE1035" s="4">
        <f t="shared" si="183"/>
        <v>-1.5538674033149125E-2</v>
      </c>
      <c r="AG1035" s="28">
        <v>42795</v>
      </c>
      <c r="AH1035">
        <v>312.45</v>
      </c>
      <c r="AI1035" s="4">
        <f t="shared" si="184"/>
        <v>4.9969756031991386E-2</v>
      </c>
      <c r="AK1035" s="28">
        <v>44573</v>
      </c>
      <c r="AL1035">
        <v>31.48</v>
      </c>
      <c r="AM1035" s="4">
        <f t="shared" si="185"/>
        <v>-4.1126225877886613E-3</v>
      </c>
      <c r="AO1035" s="28">
        <v>42790</v>
      </c>
      <c r="AP1035" s="29">
        <v>49007.99</v>
      </c>
      <c r="AQ1035" s="3">
        <f t="shared" si="186"/>
        <v>-1.10614553834254E-3</v>
      </c>
    </row>
    <row r="1036" spans="1:43" ht="15.75" thickBot="1" x14ac:dyDescent="0.3">
      <c r="A1036" s="28">
        <v>42822</v>
      </c>
      <c r="B1036">
        <v>70.95</v>
      </c>
      <c r="C1036" s="3">
        <f t="shared" si="178"/>
        <v>1.3571428571428568E-2</v>
      </c>
      <c r="E1036" s="28">
        <v>42793</v>
      </c>
      <c r="F1036">
        <v>440.48</v>
      </c>
      <c r="G1036" s="4">
        <f t="shared" si="177"/>
        <v>-5.7782592993860238E-3</v>
      </c>
      <c r="I1036" s="28">
        <v>43353</v>
      </c>
      <c r="J1036">
        <v>77.41</v>
      </c>
      <c r="K1036" s="3">
        <f t="shared" si="179"/>
        <v>-2.6289308176100645E-2</v>
      </c>
      <c r="M1036" s="28">
        <v>43580</v>
      </c>
      <c r="N1036">
        <v>92</v>
      </c>
      <c r="O1036" s="3">
        <f t="shared" si="180"/>
        <v>-6.586761688802456E-3</v>
      </c>
      <c r="Q1036" s="28">
        <v>42793</v>
      </c>
      <c r="R1036">
        <v>180.05</v>
      </c>
      <c r="S1036" s="3">
        <f t="shared" si="181"/>
        <v>7.2254335260124591E-4</v>
      </c>
      <c r="U1036" s="28">
        <v>42793</v>
      </c>
      <c r="V1036">
        <v>157.5</v>
      </c>
      <c r="W1036" s="3">
        <v>0.04</v>
      </c>
      <c r="Y1036" s="28">
        <v>43950</v>
      </c>
      <c r="Z1036">
        <v>230</v>
      </c>
      <c r="AA1036" s="3">
        <f t="shared" si="182"/>
        <v>-3.7656903765690419E-2</v>
      </c>
      <c r="AC1036" s="28">
        <v>42955</v>
      </c>
      <c r="AD1036">
        <v>29.93</v>
      </c>
      <c r="AE1036" s="4">
        <f t="shared" si="183"/>
        <v>4.9807085233251502E-2</v>
      </c>
      <c r="AG1036" s="28">
        <v>42796</v>
      </c>
      <c r="AH1036">
        <v>318.5</v>
      </c>
      <c r="AI1036" s="4">
        <f t="shared" si="184"/>
        <v>1.9363098095695364E-2</v>
      </c>
      <c r="AK1036" s="28">
        <v>44574</v>
      </c>
      <c r="AL1036">
        <v>30.46</v>
      </c>
      <c r="AM1036" s="4">
        <f t="shared" si="185"/>
        <v>-3.2401524777636581E-2</v>
      </c>
      <c r="AO1036" s="28">
        <v>42793</v>
      </c>
      <c r="AP1036" s="29">
        <v>48520.75</v>
      </c>
      <c r="AQ1036" s="3">
        <f t="shared" si="186"/>
        <v>-9.9420523061647392E-3</v>
      </c>
    </row>
    <row r="1037" spans="1:43" ht="15.75" thickBot="1" x14ac:dyDescent="0.3">
      <c r="A1037" s="28">
        <v>42823</v>
      </c>
      <c r="B1037">
        <v>71</v>
      </c>
      <c r="C1037" s="3">
        <f t="shared" si="178"/>
        <v>7.0472163495405304E-4</v>
      </c>
      <c r="E1037" s="28">
        <v>42794</v>
      </c>
      <c r="F1037">
        <v>439.47</v>
      </c>
      <c r="G1037" s="4">
        <f t="shared" si="177"/>
        <v>-2.2929531420268212E-3</v>
      </c>
      <c r="I1037" s="28">
        <v>43354</v>
      </c>
      <c r="J1037">
        <v>81.239999999999995</v>
      </c>
      <c r="K1037" s="3">
        <f t="shared" si="179"/>
        <v>4.9476811781423491E-2</v>
      </c>
      <c r="M1037" s="28">
        <v>43581</v>
      </c>
      <c r="N1037">
        <v>96.02</v>
      </c>
      <c r="O1037" s="3">
        <f t="shared" si="180"/>
        <v>4.3695652173912913E-2</v>
      </c>
      <c r="Q1037" s="28">
        <v>42794</v>
      </c>
      <c r="R1037">
        <v>180</v>
      </c>
      <c r="S1037" s="3">
        <f t="shared" si="181"/>
        <v>-2.7770063871157546E-4</v>
      </c>
      <c r="U1037" s="28">
        <v>42794</v>
      </c>
      <c r="V1037">
        <v>157.47</v>
      </c>
      <c r="W1037" s="3">
        <v>0.05</v>
      </c>
      <c r="Y1037" s="28">
        <v>43951</v>
      </c>
      <c r="Z1037">
        <v>231.21</v>
      </c>
      <c r="AA1037" s="3">
        <f t="shared" si="182"/>
        <v>5.2608695652174298E-3</v>
      </c>
      <c r="AC1037" s="28">
        <v>42958</v>
      </c>
      <c r="AD1037">
        <v>29</v>
      </c>
      <c r="AE1037" s="4">
        <f t="shared" si="183"/>
        <v>-3.1072502505846922E-2</v>
      </c>
      <c r="AG1037" s="28">
        <v>42797</v>
      </c>
      <c r="AH1037">
        <v>316.17</v>
      </c>
      <c r="AI1037" s="4">
        <f t="shared" si="184"/>
        <v>-7.3155416012558039E-3</v>
      </c>
      <c r="AK1037" s="28">
        <v>44575</v>
      </c>
      <c r="AL1037">
        <v>30.48</v>
      </c>
      <c r="AM1037" s="4">
        <f t="shared" si="185"/>
        <v>6.5659881812218934E-4</v>
      </c>
      <c r="AO1037" s="28">
        <v>42794</v>
      </c>
      <c r="AP1037" s="29">
        <v>48534.23</v>
      </c>
      <c r="AQ1037" s="3">
        <f t="shared" si="186"/>
        <v>2.7781928350245622E-4</v>
      </c>
    </row>
    <row r="1038" spans="1:43" ht="15.75" thickBot="1" x14ac:dyDescent="0.3">
      <c r="A1038" s="28">
        <v>42824</v>
      </c>
      <c r="B1038">
        <v>71.5</v>
      </c>
      <c r="C1038" s="3">
        <f t="shared" si="178"/>
        <v>7.0422535211267512E-3</v>
      </c>
      <c r="E1038" s="28">
        <v>42795</v>
      </c>
      <c r="F1038">
        <v>461.44</v>
      </c>
      <c r="G1038" s="4">
        <f t="shared" si="177"/>
        <v>4.9992035861378348E-2</v>
      </c>
      <c r="I1038" s="28">
        <v>43356</v>
      </c>
      <c r="J1038">
        <v>81.239999999999995</v>
      </c>
      <c r="K1038" s="3">
        <f t="shared" si="179"/>
        <v>0</v>
      </c>
      <c r="M1038" s="28">
        <v>43584</v>
      </c>
      <c r="N1038">
        <v>97.23</v>
      </c>
      <c r="O1038" s="3">
        <f t="shared" si="180"/>
        <v>1.2601541345553136E-2</v>
      </c>
      <c r="Q1038" s="28">
        <v>42795</v>
      </c>
      <c r="R1038">
        <v>186.95</v>
      </c>
      <c r="S1038" s="3">
        <f t="shared" si="181"/>
        <v>3.8611111111111152E-2</v>
      </c>
      <c r="U1038" s="28">
        <v>42795</v>
      </c>
      <c r="V1038">
        <v>157.91</v>
      </c>
      <c r="W1038" s="3">
        <f t="shared" si="176"/>
        <v>2.7941830189877059E-3</v>
      </c>
      <c r="Y1038" s="28">
        <v>43955</v>
      </c>
      <c r="Z1038">
        <v>230</v>
      </c>
      <c r="AA1038" s="3">
        <f t="shared" si="182"/>
        <v>-5.2333376584058344E-3</v>
      </c>
      <c r="AC1038" s="28">
        <v>42963</v>
      </c>
      <c r="AD1038">
        <v>27.87</v>
      </c>
      <c r="AE1038" s="4">
        <f t="shared" si="183"/>
        <v>-3.896551724137931E-2</v>
      </c>
      <c r="AG1038" s="28">
        <v>42800</v>
      </c>
      <c r="AH1038">
        <v>308.55</v>
      </c>
      <c r="AI1038" s="4">
        <f t="shared" si="184"/>
        <v>-2.4100958345194101E-2</v>
      </c>
      <c r="AK1038" s="28">
        <v>44578</v>
      </c>
      <c r="AL1038">
        <v>29.61</v>
      </c>
      <c r="AM1038" s="4">
        <f t="shared" si="185"/>
        <v>-2.8543307086614234E-2</v>
      </c>
      <c r="AO1038" s="28">
        <v>42795</v>
      </c>
      <c r="AP1038" s="29">
        <v>48992.160000000003</v>
      </c>
      <c r="AQ1038" s="3">
        <f t="shared" si="186"/>
        <v>9.4351965612722299E-3</v>
      </c>
    </row>
    <row r="1039" spans="1:43" ht="15.75" thickBot="1" x14ac:dyDescent="0.3">
      <c r="A1039" s="28">
        <v>42825</v>
      </c>
      <c r="B1039">
        <v>71.5</v>
      </c>
      <c r="C1039" s="3">
        <f t="shared" si="178"/>
        <v>0</v>
      </c>
      <c r="E1039" s="28">
        <v>42796</v>
      </c>
      <c r="F1039">
        <v>483.67</v>
      </c>
      <c r="G1039" s="4">
        <f t="shared" si="177"/>
        <v>4.8175277392510374E-2</v>
      </c>
      <c r="I1039" s="28">
        <v>43360</v>
      </c>
      <c r="J1039">
        <v>81.239999999999995</v>
      </c>
      <c r="K1039" s="3">
        <f t="shared" si="179"/>
        <v>0</v>
      </c>
      <c r="M1039" s="28">
        <v>43585</v>
      </c>
      <c r="N1039">
        <v>98.31</v>
      </c>
      <c r="O1039" s="3">
        <f t="shared" si="180"/>
        <v>1.1107682813946251E-2</v>
      </c>
      <c r="Q1039" s="28">
        <v>42796</v>
      </c>
      <c r="R1039">
        <v>188.27</v>
      </c>
      <c r="S1039" s="3">
        <v>0.05</v>
      </c>
      <c r="U1039" s="28">
        <v>42796</v>
      </c>
      <c r="V1039">
        <v>159.44</v>
      </c>
      <c r="W1039" s="3">
        <f t="shared" si="176"/>
        <v>9.6890633905388768E-3</v>
      </c>
      <c r="Y1039" s="28">
        <v>43956</v>
      </c>
      <c r="Z1039">
        <v>230</v>
      </c>
      <c r="AA1039" s="3">
        <f t="shared" si="182"/>
        <v>0</v>
      </c>
      <c r="AC1039" s="28">
        <v>42965</v>
      </c>
      <c r="AD1039">
        <v>27.5</v>
      </c>
      <c r="AE1039" s="4">
        <f t="shared" si="183"/>
        <v>-1.3275923932543954E-2</v>
      </c>
      <c r="AG1039" s="28">
        <v>42801</v>
      </c>
      <c r="AH1039">
        <v>310</v>
      </c>
      <c r="AI1039" s="4">
        <f t="shared" si="184"/>
        <v>4.6994004213254392E-3</v>
      </c>
      <c r="AK1039" s="28">
        <v>44579</v>
      </c>
      <c r="AL1039">
        <v>29.86</v>
      </c>
      <c r="AM1039" s="4">
        <f t="shared" si="185"/>
        <v>8.443093549476588E-3</v>
      </c>
      <c r="AO1039" s="28">
        <v>42796</v>
      </c>
      <c r="AP1039" s="29">
        <v>49696.08</v>
      </c>
      <c r="AQ1039" s="3">
        <f t="shared" si="186"/>
        <v>1.4368013167820992E-2</v>
      </c>
    </row>
    <row r="1040" spans="1:43" ht="15.75" thickBot="1" x14ac:dyDescent="0.3">
      <c r="A1040" s="28">
        <v>42828</v>
      </c>
      <c r="B1040">
        <v>71.5</v>
      </c>
      <c r="C1040" s="3">
        <f t="shared" si="178"/>
        <v>0</v>
      </c>
      <c r="E1040" s="28">
        <v>42797</v>
      </c>
      <c r="F1040">
        <v>485.6</v>
      </c>
      <c r="G1040" s="4">
        <f t="shared" si="177"/>
        <v>3.9903239812268954E-3</v>
      </c>
      <c r="I1040" s="28">
        <v>43361</v>
      </c>
      <c r="J1040">
        <v>85.3</v>
      </c>
      <c r="K1040" s="3">
        <f t="shared" si="179"/>
        <v>4.9975381585426026E-2</v>
      </c>
      <c r="M1040" s="28">
        <v>43587</v>
      </c>
      <c r="N1040">
        <v>95.93</v>
      </c>
      <c r="O1040" s="3">
        <f t="shared" si="180"/>
        <v>-2.420913437086758E-2</v>
      </c>
      <c r="Q1040" s="28">
        <v>42797</v>
      </c>
      <c r="R1040">
        <v>187.62</v>
      </c>
      <c r="S1040" s="3">
        <f t="shared" si="181"/>
        <v>-3.4524884474425033E-3</v>
      </c>
      <c r="U1040" s="28">
        <v>42797</v>
      </c>
      <c r="V1040">
        <v>158.76</v>
      </c>
      <c r="W1040" s="3">
        <f t="shared" si="176"/>
        <v>-4.2649272453587628E-3</v>
      </c>
      <c r="Y1040" s="28">
        <v>43957</v>
      </c>
      <c r="Z1040">
        <v>233</v>
      </c>
      <c r="AA1040" s="3">
        <f t="shared" si="182"/>
        <v>1.304347826086949E-2</v>
      </c>
      <c r="AC1040" s="28">
        <v>42968</v>
      </c>
      <c r="AD1040">
        <v>27.11</v>
      </c>
      <c r="AE1040" s="4">
        <f t="shared" si="183"/>
        <v>-1.4181818181818184E-2</v>
      </c>
      <c r="AG1040" s="28">
        <v>42802</v>
      </c>
      <c r="AH1040">
        <v>308.64</v>
      </c>
      <c r="AI1040" s="4">
        <f t="shared" si="184"/>
        <v>-4.3870967741935774E-3</v>
      </c>
      <c r="AK1040" s="28">
        <v>44580</v>
      </c>
      <c r="AL1040">
        <v>27.63</v>
      </c>
      <c r="AM1040" s="4">
        <f t="shared" si="185"/>
        <v>-7.4681848626925618E-2</v>
      </c>
      <c r="AO1040" s="28">
        <v>42797</v>
      </c>
      <c r="AP1040" s="29">
        <v>49623.81</v>
      </c>
      <c r="AQ1040" s="3">
        <f t="shared" si="186"/>
        <v>-1.4542394490673072E-3</v>
      </c>
    </row>
    <row r="1041" spans="1:43" ht="15.75" thickBot="1" x14ac:dyDescent="0.3">
      <c r="A1041" s="28">
        <v>42829</v>
      </c>
      <c r="B1041">
        <v>74.98</v>
      </c>
      <c r="C1041" s="3">
        <f t="shared" si="178"/>
        <v>4.8671328671328729E-2</v>
      </c>
      <c r="E1041" s="28">
        <v>42800</v>
      </c>
      <c r="F1041">
        <v>467.62</v>
      </c>
      <c r="G1041" s="4">
        <f t="shared" si="177"/>
        <v>-3.7026359143327858E-2</v>
      </c>
      <c r="I1041" s="28">
        <v>43362</v>
      </c>
      <c r="J1041">
        <v>83.85</v>
      </c>
      <c r="K1041" s="3">
        <f t="shared" si="179"/>
        <v>-1.6998827667057514E-2</v>
      </c>
      <c r="M1041" s="28">
        <v>43588</v>
      </c>
      <c r="N1041">
        <v>96.81</v>
      </c>
      <c r="O1041" s="3">
        <f t="shared" si="180"/>
        <v>9.1733555717710136E-3</v>
      </c>
      <c r="Q1041" s="28">
        <v>42800</v>
      </c>
      <c r="R1041">
        <v>184.73</v>
      </c>
      <c r="S1041" s="3">
        <v>0.05</v>
      </c>
      <c r="U1041" s="28">
        <v>42800</v>
      </c>
      <c r="V1041">
        <v>159.13</v>
      </c>
      <c r="W1041" s="3">
        <f t="shared" si="176"/>
        <v>2.3305618543714157E-3</v>
      </c>
      <c r="Y1041" s="28">
        <v>43958</v>
      </c>
      <c r="Z1041">
        <v>231.53</v>
      </c>
      <c r="AA1041" s="3">
        <f t="shared" si="182"/>
        <v>-6.3090128755364239E-3</v>
      </c>
      <c r="AC1041" s="28">
        <v>42969</v>
      </c>
      <c r="AD1041">
        <v>26.32</v>
      </c>
      <c r="AE1041" s="4">
        <f t="shared" si="183"/>
        <v>-2.9140538546661765E-2</v>
      </c>
      <c r="AG1041" s="28">
        <v>42803</v>
      </c>
      <c r="AH1041">
        <v>304.04000000000002</v>
      </c>
      <c r="AI1041" s="4">
        <f t="shared" si="184"/>
        <v>-1.4904095386210403E-2</v>
      </c>
      <c r="AK1041" s="28">
        <v>44581</v>
      </c>
      <c r="AL1041">
        <v>27.14</v>
      </c>
      <c r="AM1041" s="4">
        <f t="shared" si="185"/>
        <v>-1.7734346724574634E-2</v>
      </c>
      <c r="AO1041" s="28">
        <v>42800</v>
      </c>
      <c r="AP1041" s="29">
        <v>49434.89</v>
      </c>
      <c r="AQ1041" s="3">
        <f t="shared" si="186"/>
        <v>-3.8070434333840053E-3</v>
      </c>
    </row>
    <row r="1042" spans="1:43" ht="15.75" thickBot="1" x14ac:dyDescent="0.3">
      <c r="A1042" s="28">
        <v>42830</v>
      </c>
      <c r="B1042">
        <v>73.099999999999994</v>
      </c>
      <c r="C1042" s="3">
        <f t="shared" si="178"/>
        <v>-2.5073352894105172E-2</v>
      </c>
      <c r="E1042" s="28">
        <v>42801</v>
      </c>
      <c r="F1042">
        <v>471.91</v>
      </c>
      <c r="G1042" s="4">
        <f t="shared" si="177"/>
        <v>9.1741157349984892E-3</v>
      </c>
      <c r="I1042" s="28">
        <v>43367</v>
      </c>
      <c r="J1042">
        <v>83.85</v>
      </c>
      <c r="K1042" s="3">
        <f t="shared" si="179"/>
        <v>0</v>
      </c>
      <c r="M1042" s="28">
        <v>43591</v>
      </c>
      <c r="N1042">
        <v>98.15</v>
      </c>
      <c r="O1042" s="3">
        <f t="shared" si="180"/>
        <v>1.3841545294907664E-2</v>
      </c>
      <c r="Q1042" s="28">
        <v>42801</v>
      </c>
      <c r="R1042">
        <v>181.04</v>
      </c>
      <c r="S1042" s="3">
        <f t="shared" si="181"/>
        <v>-1.9975098792832768E-2</v>
      </c>
      <c r="U1042" s="28">
        <v>42801</v>
      </c>
      <c r="V1042">
        <v>158.76</v>
      </c>
      <c r="W1042" s="3">
        <f t="shared" si="176"/>
        <v>-2.3251429648715183E-3</v>
      </c>
      <c r="Y1042" s="28">
        <v>43959</v>
      </c>
      <c r="Z1042">
        <v>228.05</v>
      </c>
      <c r="AA1042" s="3">
        <f t="shared" si="182"/>
        <v>-1.5030449617760122E-2</v>
      </c>
      <c r="AC1042" s="28">
        <v>42970</v>
      </c>
      <c r="AD1042">
        <v>27.6</v>
      </c>
      <c r="AE1042" s="4">
        <f t="shared" si="183"/>
        <v>4.8632218844984809E-2</v>
      </c>
      <c r="AG1042" s="28">
        <v>42804</v>
      </c>
      <c r="AH1042">
        <v>300.97000000000003</v>
      </c>
      <c r="AI1042" s="4">
        <f t="shared" si="184"/>
        <v>-1.0097355611103809E-2</v>
      </c>
      <c r="AK1042" s="28">
        <v>44582</v>
      </c>
      <c r="AL1042">
        <v>28.53</v>
      </c>
      <c r="AM1042" s="4">
        <f t="shared" si="185"/>
        <v>5.121591746499643E-2</v>
      </c>
      <c r="AO1042" s="28">
        <v>42801</v>
      </c>
      <c r="AP1042" s="29">
        <v>49452.71</v>
      </c>
      <c r="AQ1042" s="3">
        <f t="shared" si="186"/>
        <v>3.6047415094886404E-4</v>
      </c>
    </row>
    <row r="1043" spans="1:43" ht="15.75" thickBot="1" x14ac:dyDescent="0.3">
      <c r="A1043" s="28">
        <v>42831</v>
      </c>
      <c r="B1043">
        <v>72.97</v>
      </c>
      <c r="C1043" s="3">
        <f t="shared" si="178"/>
        <v>-1.778385772913782E-3</v>
      </c>
      <c r="E1043" s="28">
        <v>42802</v>
      </c>
      <c r="F1043">
        <v>469.82</v>
      </c>
      <c r="G1043" s="4">
        <f t="shared" si="177"/>
        <v>-4.4288105782882559E-3</v>
      </c>
      <c r="I1043" s="28">
        <v>43369</v>
      </c>
      <c r="J1043">
        <v>83.85</v>
      </c>
      <c r="K1043" s="3">
        <f t="shared" si="179"/>
        <v>0</v>
      </c>
      <c r="M1043" s="28">
        <v>43592</v>
      </c>
      <c r="N1043">
        <v>98.39</v>
      </c>
      <c r="O1043" s="3">
        <f t="shared" si="180"/>
        <v>2.4452368823228987E-3</v>
      </c>
      <c r="Q1043" s="28">
        <v>42802</v>
      </c>
      <c r="R1043">
        <v>183.53</v>
      </c>
      <c r="S1043" s="3">
        <v>0.05</v>
      </c>
      <c r="U1043" s="28">
        <v>42802</v>
      </c>
      <c r="V1043">
        <v>158.94999999999999</v>
      </c>
      <c r="W1043" s="3">
        <f t="shared" si="176"/>
        <v>1.1967750062988891E-3</v>
      </c>
      <c r="Y1043" s="28">
        <v>43964</v>
      </c>
      <c r="Z1043">
        <v>228.05</v>
      </c>
      <c r="AA1043" s="3">
        <f t="shared" si="182"/>
        <v>0</v>
      </c>
      <c r="AC1043" s="28">
        <v>42971</v>
      </c>
      <c r="AD1043">
        <v>28</v>
      </c>
      <c r="AE1043" s="4">
        <f t="shared" si="183"/>
        <v>1.4492753623188248E-2</v>
      </c>
      <c r="AG1043" s="28">
        <v>42807</v>
      </c>
      <c r="AH1043">
        <v>298.25</v>
      </c>
      <c r="AI1043" s="4">
        <f t="shared" si="184"/>
        <v>-9.0374455925840147E-3</v>
      </c>
      <c r="AK1043" s="28">
        <v>44585</v>
      </c>
      <c r="AL1043">
        <v>27.57</v>
      </c>
      <c r="AM1043" s="4">
        <f t="shared" si="185"/>
        <v>-3.3648790746582558E-2</v>
      </c>
      <c r="AO1043" s="28">
        <v>42802</v>
      </c>
      <c r="AP1043" s="29">
        <v>49754.720000000001</v>
      </c>
      <c r="AQ1043" s="3">
        <f t="shared" si="186"/>
        <v>6.1070465096857429E-3</v>
      </c>
    </row>
    <row r="1044" spans="1:43" ht="15.75" thickBot="1" x14ac:dyDescent="0.3">
      <c r="A1044" s="28">
        <v>42832</v>
      </c>
      <c r="B1044">
        <v>74.98</v>
      </c>
      <c r="C1044" s="3">
        <f t="shared" si="178"/>
        <v>2.7545566671234756E-2</v>
      </c>
      <c r="E1044" s="28">
        <v>42803</v>
      </c>
      <c r="F1044">
        <v>453.21</v>
      </c>
      <c r="G1044" s="4">
        <f t="shared" si="177"/>
        <v>-3.5353965348431382E-2</v>
      </c>
      <c r="I1044" s="28">
        <v>43371</v>
      </c>
      <c r="J1044">
        <v>83.82</v>
      </c>
      <c r="K1044" s="3">
        <f t="shared" si="179"/>
        <v>-3.5778175313061489E-4</v>
      </c>
      <c r="M1044" s="28">
        <v>43593</v>
      </c>
      <c r="N1044">
        <v>95.18</v>
      </c>
      <c r="O1044" s="3">
        <f t="shared" si="180"/>
        <v>-3.2625266795406005E-2</v>
      </c>
      <c r="Q1044" s="28">
        <v>42803</v>
      </c>
      <c r="R1044">
        <v>184.06</v>
      </c>
      <c r="S1044" s="3">
        <v>0.05</v>
      </c>
      <c r="U1044" s="28">
        <v>42803</v>
      </c>
      <c r="V1044">
        <v>155.26</v>
      </c>
      <c r="W1044" s="3">
        <f t="shared" si="176"/>
        <v>-2.3214847436300756E-2</v>
      </c>
      <c r="Y1044" s="28">
        <v>43965</v>
      </c>
      <c r="Z1044">
        <v>228</v>
      </c>
      <c r="AA1044" s="3">
        <f t="shared" si="182"/>
        <v>-2.1925016443768985E-4</v>
      </c>
      <c r="AC1044" s="28">
        <v>42975</v>
      </c>
      <c r="AD1044">
        <v>28</v>
      </c>
      <c r="AE1044" s="4">
        <f t="shared" si="183"/>
        <v>0</v>
      </c>
      <c r="AG1044" s="28">
        <v>42808</v>
      </c>
      <c r="AH1044">
        <v>293.08999999999997</v>
      </c>
      <c r="AI1044" s="4">
        <f t="shared" si="184"/>
        <v>-1.7300922045264122E-2</v>
      </c>
      <c r="AK1044" s="28">
        <v>44586</v>
      </c>
      <c r="AL1044">
        <v>27.61</v>
      </c>
      <c r="AM1044" s="4">
        <f t="shared" si="185"/>
        <v>1.4508523757708058E-3</v>
      </c>
      <c r="AO1044" s="28">
        <v>42803</v>
      </c>
      <c r="AP1044" s="29">
        <v>49392.44</v>
      </c>
      <c r="AQ1044" s="3">
        <f t="shared" si="186"/>
        <v>-7.2813192396620208E-3</v>
      </c>
    </row>
    <row r="1045" spans="1:43" ht="15.75" thickBot="1" x14ac:dyDescent="0.3">
      <c r="A1045" s="28">
        <v>42835</v>
      </c>
      <c r="B1045">
        <v>74</v>
      </c>
      <c r="C1045" s="3">
        <f t="shared" si="178"/>
        <v>-1.3070152040544181E-2</v>
      </c>
      <c r="E1045" s="28">
        <v>42804</v>
      </c>
      <c r="F1045">
        <v>454.69</v>
      </c>
      <c r="G1045" s="4">
        <f t="shared" si="177"/>
        <v>3.2655943161008505E-3</v>
      </c>
      <c r="I1045" s="28">
        <v>43375</v>
      </c>
      <c r="J1045">
        <v>81.2</v>
      </c>
      <c r="K1045" s="3">
        <f t="shared" si="179"/>
        <v>-3.1257456454306776E-2</v>
      </c>
      <c r="M1045" s="28">
        <v>43594</v>
      </c>
      <c r="N1045">
        <v>94.39</v>
      </c>
      <c r="O1045" s="3">
        <f t="shared" si="180"/>
        <v>-8.3000630384535423E-3</v>
      </c>
      <c r="Q1045" s="28">
        <v>42804</v>
      </c>
      <c r="R1045">
        <v>184</v>
      </c>
      <c r="S1045" s="3">
        <v>0.05</v>
      </c>
      <c r="U1045" s="28">
        <v>42804</v>
      </c>
      <c r="V1045">
        <v>151.91</v>
      </c>
      <c r="W1045" s="3">
        <v>0.06</v>
      </c>
      <c r="Y1045" s="28">
        <v>43966</v>
      </c>
      <c r="Z1045">
        <v>232</v>
      </c>
      <c r="AA1045" s="3">
        <f t="shared" si="182"/>
        <v>1.7543859649122862E-2</v>
      </c>
      <c r="AC1045" s="28">
        <v>42978</v>
      </c>
      <c r="AD1045">
        <v>26.7</v>
      </c>
      <c r="AE1045" s="4">
        <f t="shared" si="183"/>
        <v>-4.6428571428571486E-2</v>
      </c>
      <c r="AG1045" s="28">
        <v>42809</v>
      </c>
      <c r="AH1045">
        <v>293.23</v>
      </c>
      <c r="AI1045" s="4">
        <f t="shared" si="184"/>
        <v>4.7766897540024722E-4</v>
      </c>
      <c r="AK1045" s="28">
        <v>44587</v>
      </c>
      <c r="AL1045">
        <v>27.52</v>
      </c>
      <c r="AM1045" s="4">
        <f t="shared" si="185"/>
        <v>-3.2596885186526592E-3</v>
      </c>
      <c r="AO1045" s="28">
        <v>42804</v>
      </c>
      <c r="AP1045" s="29">
        <v>49191.75</v>
      </c>
      <c r="AQ1045" s="3">
        <f t="shared" si="186"/>
        <v>-4.0631724207186304E-3</v>
      </c>
    </row>
    <row r="1046" spans="1:43" ht="15.75" thickBot="1" x14ac:dyDescent="0.3">
      <c r="A1046" s="28">
        <v>42836</v>
      </c>
      <c r="B1046">
        <v>75.16</v>
      </c>
      <c r="C1046" s="3">
        <f t="shared" si="178"/>
        <v>1.5675675675675738E-2</v>
      </c>
      <c r="E1046" s="28">
        <v>42807</v>
      </c>
      <c r="F1046">
        <v>447.11</v>
      </c>
      <c r="G1046" s="4">
        <f t="shared" si="177"/>
        <v>-1.6670698717807686E-2</v>
      </c>
      <c r="I1046" s="28">
        <v>43377</v>
      </c>
      <c r="J1046">
        <v>77.14</v>
      </c>
      <c r="K1046" s="3">
        <f t="shared" si="179"/>
        <v>-5.0000000000000044E-2</v>
      </c>
      <c r="M1046" s="28">
        <v>43595</v>
      </c>
      <c r="N1046">
        <v>95.36</v>
      </c>
      <c r="O1046" s="3">
        <f t="shared" si="180"/>
        <v>1.0276512342409116E-2</v>
      </c>
      <c r="Q1046" s="28">
        <v>42807</v>
      </c>
      <c r="R1046">
        <v>184</v>
      </c>
      <c r="S1046" s="3">
        <v>0.05</v>
      </c>
      <c r="U1046" s="28">
        <v>42807</v>
      </c>
      <c r="V1046">
        <v>147.97999999999999</v>
      </c>
      <c r="W1046" s="3">
        <v>0.06</v>
      </c>
      <c r="Y1046" s="28">
        <v>43970</v>
      </c>
      <c r="Z1046">
        <v>235</v>
      </c>
      <c r="AA1046" s="3">
        <f t="shared" si="182"/>
        <v>1.2931034482758674E-2</v>
      </c>
      <c r="AC1046" s="28">
        <v>42984</v>
      </c>
      <c r="AD1046">
        <v>26.31</v>
      </c>
      <c r="AE1046" s="4">
        <f t="shared" si="183"/>
        <v>-1.4606741573033766E-2</v>
      </c>
      <c r="AG1046" s="28">
        <v>42810</v>
      </c>
      <c r="AH1046">
        <v>296.01</v>
      </c>
      <c r="AI1046" s="4">
        <f t="shared" si="184"/>
        <v>9.4806124884900811E-3</v>
      </c>
      <c r="AK1046" s="28">
        <v>44588</v>
      </c>
      <c r="AL1046">
        <v>27.03</v>
      </c>
      <c r="AM1046" s="4">
        <f t="shared" si="185"/>
        <v>-1.7805232558139483E-2</v>
      </c>
      <c r="AO1046" s="28">
        <v>42807</v>
      </c>
      <c r="AP1046" s="29">
        <v>48655.72</v>
      </c>
      <c r="AQ1046" s="3">
        <f t="shared" si="186"/>
        <v>-1.0896745897431948E-2</v>
      </c>
    </row>
    <row r="1047" spans="1:43" ht="15.75" thickBot="1" x14ac:dyDescent="0.3">
      <c r="A1047" s="28">
        <v>42837</v>
      </c>
      <c r="B1047">
        <v>75.94</v>
      </c>
      <c r="C1047" s="3">
        <f t="shared" si="178"/>
        <v>1.0377860564129815E-2</v>
      </c>
      <c r="E1047" s="28">
        <v>42808</v>
      </c>
      <c r="F1047">
        <v>450.69</v>
      </c>
      <c r="G1047" s="4">
        <f t="shared" si="177"/>
        <v>8.0069781485541114E-3</v>
      </c>
      <c r="I1047" s="28">
        <v>43378</v>
      </c>
      <c r="J1047">
        <v>73.290000000000006</v>
      </c>
      <c r="K1047" s="3">
        <f t="shared" si="179"/>
        <v>-4.9909255898366478E-2</v>
      </c>
      <c r="M1047" s="28">
        <v>43598</v>
      </c>
      <c r="N1047">
        <v>96.7</v>
      </c>
      <c r="O1047" s="3">
        <f t="shared" si="180"/>
        <v>1.405201342281881E-2</v>
      </c>
      <c r="Q1047" s="28">
        <v>42808</v>
      </c>
      <c r="R1047">
        <v>186.9</v>
      </c>
      <c r="S1047" s="3">
        <v>0.05</v>
      </c>
      <c r="U1047" s="28">
        <v>42808</v>
      </c>
      <c r="V1047">
        <v>148.38999999999999</v>
      </c>
      <c r="W1047" s="3">
        <v>0.06</v>
      </c>
      <c r="Y1047" s="28">
        <v>43971</v>
      </c>
      <c r="Z1047">
        <v>235</v>
      </c>
      <c r="AA1047" s="3">
        <f t="shared" si="182"/>
        <v>0</v>
      </c>
      <c r="AC1047" s="28">
        <v>42986</v>
      </c>
      <c r="AD1047">
        <v>26</v>
      </c>
      <c r="AE1047" s="4">
        <f t="shared" si="183"/>
        <v>-1.1782592170277439E-2</v>
      </c>
      <c r="AG1047" s="28">
        <v>42811</v>
      </c>
      <c r="AH1047">
        <v>300</v>
      </c>
      <c r="AI1047" s="4">
        <f t="shared" si="184"/>
        <v>1.3479274348839665E-2</v>
      </c>
      <c r="AK1047" s="28">
        <v>44589</v>
      </c>
      <c r="AL1047">
        <v>27.1</v>
      </c>
      <c r="AM1047" s="4">
        <f t="shared" si="185"/>
        <v>2.589715131335657E-3</v>
      </c>
      <c r="AO1047" s="28">
        <v>42808</v>
      </c>
      <c r="AP1047" s="29">
        <v>48539.06</v>
      </c>
      <c r="AQ1047" s="3">
        <f t="shared" si="186"/>
        <v>-2.3976625975322685E-3</v>
      </c>
    </row>
    <row r="1048" spans="1:43" ht="15.75" thickBot="1" x14ac:dyDescent="0.3">
      <c r="A1048" s="28">
        <v>42838</v>
      </c>
      <c r="B1048">
        <v>76.08</v>
      </c>
      <c r="C1048" s="3">
        <f t="shared" si="178"/>
        <v>1.8435607058204795E-3</v>
      </c>
      <c r="E1048" s="28">
        <v>42809</v>
      </c>
      <c r="F1048">
        <v>450.16</v>
      </c>
      <c r="G1048" s="4">
        <f t="shared" si="177"/>
        <v>-1.1759746166988272E-3</v>
      </c>
      <c r="I1048" s="28">
        <v>43381</v>
      </c>
      <c r="J1048">
        <v>69.819999999999993</v>
      </c>
      <c r="K1048" s="3">
        <f t="shared" si="179"/>
        <v>-4.7346159094010298E-2</v>
      </c>
      <c r="M1048" s="28">
        <v>43599</v>
      </c>
      <c r="N1048">
        <v>97.5</v>
      </c>
      <c r="O1048" s="3">
        <f t="shared" si="180"/>
        <v>8.2730093071354815E-3</v>
      </c>
      <c r="Q1048" s="28">
        <v>42809</v>
      </c>
      <c r="R1048">
        <v>189.81</v>
      </c>
      <c r="S1048" s="3">
        <v>0.05</v>
      </c>
      <c r="U1048" s="28">
        <v>42809</v>
      </c>
      <c r="V1048">
        <v>148.77000000000001</v>
      </c>
      <c r="W1048" s="3">
        <v>0.06</v>
      </c>
      <c r="Y1048" s="28">
        <v>43972</v>
      </c>
      <c r="Z1048">
        <v>239.33</v>
      </c>
      <c r="AA1048" s="3">
        <f t="shared" si="182"/>
        <v>1.84255319148936E-2</v>
      </c>
      <c r="AC1048" s="28">
        <v>42992</v>
      </c>
      <c r="AD1048">
        <v>26.3</v>
      </c>
      <c r="AE1048" s="4">
        <f t="shared" si="183"/>
        <v>1.1538461538461497E-2</v>
      </c>
      <c r="AG1048" s="28">
        <v>42814</v>
      </c>
      <c r="AH1048">
        <v>300.17</v>
      </c>
      <c r="AI1048" s="4">
        <f t="shared" si="184"/>
        <v>5.666666666668263E-4</v>
      </c>
      <c r="AK1048" s="28">
        <v>44592</v>
      </c>
      <c r="AL1048">
        <v>29.13</v>
      </c>
      <c r="AM1048" s="4">
        <f t="shared" si="185"/>
        <v>7.490774907749076E-2</v>
      </c>
      <c r="AO1048" s="28">
        <v>42809</v>
      </c>
      <c r="AP1048" s="29">
        <v>48305.83</v>
      </c>
      <c r="AQ1048" s="3">
        <f t="shared" si="186"/>
        <v>-4.8049962236598187E-3</v>
      </c>
    </row>
    <row r="1049" spans="1:43" ht="15.75" thickBot="1" x14ac:dyDescent="0.3">
      <c r="A1049" s="28">
        <v>42839</v>
      </c>
      <c r="B1049">
        <v>74</v>
      </c>
      <c r="C1049" s="3">
        <f t="shared" si="178"/>
        <v>-2.7339642481598259E-2</v>
      </c>
      <c r="E1049" s="28">
        <v>42810</v>
      </c>
      <c r="F1049">
        <v>451.52</v>
      </c>
      <c r="G1049" s="4">
        <f t="shared" si="177"/>
        <v>3.0211480362536403E-3</v>
      </c>
      <c r="I1049" s="28">
        <v>43385</v>
      </c>
      <c r="J1049">
        <v>69.819999999999993</v>
      </c>
      <c r="K1049" s="3">
        <f t="shared" si="179"/>
        <v>0</v>
      </c>
      <c r="M1049" s="28">
        <v>43600</v>
      </c>
      <c r="N1049">
        <v>96.8</v>
      </c>
      <c r="O1049" s="3">
        <f t="shared" si="180"/>
        <v>-7.1794871794872428E-3</v>
      </c>
      <c r="Q1049" s="28">
        <v>42810</v>
      </c>
      <c r="R1049">
        <v>190.46</v>
      </c>
      <c r="S1049" s="3">
        <f t="shared" si="181"/>
        <v>3.4244771086877623E-3</v>
      </c>
      <c r="U1049" s="28">
        <v>42810</v>
      </c>
      <c r="V1049">
        <v>149.75</v>
      </c>
      <c r="W1049" s="3">
        <v>0.06</v>
      </c>
      <c r="Y1049" s="28">
        <v>43979</v>
      </c>
      <c r="Z1049">
        <v>237.49</v>
      </c>
      <c r="AA1049" s="3">
        <f t="shared" si="182"/>
        <v>-7.6881293611331669E-3</v>
      </c>
      <c r="AC1049" s="28">
        <v>42996</v>
      </c>
      <c r="AD1049">
        <v>26.31</v>
      </c>
      <c r="AE1049" s="4">
        <f t="shared" si="183"/>
        <v>3.8022813688209922E-4</v>
      </c>
      <c r="AG1049" s="28">
        <v>42815</v>
      </c>
      <c r="AH1049">
        <v>307.83999999999997</v>
      </c>
      <c r="AI1049" s="4">
        <f t="shared" si="184"/>
        <v>2.5552187093979883E-2</v>
      </c>
      <c r="AK1049" s="28">
        <v>44593</v>
      </c>
      <c r="AL1049">
        <v>31.31</v>
      </c>
      <c r="AM1049" s="4">
        <f t="shared" si="185"/>
        <v>7.4836937864744213E-2</v>
      </c>
      <c r="AO1049" s="28">
        <v>42810</v>
      </c>
      <c r="AP1049" s="29">
        <v>48289.66</v>
      </c>
      <c r="AQ1049" s="3">
        <f t="shared" si="186"/>
        <v>-3.3474220399476451E-4</v>
      </c>
    </row>
    <row r="1050" spans="1:43" ht="15.75" thickBot="1" x14ac:dyDescent="0.3">
      <c r="A1050" s="28">
        <v>42842</v>
      </c>
      <c r="B1050">
        <v>73</v>
      </c>
      <c r="C1050" s="3">
        <f t="shared" si="178"/>
        <v>-1.3513513513513487E-2</v>
      </c>
      <c r="E1050" s="28">
        <v>42811</v>
      </c>
      <c r="F1050">
        <v>450.14</v>
      </c>
      <c r="G1050" s="4">
        <f t="shared" si="177"/>
        <v>-3.0563430191353769E-3</v>
      </c>
      <c r="I1050" s="28">
        <v>43388</v>
      </c>
      <c r="J1050">
        <v>66.33</v>
      </c>
      <c r="K1050" s="3">
        <f t="shared" si="179"/>
        <v>-4.9985677456316213E-2</v>
      </c>
      <c r="M1050" s="28">
        <v>43601</v>
      </c>
      <c r="N1050">
        <v>97.86</v>
      </c>
      <c r="O1050" s="3">
        <f t="shared" si="180"/>
        <v>1.0950413223140609E-2</v>
      </c>
      <c r="Q1050" s="28">
        <v>42811</v>
      </c>
      <c r="R1050">
        <v>190.01</v>
      </c>
      <c r="S1050" s="3">
        <f t="shared" si="181"/>
        <v>-2.3627008295705743E-3</v>
      </c>
      <c r="U1050" s="28">
        <v>42811</v>
      </c>
      <c r="V1050">
        <v>144.63999999999999</v>
      </c>
      <c r="W1050" s="3">
        <v>0.06</v>
      </c>
      <c r="Y1050" s="28">
        <v>43980</v>
      </c>
      <c r="Z1050">
        <v>245.25</v>
      </c>
      <c r="AA1050" s="3">
        <f t="shared" si="182"/>
        <v>3.2675060002526291E-2</v>
      </c>
      <c r="AC1050" s="28">
        <v>42998</v>
      </c>
      <c r="AD1050">
        <v>26.35</v>
      </c>
      <c r="AE1050" s="4">
        <f t="shared" si="183"/>
        <v>1.5203344735843505E-3</v>
      </c>
      <c r="AG1050" s="28">
        <v>42816</v>
      </c>
      <c r="AH1050">
        <v>303.5</v>
      </c>
      <c r="AI1050" s="4">
        <f t="shared" si="184"/>
        <v>-1.409823284823275E-2</v>
      </c>
      <c r="AK1050" s="28">
        <v>44594</v>
      </c>
      <c r="AL1050">
        <v>33.65</v>
      </c>
      <c r="AM1050" s="4">
        <f t="shared" si="185"/>
        <v>7.4736505908655326E-2</v>
      </c>
      <c r="AO1050" s="28">
        <v>42811</v>
      </c>
      <c r="AP1050" s="29">
        <v>48409.35</v>
      </c>
      <c r="AQ1050" s="3">
        <f t="shared" si="186"/>
        <v>2.4785844423007575E-3</v>
      </c>
    </row>
    <row r="1051" spans="1:43" ht="15.75" thickBot="1" x14ac:dyDescent="0.3">
      <c r="A1051" s="28">
        <v>42843</v>
      </c>
      <c r="B1051">
        <v>72.05</v>
      </c>
      <c r="C1051" s="3">
        <f t="shared" si="178"/>
        <v>-1.3013698630137016E-2</v>
      </c>
      <c r="E1051" s="28">
        <v>42814</v>
      </c>
      <c r="F1051">
        <v>452.21</v>
      </c>
      <c r="G1051" s="4">
        <f t="shared" si="177"/>
        <v>4.5985693339849476E-3</v>
      </c>
      <c r="I1051" s="28">
        <v>43389</v>
      </c>
      <c r="J1051">
        <v>64.47</v>
      </c>
      <c r="K1051" s="3">
        <f t="shared" si="179"/>
        <v>-2.8041610131162353E-2</v>
      </c>
      <c r="M1051" s="28">
        <v>43602</v>
      </c>
      <c r="N1051">
        <v>96.1</v>
      </c>
      <c r="O1051" s="3">
        <f t="shared" si="180"/>
        <v>-1.7984876353975165E-2</v>
      </c>
      <c r="Q1051" s="28">
        <v>42814</v>
      </c>
      <c r="R1051">
        <v>190.89</v>
      </c>
      <c r="S1051" s="3">
        <v>0.05</v>
      </c>
      <c r="U1051" s="28">
        <v>42814</v>
      </c>
      <c r="V1051">
        <v>145.29</v>
      </c>
      <c r="W1051" s="3">
        <v>0.04</v>
      </c>
      <c r="Y1051" s="28">
        <v>43983</v>
      </c>
      <c r="Z1051">
        <v>247.99</v>
      </c>
      <c r="AA1051" s="3">
        <f t="shared" si="182"/>
        <v>1.1172273190621862E-2</v>
      </c>
      <c r="AC1051" s="28">
        <v>43007</v>
      </c>
      <c r="AD1051">
        <v>26.1</v>
      </c>
      <c r="AE1051" s="4">
        <f t="shared" si="183"/>
        <v>-9.4876660341556285E-3</v>
      </c>
      <c r="AG1051" s="28">
        <v>42818</v>
      </c>
      <c r="AH1051">
        <v>304.5</v>
      </c>
      <c r="AI1051" s="4">
        <f t="shared" si="184"/>
        <v>3.2948929159801743E-3</v>
      </c>
      <c r="AK1051" s="28">
        <v>44595</v>
      </c>
      <c r="AL1051">
        <v>34.42</v>
      </c>
      <c r="AM1051" s="4">
        <f t="shared" si="185"/>
        <v>2.2882615156017971E-2</v>
      </c>
      <c r="AO1051" s="28">
        <v>42814</v>
      </c>
      <c r="AP1051" s="29">
        <v>48697.65</v>
      </c>
      <c r="AQ1051" s="3">
        <f t="shared" si="186"/>
        <v>5.9554610834477995E-3</v>
      </c>
    </row>
    <row r="1052" spans="1:43" ht="15.75" thickBot="1" x14ac:dyDescent="0.3">
      <c r="A1052" s="28">
        <v>42844</v>
      </c>
      <c r="B1052">
        <v>72</v>
      </c>
      <c r="C1052" s="3">
        <f t="shared" si="178"/>
        <v>-6.9396252602360597E-4</v>
      </c>
      <c r="E1052" s="28">
        <v>42815</v>
      </c>
      <c r="F1052">
        <v>462.8</v>
      </c>
      <c r="G1052" s="4">
        <f t="shared" si="177"/>
        <v>2.3418323345348435E-2</v>
      </c>
      <c r="I1052" s="28">
        <v>43390</v>
      </c>
      <c r="J1052">
        <v>64.47</v>
      </c>
      <c r="K1052" s="3">
        <f t="shared" si="179"/>
        <v>0</v>
      </c>
      <c r="M1052" s="28">
        <v>43605</v>
      </c>
      <c r="N1052">
        <v>94.83</v>
      </c>
      <c r="O1052" s="3">
        <f t="shared" si="180"/>
        <v>-1.321540062434956E-2</v>
      </c>
      <c r="Q1052" s="28">
        <v>42815</v>
      </c>
      <c r="R1052">
        <v>192.86</v>
      </c>
      <c r="S1052" s="3">
        <f t="shared" si="181"/>
        <v>1.0320079627010426E-2</v>
      </c>
      <c r="U1052" s="28">
        <v>42815</v>
      </c>
      <c r="V1052">
        <v>146.01</v>
      </c>
      <c r="W1052" s="3">
        <v>0.03</v>
      </c>
      <c r="Y1052" s="28">
        <v>43984</v>
      </c>
      <c r="Z1052">
        <v>245.2</v>
      </c>
      <c r="AA1052" s="3">
        <f t="shared" si="182"/>
        <v>-1.1250453647324576E-2</v>
      </c>
      <c r="AC1052" s="28">
        <v>43011</v>
      </c>
      <c r="AD1052">
        <v>26.26</v>
      </c>
      <c r="AE1052" s="4">
        <f t="shared" si="183"/>
        <v>6.1302681992336794E-3</v>
      </c>
      <c r="AG1052" s="28">
        <v>42821</v>
      </c>
      <c r="AH1052">
        <v>303.98</v>
      </c>
      <c r="AI1052" s="4">
        <f t="shared" si="184"/>
        <v>-1.7077175697864933E-3</v>
      </c>
      <c r="AK1052" s="28">
        <v>44596</v>
      </c>
      <c r="AL1052">
        <v>32.78</v>
      </c>
      <c r="AM1052" s="4">
        <f t="shared" si="185"/>
        <v>-4.7646717024985463E-2</v>
      </c>
      <c r="AO1052" s="28">
        <v>42815</v>
      </c>
      <c r="AP1052" s="29">
        <v>49020.21</v>
      </c>
      <c r="AQ1052" s="3">
        <f t="shared" si="186"/>
        <v>6.6237282497203509E-3</v>
      </c>
    </row>
    <row r="1053" spans="1:43" ht="15.75" thickBot="1" x14ac:dyDescent="0.3">
      <c r="A1053" s="28">
        <v>42845</v>
      </c>
      <c r="B1053">
        <v>75.599999999999994</v>
      </c>
      <c r="C1053" s="3">
        <f t="shared" si="178"/>
        <v>4.9999999999999822E-2</v>
      </c>
      <c r="E1053" s="28">
        <v>42816</v>
      </c>
      <c r="F1053">
        <v>458.42</v>
      </c>
      <c r="G1053" s="4">
        <f t="shared" si="177"/>
        <v>-9.4641313742437339E-3</v>
      </c>
      <c r="I1053" s="28">
        <v>43391</v>
      </c>
      <c r="J1053">
        <v>67.69</v>
      </c>
      <c r="K1053" s="3">
        <f t="shared" si="179"/>
        <v>4.9945711183496222E-2</v>
      </c>
      <c r="M1053" s="28">
        <v>43606</v>
      </c>
      <c r="N1053">
        <v>95.4</v>
      </c>
      <c r="O1053" s="3">
        <f t="shared" si="180"/>
        <v>6.0107560898450263E-3</v>
      </c>
      <c r="Q1053" s="28">
        <v>42816</v>
      </c>
      <c r="R1053">
        <v>191.73</v>
      </c>
      <c r="S1053" s="3">
        <f t="shared" si="181"/>
        <v>-5.8591724567044201E-3</v>
      </c>
      <c r="U1053" s="28">
        <v>42816</v>
      </c>
      <c r="V1053">
        <v>146.80000000000001</v>
      </c>
      <c r="W1053" s="3">
        <v>0.03</v>
      </c>
      <c r="Y1053" s="28">
        <v>43985</v>
      </c>
      <c r="Z1053">
        <v>245</v>
      </c>
      <c r="AA1053" s="3">
        <f t="shared" si="182"/>
        <v>-8.1566068515492862E-4</v>
      </c>
      <c r="AC1053" s="28">
        <v>43013</v>
      </c>
      <c r="AD1053">
        <v>27</v>
      </c>
      <c r="AE1053" s="4">
        <f t="shared" si="183"/>
        <v>2.8179741051028051E-2</v>
      </c>
      <c r="AG1053" s="28">
        <v>42822</v>
      </c>
      <c r="AH1053">
        <v>298.38</v>
      </c>
      <c r="AI1053" s="4">
        <f t="shared" si="184"/>
        <v>-1.8422264622672602E-2</v>
      </c>
      <c r="AK1053" s="28">
        <v>44599</v>
      </c>
      <c r="AL1053">
        <v>31.39</v>
      </c>
      <c r="AM1053" s="4">
        <f t="shared" si="185"/>
        <v>-4.2403904820012217E-2</v>
      </c>
      <c r="AO1053" s="28">
        <v>42816</v>
      </c>
      <c r="AP1053" s="29">
        <v>49016.79</v>
      </c>
      <c r="AQ1053" s="3">
        <f t="shared" si="186"/>
        <v>-6.976714298034814E-5</v>
      </c>
    </row>
    <row r="1054" spans="1:43" ht="15.75" thickBot="1" x14ac:dyDescent="0.3">
      <c r="A1054" s="28">
        <v>42846</v>
      </c>
      <c r="B1054">
        <v>79.38</v>
      </c>
      <c r="C1054" s="3">
        <f t="shared" si="178"/>
        <v>5.0000000000000044E-2</v>
      </c>
      <c r="E1054" s="28">
        <v>42818</v>
      </c>
      <c r="F1054">
        <v>461.97</v>
      </c>
      <c r="G1054" s="4">
        <f t="shared" si="177"/>
        <v>7.743990227302433E-3</v>
      </c>
      <c r="I1054" s="28">
        <v>43392</v>
      </c>
      <c r="J1054">
        <v>71.069999999999993</v>
      </c>
      <c r="K1054" s="3">
        <f t="shared" si="179"/>
        <v>4.9933520460924807E-2</v>
      </c>
      <c r="M1054" s="28">
        <v>43607</v>
      </c>
      <c r="N1054">
        <v>96.4</v>
      </c>
      <c r="O1054" s="3">
        <f t="shared" si="180"/>
        <v>1.048218029350112E-2</v>
      </c>
      <c r="Q1054" s="28">
        <v>42818</v>
      </c>
      <c r="R1054">
        <v>190.16</v>
      </c>
      <c r="S1054" s="3">
        <f t="shared" si="181"/>
        <v>-8.1885985500442793E-3</v>
      </c>
      <c r="U1054" s="28">
        <v>42818</v>
      </c>
      <c r="V1054">
        <v>147.15</v>
      </c>
      <c r="W1054" s="3">
        <v>0.03</v>
      </c>
      <c r="Y1054" s="28">
        <v>43990</v>
      </c>
      <c r="Z1054">
        <v>245.5</v>
      </c>
      <c r="AA1054" s="3">
        <f t="shared" si="182"/>
        <v>2.0408163265306367E-3</v>
      </c>
      <c r="AC1054" s="28">
        <v>43014</v>
      </c>
      <c r="AD1054">
        <v>26</v>
      </c>
      <c r="AE1054" s="4">
        <f t="shared" si="183"/>
        <v>-3.703703703703709E-2</v>
      </c>
      <c r="AG1054" s="28">
        <v>42823</v>
      </c>
      <c r="AH1054">
        <v>300</v>
      </c>
      <c r="AI1054" s="4">
        <f t="shared" si="184"/>
        <v>5.4293183189222383E-3</v>
      </c>
      <c r="AK1054" s="28">
        <v>44600</v>
      </c>
      <c r="AL1054">
        <v>32.090000000000003</v>
      </c>
      <c r="AM1054" s="4">
        <f t="shared" si="185"/>
        <v>2.2300095571838208E-2</v>
      </c>
      <c r="AO1054" s="28">
        <v>42818</v>
      </c>
      <c r="AP1054" s="29">
        <v>48971.05</v>
      </c>
      <c r="AQ1054" s="3">
        <f t="shared" si="186"/>
        <v>-9.3314964117396926E-4</v>
      </c>
    </row>
    <row r="1055" spans="1:43" ht="15.75" thickBot="1" x14ac:dyDescent="0.3">
      <c r="A1055" s="28">
        <v>42849</v>
      </c>
      <c r="B1055">
        <v>79.010000000000005</v>
      </c>
      <c r="C1055" s="3">
        <f t="shared" si="178"/>
        <v>-4.6611237087426094E-3</v>
      </c>
      <c r="E1055" s="28">
        <v>42821</v>
      </c>
      <c r="F1055">
        <v>456.81</v>
      </c>
      <c r="G1055" s="4">
        <f t="shared" si="177"/>
        <v>-1.1169556464705521E-2</v>
      </c>
      <c r="I1055" s="28">
        <v>43395</v>
      </c>
      <c r="J1055">
        <v>74.62</v>
      </c>
      <c r="K1055" s="3">
        <f t="shared" si="179"/>
        <v>4.9950752778950447E-2</v>
      </c>
      <c r="M1055" s="28">
        <v>43608</v>
      </c>
      <c r="N1055">
        <v>97.09</v>
      </c>
      <c r="O1055" s="3">
        <f t="shared" si="180"/>
        <v>7.1576763485476924E-3</v>
      </c>
      <c r="Q1055" s="28">
        <v>42821</v>
      </c>
      <c r="R1055">
        <v>190.07</v>
      </c>
      <c r="S1055" s="3">
        <f t="shared" si="181"/>
        <v>-4.7328565418591761E-4</v>
      </c>
      <c r="U1055" s="28">
        <v>42821</v>
      </c>
      <c r="V1055">
        <v>147.44</v>
      </c>
      <c r="W1055" s="3">
        <v>0.04</v>
      </c>
      <c r="Y1055" s="28">
        <v>43991</v>
      </c>
      <c r="Z1055">
        <v>247</v>
      </c>
      <c r="AA1055" s="3">
        <f t="shared" si="182"/>
        <v>6.109979633401208E-3</v>
      </c>
      <c r="AC1055" s="28">
        <v>43019</v>
      </c>
      <c r="AD1055">
        <v>27</v>
      </c>
      <c r="AE1055" s="4">
        <f t="shared" si="183"/>
        <v>3.8461538461538547E-2</v>
      </c>
      <c r="AG1055" s="28">
        <v>42824</v>
      </c>
      <c r="AH1055">
        <v>297.98</v>
      </c>
      <c r="AI1055" s="4">
        <f t="shared" si="184"/>
        <v>-6.7333333333332579E-3</v>
      </c>
      <c r="AK1055" s="28">
        <v>44601</v>
      </c>
      <c r="AL1055">
        <v>34.49</v>
      </c>
      <c r="AM1055" s="4">
        <f t="shared" si="185"/>
        <v>7.4789654097849656E-2</v>
      </c>
      <c r="AO1055" s="28">
        <v>42821</v>
      </c>
      <c r="AP1055" s="29">
        <v>48680.160000000003</v>
      </c>
      <c r="AQ1055" s="3">
        <f t="shared" si="186"/>
        <v>-5.9400400849073387E-3</v>
      </c>
    </row>
    <row r="1056" spans="1:43" ht="15.75" thickBot="1" x14ac:dyDescent="0.3">
      <c r="A1056" s="28">
        <v>42850</v>
      </c>
      <c r="B1056">
        <v>79.099999999999994</v>
      </c>
      <c r="C1056" s="3">
        <f t="shared" si="178"/>
        <v>1.1390963169217727E-3</v>
      </c>
      <c r="E1056" s="28">
        <v>42822</v>
      </c>
      <c r="F1056">
        <v>455.16</v>
      </c>
      <c r="G1056" s="4">
        <f t="shared" si="177"/>
        <v>-3.6120049911341212E-3</v>
      </c>
      <c r="I1056" s="28">
        <v>43396</v>
      </c>
      <c r="J1056">
        <v>77.94</v>
      </c>
      <c r="K1056" s="3">
        <f t="shared" si="179"/>
        <v>4.4492093272580968E-2</v>
      </c>
      <c r="M1056" s="28">
        <v>43609</v>
      </c>
      <c r="N1056">
        <v>95.35</v>
      </c>
      <c r="O1056" s="3">
        <f t="shared" si="180"/>
        <v>-1.7921516119064895E-2</v>
      </c>
      <c r="Q1056" s="28">
        <v>42822</v>
      </c>
      <c r="R1056">
        <v>190</v>
      </c>
      <c r="S1056" s="3">
        <v>0.06</v>
      </c>
      <c r="U1056" s="28">
        <v>42822</v>
      </c>
      <c r="V1056">
        <v>146.19</v>
      </c>
      <c r="W1056" s="3">
        <v>0.05</v>
      </c>
      <c r="Y1056" s="28">
        <v>43992</v>
      </c>
      <c r="Z1056">
        <v>249.06</v>
      </c>
      <c r="AA1056" s="3">
        <f t="shared" si="182"/>
        <v>8.3400809716598356E-3</v>
      </c>
      <c r="AC1056" s="28">
        <v>43020</v>
      </c>
      <c r="AD1056">
        <v>26.04</v>
      </c>
      <c r="AE1056" s="4">
        <f t="shared" si="183"/>
        <v>-3.5555555555555562E-2</v>
      </c>
      <c r="AG1056" s="28">
        <v>42825</v>
      </c>
      <c r="AH1056">
        <v>296.48</v>
      </c>
      <c r="AI1056" s="4">
        <f t="shared" si="184"/>
        <v>-5.0338948922746818E-3</v>
      </c>
      <c r="AK1056" s="28">
        <v>44602</v>
      </c>
      <c r="AL1056">
        <v>34.19</v>
      </c>
      <c r="AM1056" s="4">
        <f t="shared" si="185"/>
        <v>-8.6981733835895803E-3</v>
      </c>
      <c r="AO1056" s="28">
        <v>42822</v>
      </c>
      <c r="AP1056" s="29">
        <v>48523.41</v>
      </c>
      <c r="AQ1056" s="3">
        <f t="shared" si="186"/>
        <v>-3.2199976335328673E-3</v>
      </c>
    </row>
    <row r="1057" spans="1:43" ht="15.75" thickBot="1" x14ac:dyDescent="0.3">
      <c r="A1057" s="28">
        <v>42851</v>
      </c>
      <c r="B1057">
        <v>83.05</v>
      </c>
      <c r="C1057" s="3">
        <f t="shared" si="178"/>
        <v>4.9936788874842097E-2</v>
      </c>
      <c r="E1057" s="28">
        <v>42823</v>
      </c>
      <c r="F1057">
        <v>454.37</v>
      </c>
      <c r="G1057" s="4">
        <f t="shared" si="177"/>
        <v>-1.7356533966078613E-3</v>
      </c>
      <c r="I1057" s="28">
        <v>43397</v>
      </c>
      <c r="J1057">
        <v>81.83</v>
      </c>
      <c r="K1057" s="3">
        <f t="shared" si="179"/>
        <v>4.9910187323582322E-2</v>
      </c>
      <c r="M1057" s="28">
        <v>43612</v>
      </c>
      <c r="N1057">
        <v>93.84</v>
      </c>
      <c r="O1057" s="3">
        <f t="shared" si="180"/>
        <v>-1.5836392239118924E-2</v>
      </c>
      <c r="Q1057" s="28">
        <v>42823</v>
      </c>
      <c r="R1057">
        <v>190.01</v>
      </c>
      <c r="S1057" s="3">
        <f t="shared" si="181"/>
        <v>5.2631578947304192E-5</v>
      </c>
      <c r="U1057" s="28">
        <v>42823</v>
      </c>
      <c r="V1057">
        <v>146.51</v>
      </c>
      <c r="W1057" s="3">
        <v>0.06</v>
      </c>
      <c r="Y1057" s="28">
        <v>43993</v>
      </c>
      <c r="Z1057">
        <v>242.01</v>
      </c>
      <c r="AA1057" s="3">
        <f t="shared" si="182"/>
        <v>-2.8306432185015717E-2</v>
      </c>
      <c r="AC1057" s="28">
        <v>43021</v>
      </c>
      <c r="AD1057">
        <v>25</v>
      </c>
      <c r="AE1057" s="4">
        <f t="shared" si="183"/>
        <v>-3.9938556067588338E-2</v>
      </c>
      <c r="AG1057" s="28">
        <v>42828</v>
      </c>
      <c r="AH1057">
        <v>292.45</v>
      </c>
      <c r="AI1057" s="4">
        <f t="shared" si="184"/>
        <v>-1.3592822450081088E-2</v>
      </c>
      <c r="AK1057" s="28">
        <v>44603</v>
      </c>
      <c r="AL1057">
        <v>33.909999999999997</v>
      </c>
      <c r="AM1057" s="4">
        <f t="shared" si="185"/>
        <v>-8.1895291020767091E-3</v>
      </c>
      <c r="AO1057" s="28">
        <v>42823</v>
      </c>
      <c r="AP1057" s="29">
        <v>48375.63</v>
      </c>
      <c r="AQ1057" s="3">
        <f t="shared" si="186"/>
        <v>-3.0455402866370607E-3</v>
      </c>
    </row>
    <row r="1058" spans="1:43" ht="15.75" thickBot="1" x14ac:dyDescent="0.3">
      <c r="A1058" s="28">
        <v>42852</v>
      </c>
      <c r="B1058">
        <v>80.61</v>
      </c>
      <c r="C1058" s="3">
        <f t="shared" si="178"/>
        <v>-2.9379891631547195E-2</v>
      </c>
      <c r="E1058" s="28">
        <v>42824</v>
      </c>
      <c r="F1058">
        <v>448.84</v>
      </c>
      <c r="G1058" s="4">
        <f t="shared" si="177"/>
        <v>-1.2170697889385407E-2</v>
      </c>
      <c r="I1058" s="28">
        <v>43398</v>
      </c>
      <c r="J1058">
        <v>84</v>
      </c>
      <c r="K1058" s="3">
        <f t="shared" si="179"/>
        <v>2.6518391787852869E-2</v>
      </c>
      <c r="M1058" s="28">
        <v>43613</v>
      </c>
      <c r="N1058">
        <v>94.01</v>
      </c>
      <c r="O1058" s="3">
        <f t="shared" si="180"/>
        <v>1.8115942028986698E-3</v>
      </c>
      <c r="Q1058" s="28">
        <v>42824</v>
      </c>
      <c r="R1058">
        <v>190.12</v>
      </c>
      <c r="S1058" s="3">
        <f t="shared" si="181"/>
        <v>5.7891689911060418E-4</v>
      </c>
      <c r="U1058" s="28">
        <v>42824</v>
      </c>
      <c r="V1058">
        <v>147.97999999999999</v>
      </c>
      <c r="W1058" s="3">
        <v>0.06</v>
      </c>
      <c r="Y1058" s="28">
        <v>43994</v>
      </c>
      <c r="Z1058">
        <v>242.01</v>
      </c>
      <c r="AA1058" s="3">
        <f t="shared" si="182"/>
        <v>0</v>
      </c>
      <c r="AC1058" s="28">
        <v>43024</v>
      </c>
      <c r="AD1058">
        <v>26.25</v>
      </c>
      <c r="AE1058" s="4">
        <f t="shared" si="183"/>
        <v>5.0000000000000044E-2</v>
      </c>
      <c r="AG1058" s="28">
        <v>42829</v>
      </c>
      <c r="AH1058">
        <v>291.3</v>
      </c>
      <c r="AI1058" s="4">
        <f t="shared" si="184"/>
        <v>-3.9322961189945937E-3</v>
      </c>
      <c r="AK1058" s="28">
        <v>44606</v>
      </c>
      <c r="AL1058">
        <v>31.61</v>
      </c>
      <c r="AM1058" s="4">
        <f t="shared" si="185"/>
        <v>-6.782659982306094E-2</v>
      </c>
      <c r="AO1058" s="28">
        <v>42824</v>
      </c>
      <c r="AP1058" s="29">
        <v>47949.33</v>
      </c>
      <c r="AQ1058" s="3">
        <f t="shared" si="186"/>
        <v>-8.8122883360898241E-3</v>
      </c>
    </row>
    <row r="1059" spans="1:43" ht="15.75" thickBot="1" x14ac:dyDescent="0.3">
      <c r="A1059" s="28">
        <v>42853</v>
      </c>
      <c r="B1059">
        <v>80</v>
      </c>
      <c r="C1059" s="3">
        <f t="shared" si="178"/>
        <v>-7.5672993425133228E-3</v>
      </c>
      <c r="E1059" s="28">
        <v>42825</v>
      </c>
      <c r="F1059">
        <v>448.81</v>
      </c>
      <c r="G1059" s="4">
        <f t="shared" si="177"/>
        <v>-6.6838962659243606E-5</v>
      </c>
      <c r="I1059" s="28">
        <v>43399</v>
      </c>
      <c r="J1059">
        <v>88.18</v>
      </c>
      <c r="K1059" s="3">
        <f t="shared" si="179"/>
        <v>4.9761904761904896E-2</v>
      </c>
      <c r="M1059" s="28">
        <v>43614</v>
      </c>
      <c r="N1059">
        <v>94.48</v>
      </c>
      <c r="O1059" s="3">
        <f t="shared" si="180"/>
        <v>4.9994681416869469E-3</v>
      </c>
      <c r="Q1059" s="28">
        <v>42825</v>
      </c>
      <c r="R1059">
        <v>191.21</v>
      </c>
      <c r="S1059" s="3">
        <f t="shared" si="181"/>
        <v>5.7332211235010533E-3</v>
      </c>
      <c r="U1059" s="28">
        <v>42825</v>
      </c>
      <c r="V1059">
        <v>148.31</v>
      </c>
      <c r="W1059" s="3">
        <v>7.0000000000000007E-2</v>
      </c>
      <c r="Y1059" s="28">
        <v>43997</v>
      </c>
      <c r="Z1059">
        <v>236.55</v>
      </c>
      <c r="AA1059" s="3">
        <f t="shared" si="182"/>
        <v>-2.256105119623153E-2</v>
      </c>
      <c r="AC1059" s="28">
        <v>43027</v>
      </c>
      <c r="AD1059">
        <v>26.5</v>
      </c>
      <c r="AE1059" s="4">
        <f t="shared" si="183"/>
        <v>9.52380952380949E-3</v>
      </c>
      <c r="AG1059" s="28">
        <v>42830</v>
      </c>
      <c r="AH1059">
        <v>293.06</v>
      </c>
      <c r="AI1059" s="4">
        <f t="shared" si="184"/>
        <v>6.0418812221076923E-3</v>
      </c>
      <c r="AK1059" s="28">
        <v>44607</v>
      </c>
      <c r="AL1059">
        <v>33.24</v>
      </c>
      <c r="AM1059" s="4">
        <f t="shared" si="185"/>
        <v>5.1565960139196454E-2</v>
      </c>
      <c r="AO1059" s="28">
        <v>42825</v>
      </c>
      <c r="AP1059" s="29">
        <v>48155.93</v>
      </c>
      <c r="AQ1059" s="3">
        <f t="shared" si="186"/>
        <v>4.3087150539955488E-3</v>
      </c>
    </row>
    <row r="1060" spans="1:43" ht="15.75" thickBot="1" x14ac:dyDescent="0.3">
      <c r="A1060" s="28">
        <v>42857</v>
      </c>
      <c r="B1060">
        <v>80.98</v>
      </c>
      <c r="C1060" s="3">
        <f t="shared" si="178"/>
        <v>1.2250000000000094E-2</v>
      </c>
      <c r="E1060" s="28">
        <v>42828</v>
      </c>
      <c r="F1060">
        <v>447.28</v>
      </c>
      <c r="G1060" s="4">
        <f t="shared" si="177"/>
        <v>-3.4090149506473821E-3</v>
      </c>
      <c r="I1060" s="28">
        <v>43402</v>
      </c>
      <c r="J1060">
        <v>86.08</v>
      </c>
      <c r="K1060" s="3">
        <f t="shared" si="179"/>
        <v>-2.3814924019052053E-2</v>
      </c>
      <c r="M1060" s="28">
        <v>43615</v>
      </c>
      <c r="N1060">
        <v>94.03</v>
      </c>
      <c r="O1060" s="3">
        <f t="shared" si="180"/>
        <v>-4.7629127857747866E-3</v>
      </c>
      <c r="Q1060" s="28">
        <v>42828</v>
      </c>
      <c r="R1060">
        <v>189.38</v>
      </c>
      <c r="S1060" s="3">
        <f t="shared" si="181"/>
        <v>-9.5706291511951092E-3</v>
      </c>
      <c r="U1060" s="28">
        <v>42828</v>
      </c>
      <c r="V1060">
        <v>149.91999999999999</v>
      </c>
      <c r="W1060" s="3">
        <v>0.05</v>
      </c>
      <c r="Y1060" s="28">
        <v>43998</v>
      </c>
      <c r="Z1060">
        <v>236.21</v>
      </c>
      <c r="AA1060" s="3">
        <f t="shared" si="182"/>
        <v>-1.4373282604100979E-3</v>
      </c>
      <c r="AC1060" s="28">
        <v>43034</v>
      </c>
      <c r="AD1060">
        <v>26.04</v>
      </c>
      <c r="AE1060" s="4">
        <f t="shared" si="183"/>
        <v>-1.7358490566037776E-2</v>
      </c>
      <c r="AG1060" s="28">
        <v>42831</v>
      </c>
      <c r="AH1060">
        <v>297.79000000000002</v>
      </c>
      <c r="AI1060" s="4">
        <f t="shared" si="184"/>
        <v>1.6140039582338117E-2</v>
      </c>
      <c r="AK1060" s="28">
        <v>44608</v>
      </c>
      <c r="AL1060">
        <v>32.630000000000003</v>
      </c>
      <c r="AM1060" s="4">
        <f t="shared" si="185"/>
        <v>-1.8351383874849581E-2</v>
      </c>
      <c r="AO1060" s="28">
        <v>42828</v>
      </c>
      <c r="AP1060" s="29">
        <v>48227.75</v>
      </c>
      <c r="AQ1060" s="3">
        <f t="shared" si="186"/>
        <v>1.4914051083636526E-3</v>
      </c>
    </row>
    <row r="1061" spans="1:43" ht="15.75" thickBot="1" x14ac:dyDescent="0.3">
      <c r="A1061" s="28">
        <v>42859</v>
      </c>
      <c r="B1061">
        <v>80.98</v>
      </c>
      <c r="C1061" s="3">
        <f t="shared" si="178"/>
        <v>0</v>
      </c>
      <c r="E1061" s="28">
        <v>42829</v>
      </c>
      <c r="F1061">
        <v>443.36</v>
      </c>
      <c r="G1061" s="4">
        <f t="shared" si="177"/>
        <v>-8.7640851368269157E-3</v>
      </c>
      <c r="I1061" s="28">
        <v>43403</v>
      </c>
      <c r="J1061">
        <v>85</v>
      </c>
      <c r="K1061" s="3">
        <f t="shared" si="179"/>
        <v>-1.2546468401486988E-2</v>
      </c>
      <c r="M1061" s="28">
        <v>43619</v>
      </c>
      <c r="N1061">
        <v>94.18</v>
      </c>
      <c r="O1061" s="3">
        <f t="shared" si="180"/>
        <v>1.5952355631181359E-3</v>
      </c>
      <c r="Q1061" s="28">
        <v>42829</v>
      </c>
      <c r="R1061">
        <v>187.41</v>
      </c>
      <c r="S1061" s="3">
        <v>0.04</v>
      </c>
      <c r="U1061" s="28">
        <v>42829</v>
      </c>
      <c r="V1061">
        <v>150.06</v>
      </c>
      <c r="W1061" s="3">
        <v>0.04</v>
      </c>
      <c r="Y1061" s="28">
        <v>43999</v>
      </c>
      <c r="Z1061">
        <v>235.65</v>
      </c>
      <c r="AA1061" s="3">
        <f t="shared" si="182"/>
        <v>-2.3707717708818521E-3</v>
      </c>
      <c r="AC1061" s="28">
        <v>43038</v>
      </c>
      <c r="AD1061">
        <v>26.44</v>
      </c>
      <c r="AE1061" s="4">
        <f t="shared" si="183"/>
        <v>1.5360983102918668E-2</v>
      </c>
      <c r="AG1061" s="28">
        <v>42832</v>
      </c>
      <c r="AH1061">
        <v>298</v>
      </c>
      <c r="AI1061" s="4">
        <f t="shared" si="184"/>
        <v>7.0519493602860805E-4</v>
      </c>
      <c r="AK1061" s="28">
        <v>44609</v>
      </c>
      <c r="AL1061">
        <v>31.75</v>
      </c>
      <c r="AM1061" s="4">
        <f t="shared" si="185"/>
        <v>-2.6969046889365744E-2</v>
      </c>
      <c r="AO1061" s="28">
        <v>42829</v>
      </c>
      <c r="AP1061" s="29">
        <v>48091.25</v>
      </c>
      <c r="AQ1061" s="3">
        <f t="shared" si="186"/>
        <v>-2.8303207178439482E-3</v>
      </c>
    </row>
    <row r="1062" spans="1:43" ht="15.75" thickBot="1" x14ac:dyDescent="0.3">
      <c r="A1062" s="28">
        <v>42860</v>
      </c>
      <c r="B1062">
        <v>81.55</v>
      </c>
      <c r="C1062" s="3">
        <f t="shared" si="178"/>
        <v>7.0387750061742249E-3</v>
      </c>
      <c r="E1062" s="28">
        <v>42830</v>
      </c>
      <c r="F1062">
        <v>436.01</v>
      </c>
      <c r="G1062" s="4">
        <f t="shared" si="177"/>
        <v>-1.6577950198484404E-2</v>
      </c>
      <c r="I1062" s="28">
        <v>43404</v>
      </c>
      <c r="J1062">
        <v>87.66</v>
      </c>
      <c r="K1062" s="3">
        <f t="shared" si="179"/>
        <v>3.1294117647058695E-2</v>
      </c>
      <c r="M1062" s="28">
        <v>43626</v>
      </c>
      <c r="N1062">
        <v>92.22</v>
      </c>
      <c r="O1062" s="3">
        <f t="shared" si="180"/>
        <v>-2.08112125716714E-2</v>
      </c>
      <c r="Q1062" s="28">
        <v>42830</v>
      </c>
      <c r="R1062">
        <v>185.02</v>
      </c>
      <c r="S1062" s="3">
        <f t="shared" si="181"/>
        <v>-1.2752788004908977E-2</v>
      </c>
      <c r="U1062" s="28">
        <v>42830</v>
      </c>
      <c r="V1062">
        <v>150.5</v>
      </c>
      <c r="W1062" s="3">
        <v>0.03</v>
      </c>
      <c r="Y1062" s="28">
        <v>44000</v>
      </c>
      <c r="Z1062">
        <v>235.65</v>
      </c>
      <c r="AA1062" s="3">
        <f t="shared" si="182"/>
        <v>0</v>
      </c>
      <c r="AC1062" s="28">
        <v>43041</v>
      </c>
      <c r="AD1062">
        <v>27</v>
      </c>
      <c r="AE1062" s="4">
        <f t="shared" si="183"/>
        <v>2.1180030257186067E-2</v>
      </c>
      <c r="AG1062" s="28">
        <v>42835</v>
      </c>
      <c r="AH1062">
        <v>296</v>
      </c>
      <c r="AI1062" s="4">
        <f t="shared" si="184"/>
        <v>-6.7114093959731447E-3</v>
      </c>
      <c r="AK1062" s="28">
        <v>44610</v>
      </c>
      <c r="AL1062">
        <v>32.08</v>
      </c>
      <c r="AM1062" s="4">
        <f t="shared" si="185"/>
        <v>1.0393700787401539E-2</v>
      </c>
      <c r="AO1062" s="28">
        <v>42830</v>
      </c>
      <c r="AP1062" s="29">
        <v>47577.31</v>
      </c>
      <c r="AQ1062" s="3">
        <f t="shared" si="186"/>
        <v>-1.0686767343331738E-2</v>
      </c>
    </row>
    <row r="1063" spans="1:43" ht="15.75" thickBot="1" x14ac:dyDescent="0.3">
      <c r="A1063" s="28">
        <v>42863</v>
      </c>
      <c r="B1063">
        <v>81.63</v>
      </c>
      <c r="C1063" s="3">
        <f t="shared" si="178"/>
        <v>9.8099325567124751E-4</v>
      </c>
      <c r="E1063" s="28">
        <v>42831</v>
      </c>
      <c r="F1063">
        <v>443.15</v>
      </c>
      <c r="G1063" s="4">
        <f t="shared" si="177"/>
        <v>1.6375771197908229E-2</v>
      </c>
      <c r="I1063" s="28">
        <v>43405</v>
      </c>
      <c r="J1063">
        <v>89.84</v>
      </c>
      <c r="K1063" s="3">
        <f t="shared" si="179"/>
        <v>2.4868811316449912E-2</v>
      </c>
      <c r="M1063" s="28">
        <v>43627</v>
      </c>
      <c r="N1063">
        <v>92.09</v>
      </c>
      <c r="O1063" s="3">
        <f t="shared" si="180"/>
        <v>-1.4096725222294548E-3</v>
      </c>
      <c r="Q1063" s="28">
        <v>42831</v>
      </c>
      <c r="R1063">
        <v>185.71</v>
      </c>
      <c r="S1063" s="3">
        <f t="shared" si="181"/>
        <v>3.7293265592908131E-3</v>
      </c>
      <c r="U1063" s="28">
        <v>42831</v>
      </c>
      <c r="V1063">
        <v>150.94999999999999</v>
      </c>
      <c r="W1063" s="3">
        <v>0.03</v>
      </c>
      <c r="Y1063" s="28">
        <v>44001</v>
      </c>
      <c r="Z1063">
        <v>235.03</v>
      </c>
      <c r="AA1063" s="3">
        <f t="shared" si="182"/>
        <v>-2.6310205813706578E-3</v>
      </c>
      <c r="AC1063" s="28">
        <v>43042</v>
      </c>
      <c r="AD1063">
        <v>27.09</v>
      </c>
      <c r="AE1063" s="4">
        <f t="shared" si="183"/>
        <v>3.3333333333334103E-3</v>
      </c>
      <c r="AG1063" s="28">
        <v>42836</v>
      </c>
      <c r="AH1063">
        <v>293.99</v>
      </c>
      <c r="AI1063" s="4">
        <f t="shared" si="184"/>
        <v>-6.7905405405405128E-3</v>
      </c>
      <c r="AK1063" s="28">
        <v>44613</v>
      </c>
      <c r="AL1063">
        <v>30.52</v>
      </c>
      <c r="AM1063" s="4">
        <f t="shared" si="185"/>
        <v>-4.8628428927680711E-2</v>
      </c>
      <c r="AO1063" s="28">
        <v>42831</v>
      </c>
      <c r="AP1063" s="29">
        <v>47356.6</v>
      </c>
      <c r="AQ1063" s="3">
        <f t="shared" si="186"/>
        <v>-4.6389760160883142E-3</v>
      </c>
    </row>
    <row r="1064" spans="1:43" ht="15.75" thickBot="1" x14ac:dyDescent="0.3">
      <c r="A1064" s="28">
        <v>42864</v>
      </c>
      <c r="B1064">
        <v>80.5</v>
      </c>
      <c r="C1064" s="3">
        <f t="shared" si="178"/>
        <v>-1.3842949895871537E-2</v>
      </c>
      <c r="E1064" s="28">
        <v>42832</v>
      </c>
      <c r="F1064">
        <v>458.54</v>
      </c>
      <c r="G1064" s="4">
        <f t="shared" si="177"/>
        <v>3.4728647184926187E-2</v>
      </c>
      <c r="I1064" s="28">
        <v>43406</v>
      </c>
      <c r="J1064">
        <v>87.33</v>
      </c>
      <c r="K1064" s="3">
        <f t="shared" si="179"/>
        <v>-2.7938557435440825E-2</v>
      </c>
      <c r="M1064" s="28">
        <v>43628</v>
      </c>
      <c r="N1064">
        <v>93.63</v>
      </c>
      <c r="O1064" s="3">
        <f t="shared" si="180"/>
        <v>1.6722771202084763E-2</v>
      </c>
      <c r="Q1064" s="28">
        <v>42832</v>
      </c>
      <c r="R1064">
        <v>185.64</v>
      </c>
      <c r="S1064" s="3">
        <v>0.04</v>
      </c>
      <c r="U1064" s="28">
        <v>42832</v>
      </c>
      <c r="V1064">
        <v>152.22999999999999</v>
      </c>
      <c r="W1064" s="3">
        <v>0.03</v>
      </c>
      <c r="Y1064" s="28">
        <v>44004</v>
      </c>
      <c r="Z1064">
        <v>236.41</v>
      </c>
      <c r="AA1064" s="3">
        <f t="shared" si="182"/>
        <v>5.8715908607411826E-3</v>
      </c>
      <c r="AC1064" s="28">
        <v>43060</v>
      </c>
      <c r="AD1064">
        <v>25.75</v>
      </c>
      <c r="AE1064" s="4">
        <f t="shared" si="183"/>
        <v>-4.946474713916571E-2</v>
      </c>
      <c r="AG1064" s="28">
        <v>42837</v>
      </c>
      <c r="AH1064">
        <v>293.98</v>
      </c>
      <c r="AI1064" s="4">
        <f t="shared" si="184"/>
        <v>-3.401476240683099E-5</v>
      </c>
      <c r="AK1064" s="28">
        <v>44614</v>
      </c>
      <c r="AL1064">
        <v>28.76</v>
      </c>
      <c r="AM1064" s="4">
        <f t="shared" si="185"/>
        <v>-5.7667103538663111E-2</v>
      </c>
      <c r="AO1064" s="28">
        <v>42832</v>
      </c>
      <c r="AP1064" s="29">
        <v>47889.37</v>
      </c>
      <c r="AQ1064" s="3">
        <f t="shared" si="186"/>
        <v>1.125017421014185E-2</v>
      </c>
    </row>
    <row r="1065" spans="1:43" ht="15.75" thickBot="1" x14ac:dyDescent="0.3">
      <c r="A1065" s="28">
        <v>42865</v>
      </c>
      <c r="B1065">
        <v>80.5</v>
      </c>
      <c r="C1065" s="3">
        <f t="shared" si="178"/>
        <v>0</v>
      </c>
      <c r="E1065" s="28">
        <v>42835</v>
      </c>
      <c r="F1065">
        <v>466.79</v>
      </c>
      <c r="G1065" s="4">
        <f t="shared" si="177"/>
        <v>1.7991887294456221E-2</v>
      </c>
      <c r="I1065" s="28">
        <v>43410</v>
      </c>
      <c r="J1065">
        <v>82.97</v>
      </c>
      <c r="K1065" s="3">
        <f t="shared" si="179"/>
        <v>-4.9925569678232029E-2</v>
      </c>
      <c r="M1065" s="28">
        <v>43629</v>
      </c>
      <c r="N1065">
        <v>95.1</v>
      </c>
      <c r="O1065" s="3">
        <f t="shared" si="180"/>
        <v>1.5700096123037577E-2</v>
      </c>
      <c r="Q1065" s="28">
        <v>42835</v>
      </c>
      <c r="R1065">
        <v>187.99</v>
      </c>
      <c r="S1065" s="3">
        <v>0.04</v>
      </c>
      <c r="U1065" s="28">
        <v>42835</v>
      </c>
      <c r="V1065">
        <v>154.58000000000001</v>
      </c>
      <c r="W1065" s="3">
        <f t="shared" ref="W1065:W1121" si="187">V1065/V1064-1</f>
        <v>1.5437167443999256E-2</v>
      </c>
      <c r="Y1065" s="28">
        <v>44005</v>
      </c>
      <c r="Z1065">
        <v>236.25</v>
      </c>
      <c r="AA1065" s="3">
        <f t="shared" si="182"/>
        <v>-6.7679032189837951E-4</v>
      </c>
      <c r="AC1065" s="28">
        <v>43061</v>
      </c>
      <c r="AD1065">
        <v>27</v>
      </c>
      <c r="AE1065" s="4">
        <f t="shared" si="183"/>
        <v>4.8543689320388328E-2</v>
      </c>
      <c r="AG1065" s="28">
        <v>42838</v>
      </c>
      <c r="AH1065">
        <v>295.01</v>
      </c>
      <c r="AI1065" s="4">
        <f t="shared" si="184"/>
        <v>3.5036397033811895E-3</v>
      </c>
      <c r="AK1065" s="28">
        <v>44615</v>
      </c>
      <c r="AL1065">
        <v>30.74</v>
      </c>
      <c r="AM1065" s="4">
        <f t="shared" si="185"/>
        <v>6.8845618915159834E-2</v>
      </c>
      <c r="AO1065" s="28">
        <v>42835</v>
      </c>
      <c r="AP1065" s="29">
        <v>47942.95</v>
      </c>
      <c r="AQ1065" s="3">
        <f t="shared" si="186"/>
        <v>1.118828666988092E-3</v>
      </c>
    </row>
    <row r="1066" spans="1:43" ht="15.75" thickBot="1" x14ac:dyDescent="0.3">
      <c r="A1066" s="28">
        <v>42866</v>
      </c>
      <c r="B1066">
        <v>80.5</v>
      </c>
      <c r="C1066" s="3">
        <f t="shared" si="178"/>
        <v>0</v>
      </c>
      <c r="E1066" s="28">
        <v>42836</v>
      </c>
      <c r="F1066">
        <v>471.93</v>
      </c>
      <c r="G1066" s="4">
        <f t="shared" si="177"/>
        <v>1.101137556502918E-2</v>
      </c>
      <c r="I1066" s="28">
        <v>43413</v>
      </c>
      <c r="J1066">
        <v>82.97</v>
      </c>
      <c r="K1066" s="3">
        <f t="shared" si="179"/>
        <v>0</v>
      </c>
      <c r="M1066" s="28">
        <v>43630</v>
      </c>
      <c r="N1066">
        <v>94.95</v>
      </c>
      <c r="O1066" s="3">
        <f t="shared" si="180"/>
        <v>-1.577287066245936E-3</v>
      </c>
      <c r="Q1066" s="28">
        <v>42836</v>
      </c>
      <c r="R1066">
        <v>190.72</v>
      </c>
      <c r="S1066" s="3">
        <f t="shared" si="181"/>
        <v>1.4522049045161856E-2</v>
      </c>
      <c r="U1066" s="28">
        <v>42836</v>
      </c>
      <c r="V1066">
        <v>155.54</v>
      </c>
      <c r="W1066" s="3">
        <f t="shared" si="187"/>
        <v>6.210376504075521E-3</v>
      </c>
      <c r="Y1066" s="28">
        <v>44006</v>
      </c>
      <c r="Z1066">
        <v>236.25</v>
      </c>
      <c r="AA1066" s="3">
        <f t="shared" si="182"/>
        <v>0</v>
      </c>
      <c r="AC1066" s="28">
        <v>43062</v>
      </c>
      <c r="AD1066">
        <v>26.3</v>
      </c>
      <c r="AE1066" s="4">
        <f t="shared" si="183"/>
        <v>-2.5925925925925908E-2</v>
      </c>
      <c r="AG1066" s="28">
        <v>42839</v>
      </c>
      <c r="AH1066">
        <v>299.66000000000003</v>
      </c>
      <c r="AI1066" s="4">
        <f t="shared" si="184"/>
        <v>1.5762177553303447E-2</v>
      </c>
      <c r="AK1066" s="28">
        <v>44616</v>
      </c>
      <c r="AL1066">
        <v>28.44</v>
      </c>
      <c r="AM1066" s="4">
        <f t="shared" si="185"/>
        <v>-7.4821080026024611E-2</v>
      </c>
      <c r="AO1066" s="28">
        <v>42836</v>
      </c>
      <c r="AP1066" s="29">
        <v>48250.07</v>
      </c>
      <c r="AQ1066" s="3">
        <f t="shared" si="186"/>
        <v>6.4059470683386355E-3</v>
      </c>
    </row>
    <row r="1067" spans="1:43" ht="15.75" thickBot="1" x14ac:dyDescent="0.3">
      <c r="A1067" s="28">
        <v>42867</v>
      </c>
      <c r="B1067">
        <v>80.3</v>
      </c>
      <c r="C1067" s="3">
        <f t="shared" si="178"/>
        <v>-2.4844720496894901E-3</v>
      </c>
      <c r="E1067" s="28">
        <v>42837</v>
      </c>
      <c r="F1067">
        <v>477.7</v>
      </c>
      <c r="G1067" s="4">
        <f t="shared" si="177"/>
        <v>1.2226389506918345E-2</v>
      </c>
      <c r="I1067" s="28">
        <v>43416</v>
      </c>
      <c r="J1067">
        <v>82.97</v>
      </c>
      <c r="K1067" s="3">
        <f t="shared" si="179"/>
        <v>0</v>
      </c>
      <c r="M1067" s="28">
        <v>43633</v>
      </c>
      <c r="N1067">
        <v>95.06</v>
      </c>
      <c r="O1067" s="3">
        <f t="shared" si="180"/>
        <v>1.1585044760400454E-3</v>
      </c>
      <c r="Q1067" s="28">
        <v>42837</v>
      </c>
      <c r="R1067">
        <v>190.55</v>
      </c>
      <c r="S1067" s="3">
        <v>0.04</v>
      </c>
      <c r="U1067" s="28">
        <v>42837</v>
      </c>
      <c r="V1067">
        <v>156.83000000000001</v>
      </c>
      <c r="W1067" s="3">
        <f t="shared" si="187"/>
        <v>8.2936865115084135E-3</v>
      </c>
      <c r="Y1067" s="28">
        <v>44007</v>
      </c>
      <c r="Z1067">
        <v>234.99</v>
      </c>
      <c r="AA1067" s="3">
        <f t="shared" si="182"/>
        <v>-5.3333333333333011E-3</v>
      </c>
      <c r="AC1067" s="28">
        <v>43074</v>
      </c>
      <c r="AD1067">
        <v>26.3</v>
      </c>
      <c r="AE1067" s="4">
        <f t="shared" si="183"/>
        <v>0</v>
      </c>
      <c r="AG1067" s="28">
        <v>42842</v>
      </c>
      <c r="AH1067">
        <v>300</v>
      </c>
      <c r="AI1067" s="4">
        <f t="shared" si="184"/>
        <v>1.1346192351331386E-3</v>
      </c>
      <c r="AK1067" s="28">
        <v>44617</v>
      </c>
      <c r="AL1067">
        <v>28.93</v>
      </c>
      <c r="AM1067" s="4">
        <f t="shared" si="185"/>
        <v>1.7229254571026642E-2</v>
      </c>
      <c r="AO1067" s="28">
        <v>42837</v>
      </c>
      <c r="AP1067" s="29">
        <v>48457.26</v>
      </c>
      <c r="AQ1067" s="3">
        <f t="shared" si="186"/>
        <v>4.2940870344851945E-3</v>
      </c>
    </row>
    <row r="1068" spans="1:43" ht="15.75" thickBot="1" x14ac:dyDescent="0.3">
      <c r="A1068" s="28">
        <v>42870</v>
      </c>
      <c r="B1068">
        <v>80.45</v>
      </c>
      <c r="C1068" s="3">
        <f t="shared" si="178"/>
        <v>1.8679950186799577E-3</v>
      </c>
      <c r="E1068" s="28">
        <v>42838</v>
      </c>
      <c r="F1068">
        <v>466.52</v>
      </c>
      <c r="G1068" s="4">
        <f t="shared" si="177"/>
        <v>-2.3403809922545538E-2</v>
      </c>
      <c r="I1068" s="28">
        <v>43417</v>
      </c>
      <c r="J1068">
        <v>83</v>
      </c>
      <c r="K1068" s="3">
        <f t="shared" si="179"/>
        <v>3.6157647342416332E-4</v>
      </c>
      <c r="M1068" s="28">
        <v>43634</v>
      </c>
      <c r="N1068">
        <v>93.72</v>
      </c>
      <c r="O1068" s="3">
        <f t="shared" si="180"/>
        <v>-1.4096360193561974E-2</v>
      </c>
      <c r="Q1068" s="28">
        <v>42838</v>
      </c>
      <c r="R1068">
        <v>190</v>
      </c>
      <c r="S1068" s="3">
        <v>0.04</v>
      </c>
      <c r="U1068" s="28">
        <v>42838</v>
      </c>
      <c r="V1068">
        <v>153.35</v>
      </c>
      <c r="W1068" s="3">
        <v>0.05</v>
      </c>
      <c r="Y1068" s="28">
        <v>44011</v>
      </c>
      <c r="Z1068">
        <v>250.31</v>
      </c>
      <c r="AA1068" s="3">
        <f t="shared" si="182"/>
        <v>6.5194263585684364E-2</v>
      </c>
      <c r="AC1068" s="28">
        <v>43075</v>
      </c>
      <c r="AD1068">
        <v>25.52</v>
      </c>
      <c r="AE1068" s="4">
        <f t="shared" si="183"/>
        <v>-2.9657794676806071E-2</v>
      </c>
      <c r="AG1068" s="28">
        <v>42843</v>
      </c>
      <c r="AH1068">
        <v>294</v>
      </c>
      <c r="AI1068" s="4">
        <f t="shared" si="184"/>
        <v>-2.0000000000000018E-2</v>
      </c>
      <c r="AK1068" s="28">
        <v>44620</v>
      </c>
      <c r="AL1068">
        <v>31.09</v>
      </c>
      <c r="AM1068" s="4">
        <f t="shared" si="185"/>
        <v>7.4662979605945479E-2</v>
      </c>
      <c r="AO1068" s="28">
        <v>42838</v>
      </c>
      <c r="AP1068" s="29">
        <v>47950.58</v>
      </c>
      <c r="AQ1068" s="3">
        <f t="shared" si="186"/>
        <v>-1.0456224722569907E-2</v>
      </c>
    </row>
    <row r="1069" spans="1:43" ht="15.75" thickBot="1" x14ac:dyDescent="0.3">
      <c r="A1069" s="28">
        <v>42871</v>
      </c>
      <c r="B1069">
        <v>80</v>
      </c>
      <c r="C1069" s="3">
        <f t="shared" si="178"/>
        <v>-5.5935363579863173E-3</v>
      </c>
      <c r="E1069" s="28">
        <v>42839</v>
      </c>
      <c r="F1069">
        <v>459</v>
      </c>
      <c r="G1069" s="4">
        <f t="shared" si="177"/>
        <v>-1.6119351796278769E-2</v>
      </c>
      <c r="I1069" s="28">
        <v>43418</v>
      </c>
      <c r="J1069">
        <v>83</v>
      </c>
      <c r="K1069" s="3">
        <f t="shared" si="179"/>
        <v>0</v>
      </c>
      <c r="M1069" s="28">
        <v>43635</v>
      </c>
      <c r="N1069">
        <v>93.73</v>
      </c>
      <c r="O1069" s="3">
        <f t="shared" si="180"/>
        <v>1.0670081092611916E-4</v>
      </c>
      <c r="Q1069" s="28">
        <v>42839</v>
      </c>
      <c r="R1069">
        <v>190.52</v>
      </c>
      <c r="S1069" s="3">
        <v>0.05</v>
      </c>
      <c r="U1069" s="28">
        <v>42839</v>
      </c>
      <c r="V1069">
        <v>149.63999999999999</v>
      </c>
      <c r="W1069" s="3">
        <v>0.04</v>
      </c>
      <c r="Y1069" s="28">
        <v>44012</v>
      </c>
      <c r="Z1069">
        <v>262.58999999999997</v>
      </c>
      <c r="AA1069" s="3">
        <f t="shared" si="182"/>
        <v>4.9059166633374396E-2</v>
      </c>
      <c r="AC1069" s="28">
        <v>43080</v>
      </c>
      <c r="AD1069">
        <v>24.75</v>
      </c>
      <c r="AE1069" s="4">
        <f t="shared" si="183"/>
        <v>-3.0172413793103425E-2</v>
      </c>
      <c r="AG1069" s="28">
        <v>42844</v>
      </c>
      <c r="AH1069">
        <v>299</v>
      </c>
      <c r="AI1069" s="4">
        <f t="shared" si="184"/>
        <v>1.7006802721088343E-2</v>
      </c>
      <c r="AK1069" s="28">
        <v>44621</v>
      </c>
      <c r="AL1069">
        <v>31.71</v>
      </c>
      <c r="AM1069" s="4">
        <f t="shared" si="185"/>
        <v>1.9942103570279812E-2</v>
      </c>
      <c r="AO1069" s="28">
        <v>42839</v>
      </c>
      <c r="AP1069" s="29">
        <v>47577.06</v>
      </c>
      <c r="AQ1069" s="3">
        <f t="shared" si="186"/>
        <v>-7.7896867983662244E-3</v>
      </c>
    </row>
    <row r="1070" spans="1:43" ht="15.75" thickBot="1" x14ac:dyDescent="0.3">
      <c r="A1070" s="28">
        <v>42872</v>
      </c>
      <c r="B1070">
        <v>79.25</v>
      </c>
      <c r="C1070" s="3">
        <f t="shared" si="178"/>
        <v>-9.3750000000000222E-3</v>
      </c>
      <c r="E1070" s="28">
        <v>42842</v>
      </c>
      <c r="F1070">
        <v>436.45</v>
      </c>
      <c r="G1070" s="4">
        <f t="shared" si="177"/>
        <v>-4.9128540305010904E-2</v>
      </c>
      <c r="I1070" s="28">
        <v>43420</v>
      </c>
      <c r="J1070">
        <v>80.25</v>
      </c>
      <c r="K1070" s="3">
        <f t="shared" si="179"/>
        <v>-3.3132530120481896E-2</v>
      </c>
      <c r="M1070" s="28">
        <v>43636</v>
      </c>
      <c r="N1070">
        <v>93.12</v>
      </c>
      <c r="O1070" s="3">
        <f t="shared" si="180"/>
        <v>-6.5080550517443436E-3</v>
      </c>
      <c r="Q1070" s="28">
        <v>42842</v>
      </c>
      <c r="R1070">
        <v>192.89</v>
      </c>
      <c r="S1070" s="3">
        <v>0.05</v>
      </c>
      <c r="U1070" s="28">
        <v>42842</v>
      </c>
      <c r="V1070">
        <v>148.6</v>
      </c>
      <c r="W1070" s="3">
        <f t="shared" si="187"/>
        <v>-6.9500133654102347E-3</v>
      </c>
      <c r="Y1070" s="28">
        <v>44013</v>
      </c>
      <c r="Z1070">
        <v>258</v>
      </c>
      <c r="AA1070" s="3">
        <f t="shared" si="182"/>
        <v>-1.7479721238432444E-2</v>
      </c>
      <c r="AC1070" s="28">
        <v>43081</v>
      </c>
      <c r="AD1070">
        <v>24</v>
      </c>
      <c r="AE1070" s="4">
        <f t="shared" si="183"/>
        <v>-3.0303030303030276E-2</v>
      </c>
      <c r="AG1070" s="28">
        <v>42845</v>
      </c>
      <c r="AH1070">
        <v>308</v>
      </c>
      <c r="AI1070" s="4">
        <f t="shared" si="184"/>
        <v>3.0100334448160515E-2</v>
      </c>
      <c r="AK1070" s="28">
        <v>44622</v>
      </c>
      <c r="AL1070">
        <v>30.97</v>
      </c>
      <c r="AM1070" s="4">
        <f t="shared" si="185"/>
        <v>-2.3336486912645893E-2</v>
      </c>
      <c r="AO1070" s="28">
        <v>42842</v>
      </c>
      <c r="AP1070" s="29">
        <v>47125.120000000003</v>
      </c>
      <c r="AQ1070" s="3">
        <f t="shared" si="186"/>
        <v>-9.4991157503215851E-3</v>
      </c>
    </row>
    <row r="1071" spans="1:43" ht="15.75" thickBot="1" x14ac:dyDescent="0.3">
      <c r="A1071" s="28">
        <v>42874</v>
      </c>
      <c r="B1071">
        <v>78.12</v>
      </c>
      <c r="C1071" s="3">
        <f t="shared" si="178"/>
        <v>-1.4258675078864247E-2</v>
      </c>
      <c r="E1071" s="28">
        <v>42843</v>
      </c>
      <c r="F1071">
        <v>415.23</v>
      </c>
      <c r="G1071" s="4">
        <f t="shared" si="177"/>
        <v>-4.8619544048573604E-2</v>
      </c>
      <c r="I1071" s="28">
        <v>43423</v>
      </c>
      <c r="J1071">
        <v>81.97</v>
      </c>
      <c r="K1071" s="3">
        <f t="shared" si="179"/>
        <v>2.1433021806853469E-2</v>
      </c>
      <c r="M1071" s="28">
        <v>43637</v>
      </c>
      <c r="N1071">
        <v>92.42</v>
      </c>
      <c r="O1071" s="3">
        <f t="shared" si="180"/>
        <v>-7.5171821305842768E-3</v>
      </c>
      <c r="Q1071" s="28">
        <v>42843</v>
      </c>
      <c r="R1071">
        <v>191.68</v>
      </c>
      <c r="S1071" s="3">
        <f t="shared" si="181"/>
        <v>-6.2730053398308838E-3</v>
      </c>
      <c r="U1071" s="28">
        <v>42843</v>
      </c>
      <c r="V1071">
        <v>149.62</v>
      </c>
      <c r="W1071" s="3">
        <v>0.44</v>
      </c>
      <c r="Y1071" s="28">
        <v>44014</v>
      </c>
      <c r="Z1071">
        <v>258</v>
      </c>
      <c r="AA1071" s="3">
        <f t="shared" si="182"/>
        <v>0</v>
      </c>
      <c r="AC1071" s="28">
        <v>43082</v>
      </c>
      <c r="AD1071">
        <v>25.2</v>
      </c>
      <c r="AE1071" s="4">
        <f t="shared" si="183"/>
        <v>5.0000000000000044E-2</v>
      </c>
      <c r="AG1071" s="28">
        <v>42846</v>
      </c>
      <c r="AH1071">
        <v>323.39999999999998</v>
      </c>
      <c r="AI1071" s="4">
        <f t="shared" si="184"/>
        <v>4.9999999999999822E-2</v>
      </c>
      <c r="AK1071" s="28">
        <v>44623</v>
      </c>
      <c r="AL1071">
        <v>29.97</v>
      </c>
      <c r="AM1071" s="4">
        <f t="shared" si="185"/>
        <v>-3.2289312237649304E-2</v>
      </c>
      <c r="AO1071" s="28">
        <v>42843</v>
      </c>
      <c r="AP1071" s="29">
        <v>46874.37</v>
      </c>
      <c r="AQ1071" s="3">
        <f t="shared" si="186"/>
        <v>-5.3209413578151343E-3</v>
      </c>
    </row>
    <row r="1072" spans="1:43" ht="15.75" thickBot="1" x14ac:dyDescent="0.3">
      <c r="A1072" s="28">
        <v>42877</v>
      </c>
      <c r="B1072">
        <v>78.5</v>
      </c>
      <c r="C1072" s="3">
        <f t="shared" si="178"/>
        <v>4.8643113159241302E-3</v>
      </c>
      <c r="E1072" s="28">
        <v>42844</v>
      </c>
      <c r="F1072">
        <v>416.35</v>
      </c>
      <c r="G1072" s="4">
        <f t="shared" si="177"/>
        <v>2.6973002914048028E-3</v>
      </c>
      <c r="I1072" s="28">
        <v>43432</v>
      </c>
      <c r="J1072">
        <v>81.97</v>
      </c>
      <c r="K1072" s="3">
        <f t="shared" si="179"/>
        <v>0</v>
      </c>
      <c r="M1072" s="28">
        <v>43640</v>
      </c>
      <c r="N1072">
        <v>90.03</v>
      </c>
      <c r="O1072" s="3">
        <f t="shared" si="180"/>
        <v>-2.5860203419173389E-2</v>
      </c>
      <c r="Q1072" s="28">
        <v>42844</v>
      </c>
      <c r="R1072">
        <v>193.12</v>
      </c>
      <c r="S1072" s="3">
        <f t="shared" si="181"/>
        <v>7.5125208681134925E-3</v>
      </c>
      <c r="U1072" s="28">
        <v>42844</v>
      </c>
      <c r="V1072">
        <v>154.69</v>
      </c>
      <c r="W1072" s="3">
        <v>0.03</v>
      </c>
      <c r="Y1072" s="28">
        <v>44015</v>
      </c>
      <c r="Z1072">
        <v>258.02999999999997</v>
      </c>
      <c r="AA1072" s="3">
        <f t="shared" si="182"/>
        <v>1.1627906976729996E-4</v>
      </c>
      <c r="AC1072" s="28">
        <v>43088</v>
      </c>
      <c r="AD1072">
        <v>24.31</v>
      </c>
      <c r="AE1072" s="4">
        <f t="shared" si="183"/>
        <v>-3.5317460317460303E-2</v>
      </c>
      <c r="AG1072" s="28">
        <v>42849</v>
      </c>
      <c r="AH1072">
        <v>324.08999999999997</v>
      </c>
      <c r="AI1072" s="4">
        <f t="shared" si="184"/>
        <v>2.1335807050093525E-3</v>
      </c>
      <c r="AK1072" s="28">
        <v>44624</v>
      </c>
      <c r="AL1072">
        <v>29.65</v>
      </c>
      <c r="AM1072" s="4">
        <f t="shared" si="185"/>
        <v>-1.0677344010677325E-2</v>
      </c>
      <c r="AO1072" s="28">
        <v>42844</v>
      </c>
      <c r="AP1072" s="29">
        <v>47603.48</v>
      </c>
      <c r="AQ1072" s="3">
        <f t="shared" si="186"/>
        <v>1.5554555719895502E-2</v>
      </c>
    </row>
    <row r="1073" spans="1:43" ht="15.75" thickBot="1" x14ac:dyDescent="0.3">
      <c r="A1073" s="28">
        <v>42878</v>
      </c>
      <c r="B1073">
        <v>80.17</v>
      </c>
      <c r="C1073" s="3">
        <f t="shared" si="178"/>
        <v>2.1273885350318489E-2</v>
      </c>
      <c r="E1073" s="28">
        <v>42845</v>
      </c>
      <c r="F1073">
        <v>421.64</v>
      </c>
      <c r="G1073" s="4">
        <f t="shared" si="177"/>
        <v>1.270565629878706E-2</v>
      </c>
      <c r="I1073" s="28">
        <v>43433</v>
      </c>
      <c r="J1073">
        <v>81.97</v>
      </c>
      <c r="K1073" s="3">
        <f t="shared" si="179"/>
        <v>0</v>
      </c>
      <c r="M1073" s="28">
        <v>43641</v>
      </c>
      <c r="N1073">
        <v>89.52</v>
      </c>
      <c r="O1073" s="3">
        <f t="shared" si="180"/>
        <v>-5.6647784071977014E-3</v>
      </c>
      <c r="Q1073" s="28">
        <v>42845</v>
      </c>
      <c r="R1073">
        <v>202.33</v>
      </c>
      <c r="S1073" s="3">
        <f t="shared" si="181"/>
        <v>4.7690555095277531E-2</v>
      </c>
      <c r="U1073" s="28">
        <v>42845</v>
      </c>
      <c r="V1073">
        <v>155.86000000000001</v>
      </c>
      <c r="W1073" s="3">
        <v>0.03</v>
      </c>
      <c r="Y1073" s="28">
        <v>44018</v>
      </c>
      <c r="Z1073">
        <v>250</v>
      </c>
      <c r="AA1073" s="3">
        <f t="shared" si="182"/>
        <v>-3.1120412355152394E-2</v>
      </c>
      <c r="AC1073" s="28">
        <v>43090</v>
      </c>
      <c r="AD1073">
        <v>24.9</v>
      </c>
      <c r="AE1073" s="4">
        <f t="shared" si="183"/>
        <v>2.4269847799259558E-2</v>
      </c>
      <c r="AG1073" s="28">
        <v>42850</v>
      </c>
      <c r="AH1073">
        <v>318.66000000000003</v>
      </c>
      <c r="AI1073" s="4">
        <f t="shared" si="184"/>
        <v>-1.6754605202258466E-2</v>
      </c>
      <c r="AK1073" s="28">
        <v>44627</v>
      </c>
      <c r="AL1073">
        <v>27.43</v>
      </c>
      <c r="AM1073" s="4">
        <f t="shared" si="185"/>
        <v>-7.4873524451939288E-2</v>
      </c>
      <c r="AO1073" s="28">
        <v>42845</v>
      </c>
      <c r="AP1073" s="29">
        <v>48743.56</v>
      </c>
      <c r="AQ1073" s="3">
        <f t="shared" si="186"/>
        <v>2.3949509573669703E-2</v>
      </c>
    </row>
    <row r="1074" spans="1:43" ht="15.75" thickBot="1" x14ac:dyDescent="0.3">
      <c r="A1074" s="28">
        <v>42879</v>
      </c>
      <c r="B1074">
        <v>81.75</v>
      </c>
      <c r="C1074" s="3">
        <f t="shared" si="178"/>
        <v>1.9708120244480432E-2</v>
      </c>
      <c r="E1074" s="28">
        <v>42846</v>
      </c>
      <c r="F1074">
        <v>433.23</v>
      </c>
      <c r="G1074" s="4">
        <f t="shared" si="177"/>
        <v>2.7487904373399097E-2</v>
      </c>
      <c r="I1074" s="28">
        <v>43434</v>
      </c>
      <c r="J1074">
        <v>79.349999999999994</v>
      </c>
      <c r="K1074" s="3">
        <f t="shared" si="179"/>
        <v>-3.1962913260949133E-2</v>
      </c>
      <c r="M1074" s="28">
        <v>43642</v>
      </c>
      <c r="N1074">
        <v>91.98</v>
      </c>
      <c r="O1074" s="3">
        <f t="shared" si="180"/>
        <v>2.7479892761394176E-2</v>
      </c>
      <c r="Q1074" s="28">
        <v>42846</v>
      </c>
      <c r="R1074">
        <v>211.4</v>
      </c>
      <c r="S1074" s="3">
        <f t="shared" si="181"/>
        <v>4.4827756635199778E-2</v>
      </c>
      <c r="U1074" s="28">
        <v>42846</v>
      </c>
      <c r="V1074">
        <v>156.82</v>
      </c>
      <c r="W1074" s="3">
        <v>0.03</v>
      </c>
      <c r="Y1074" s="28">
        <v>44019</v>
      </c>
      <c r="Z1074">
        <v>250</v>
      </c>
      <c r="AA1074" s="3">
        <f t="shared" si="182"/>
        <v>0</v>
      </c>
      <c r="AC1074" s="28">
        <v>43095</v>
      </c>
      <c r="AD1074">
        <v>26</v>
      </c>
      <c r="AE1074" s="4">
        <f t="shared" si="183"/>
        <v>4.4176706827309342E-2</v>
      </c>
      <c r="AG1074" s="28">
        <v>42851</v>
      </c>
      <c r="AH1074">
        <v>315</v>
      </c>
      <c r="AI1074" s="4">
        <f t="shared" si="184"/>
        <v>-1.1485595932969384E-2</v>
      </c>
      <c r="AK1074" s="28">
        <v>44628</v>
      </c>
      <c r="AL1074">
        <v>25.38</v>
      </c>
      <c r="AM1074" s="4">
        <f t="shared" si="185"/>
        <v>-7.4735690849434988E-2</v>
      </c>
      <c r="AO1074" s="28">
        <v>42846</v>
      </c>
      <c r="AP1074" s="29">
        <v>49708.65</v>
      </c>
      <c r="AQ1074" s="3">
        <f t="shared" si="186"/>
        <v>1.9799333491439697E-2</v>
      </c>
    </row>
    <row r="1075" spans="1:43" ht="15.75" thickBot="1" x14ac:dyDescent="0.3">
      <c r="A1075" s="28">
        <v>42880</v>
      </c>
      <c r="B1075">
        <v>84.66</v>
      </c>
      <c r="C1075" s="3">
        <f t="shared" si="178"/>
        <v>3.5596330275229349E-2</v>
      </c>
      <c r="E1075" s="28">
        <v>42849</v>
      </c>
      <c r="F1075">
        <v>436.43</v>
      </c>
      <c r="G1075" s="4">
        <f t="shared" si="177"/>
        <v>7.3863767513790979E-3</v>
      </c>
      <c r="I1075" s="28">
        <v>43437</v>
      </c>
      <c r="J1075">
        <v>75.39</v>
      </c>
      <c r="K1075" s="3">
        <f t="shared" si="179"/>
        <v>-4.9905482041587845E-2</v>
      </c>
      <c r="M1075" s="28">
        <v>43643</v>
      </c>
      <c r="N1075">
        <v>93.11</v>
      </c>
      <c r="O1075" s="3">
        <f t="shared" si="180"/>
        <v>1.2285279408567051E-2</v>
      </c>
      <c r="Q1075" s="28">
        <v>42849</v>
      </c>
      <c r="R1075">
        <v>212</v>
      </c>
      <c r="S1075" s="3">
        <v>0.05</v>
      </c>
      <c r="U1075" s="28">
        <v>42849</v>
      </c>
      <c r="V1075">
        <v>160.69</v>
      </c>
      <c r="W1075" s="3">
        <v>0.03</v>
      </c>
      <c r="Y1075" s="28">
        <v>44020</v>
      </c>
      <c r="Z1075">
        <v>250.5</v>
      </c>
      <c r="AA1075" s="3">
        <f t="shared" si="182"/>
        <v>2.0000000000000018E-3</v>
      </c>
      <c r="AC1075" s="28">
        <v>43096</v>
      </c>
      <c r="AD1075">
        <v>27.3</v>
      </c>
      <c r="AE1075" s="4">
        <f t="shared" si="183"/>
        <v>5.0000000000000044E-2</v>
      </c>
      <c r="AG1075" s="28">
        <v>42852</v>
      </c>
      <c r="AH1075">
        <v>299.25</v>
      </c>
      <c r="AI1075" s="4">
        <f t="shared" si="184"/>
        <v>-5.0000000000000044E-2</v>
      </c>
      <c r="AK1075" s="28">
        <v>44629</v>
      </c>
      <c r="AL1075">
        <v>23.48</v>
      </c>
      <c r="AM1075" s="4">
        <f t="shared" si="185"/>
        <v>-7.486209613869188E-2</v>
      </c>
      <c r="AO1075" s="28">
        <v>42849</v>
      </c>
      <c r="AP1075" s="29">
        <v>50111.67</v>
      </c>
      <c r="AQ1075" s="3">
        <f t="shared" si="186"/>
        <v>8.1076432371427476E-3</v>
      </c>
    </row>
    <row r="1076" spans="1:43" ht="15.75" thickBot="1" x14ac:dyDescent="0.3">
      <c r="A1076" s="28">
        <v>42881</v>
      </c>
      <c r="B1076">
        <v>85.02</v>
      </c>
      <c r="C1076" s="3">
        <f t="shared" si="178"/>
        <v>4.2523033309709302E-3</v>
      </c>
      <c r="E1076" s="28">
        <v>42850</v>
      </c>
      <c r="F1076">
        <v>433.69</v>
      </c>
      <c r="G1076" s="4">
        <f t="shared" si="177"/>
        <v>-6.2782118552803245E-3</v>
      </c>
      <c r="I1076" s="28">
        <v>43440</v>
      </c>
      <c r="J1076">
        <v>75.39</v>
      </c>
      <c r="K1076" s="3">
        <f t="shared" si="179"/>
        <v>0</v>
      </c>
      <c r="M1076" s="28">
        <v>43644</v>
      </c>
      <c r="N1076">
        <v>95.97</v>
      </c>
      <c r="O1076" s="3">
        <f t="shared" si="180"/>
        <v>3.0716356997100291E-2</v>
      </c>
      <c r="Q1076" s="28">
        <v>42850</v>
      </c>
      <c r="R1076">
        <v>207.42</v>
      </c>
      <c r="S1076" s="3">
        <v>0.05</v>
      </c>
      <c r="U1076" s="28">
        <v>42850</v>
      </c>
      <c r="V1076">
        <v>159.30000000000001</v>
      </c>
      <c r="W1076" s="3">
        <v>0.03</v>
      </c>
      <c r="Y1076" s="28">
        <v>44021</v>
      </c>
      <c r="Z1076">
        <v>253.72</v>
      </c>
      <c r="AA1076" s="3">
        <f t="shared" si="182"/>
        <v>1.2854291417165653E-2</v>
      </c>
      <c r="AC1076" s="28">
        <v>43102</v>
      </c>
      <c r="AD1076">
        <v>26.66</v>
      </c>
      <c r="AE1076" s="4">
        <f t="shared" si="183"/>
        <v>-2.3443223443223471E-2</v>
      </c>
      <c r="AG1076" s="28">
        <v>42853</v>
      </c>
      <c r="AH1076">
        <v>294.89</v>
      </c>
      <c r="AI1076" s="4">
        <f t="shared" si="184"/>
        <v>-1.4569757727652455E-2</v>
      </c>
      <c r="AK1076" s="28">
        <v>44630</v>
      </c>
      <c r="AL1076">
        <v>23.72</v>
      </c>
      <c r="AM1076" s="4">
        <f t="shared" si="185"/>
        <v>1.0221465076660996E-2</v>
      </c>
      <c r="AO1076" s="28">
        <v>42850</v>
      </c>
      <c r="AP1076" s="29">
        <v>49785.17</v>
      </c>
      <c r="AQ1076" s="3">
        <f t="shared" si="186"/>
        <v>-6.5154483975489175E-3</v>
      </c>
    </row>
    <row r="1077" spans="1:43" ht="15.75" thickBot="1" x14ac:dyDescent="0.3">
      <c r="A1077" s="28">
        <v>42884</v>
      </c>
      <c r="B1077">
        <v>85.25</v>
      </c>
      <c r="C1077" s="3">
        <f t="shared" si="178"/>
        <v>2.705245824512037E-3</v>
      </c>
      <c r="E1077" s="28">
        <v>42851</v>
      </c>
      <c r="F1077">
        <v>432</v>
      </c>
      <c r="G1077" s="4">
        <f t="shared" si="177"/>
        <v>-3.8967926399040564E-3</v>
      </c>
      <c r="I1077" s="28">
        <v>43441</v>
      </c>
      <c r="J1077">
        <v>73</v>
      </c>
      <c r="K1077" s="3">
        <f t="shared" si="179"/>
        <v>-3.1701817217137607E-2</v>
      </c>
      <c r="M1077" s="28">
        <v>43647</v>
      </c>
      <c r="N1077">
        <v>96.5</v>
      </c>
      <c r="O1077" s="3">
        <f t="shared" si="180"/>
        <v>5.5225591330623214E-3</v>
      </c>
      <c r="Q1077" s="28">
        <v>42851</v>
      </c>
      <c r="R1077">
        <v>199.93</v>
      </c>
      <c r="S1077" s="3">
        <f t="shared" si="181"/>
        <v>-3.6110307588467783E-2</v>
      </c>
      <c r="U1077" s="28">
        <v>42851</v>
      </c>
      <c r="V1077">
        <v>159.4</v>
      </c>
      <c r="W1077" s="3">
        <v>0.03</v>
      </c>
      <c r="Y1077" s="28">
        <v>44022</v>
      </c>
      <c r="Z1077">
        <v>250.01</v>
      </c>
      <c r="AA1077" s="3">
        <f t="shared" si="182"/>
        <v>-1.4622418413999694E-2</v>
      </c>
      <c r="AC1077" s="28">
        <v>43103</v>
      </c>
      <c r="AD1077">
        <v>26.06</v>
      </c>
      <c r="AE1077" s="4">
        <f t="shared" si="183"/>
        <v>-2.2505626406601698E-2</v>
      </c>
      <c r="AG1077" s="28">
        <v>42857</v>
      </c>
      <c r="AH1077">
        <v>289</v>
      </c>
      <c r="AI1077" s="4">
        <f t="shared" si="184"/>
        <v>-1.9973549459120332E-2</v>
      </c>
      <c r="AK1077" s="28">
        <v>44631</v>
      </c>
      <c r="AL1077">
        <v>22.46</v>
      </c>
      <c r="AM1077" s="4">
        <f t="shared" si="185"/>
        <v>-5.3119730185497427E-2</v>
      </c>
      <c r="AO1077" s="28">
        <v>42851</v>
      </c>
      <c r="AP1077" s="29">
        <v>49827.51</v>
      </c>
      <c r="AQ1077" s="3">
        <f t="shared" si="186"/>
        <v>8.504540609182154E-4</v>
      </c>
    </row>
    <row r="1078" spans="1:43" ht="15.75" thickBot="1" x14ac:dyDescent="0.3">
      <c r="A1078" s="28">
        <v>42885</v>
      </c>
      <c r="B1078">
        <v>83.23</v>
      </c>
      <c r="C1078" s="3">
        <f t="shared" si="178"/>
        <v>-2.3695014662756586E-2</v>
      </c>
      <c r="E1078" s="28">
        <v>42852</v>
      </c>
      <c r="F1078">
        <v>425.4</v>
      </c>
      <c r="G1078" s="4">
        <f t="shared" ref="G1078:G1141" si="188">F1078/F1077-1</f>
        <v>-1.5277777777777835E-2</v>
      </c>
      <c r="I1078" s="28">
        <v>43447</v>
      </c>
      <c r="J1078">
        <v>69.5</v>
      </c>
      <c r="K1078" s="3">
        <f t="shared" si="179"/>
        <v>-4.7945205479452024E-2</v>
      </c>
      <c r="M1078" s="28">
        <v>43648</v>
      </c>
      <c r="N1078">
        <v>95.58</v>
      </c>
      <c r="O1078" s="3">
        <f t="shared" si="180"/>
        <v>-9.5336787564767045E-3</v>
      </c>
      <c r="Q1078" s="28">
        <v>42852</v>
      </c>
      <c r="R1078">
        <v>198.5</v>
      </c>
      <c r="S1078" s="3">
        <f t="shared" si="181"/>
        <v>-7.1525033761816736E-3</v>
      </c>
      <c r="U1078" s="28">
        <v>42852</v>
      </c>
      <c r="V1078">
        <v>158.32</v>
      </c>
      <c r="W1078" s="3">
        <v>0.03</v>
      </c>
      <c r="Y1078" s="28">
        <v>44025</v>
      </c>
      <c r="Z1078">
        <v>256.89</v>
      </c>
      <c r="AA1078" s="3">
        <f t="shared" si="182"/>
        <v>2.7518899244030282E-2</v>
      </c>
      <c r="AC1078" s="28">
        <v>43104</v>
      </c>
      <c r="AD1078">
        <v>26.01</v>
      </c>
      <c r="AE1078" s="4">
        <f t="shared" si="183"/>
        <v>-1.9186492709131198E-3</v>
      </c>
      <c r="AG1078" s="28">
        <v>42858</v>
      </c>
      <c r="AH1078">
        <v>290.14</v>
      </c>
      <c r="AI1078" s="4">
        <f t="shared" si="184"/>
        <v>3.9446366782005526E-3</v>
      </c>
      <c r="AK1078" s="28">
        <v>44634</v>
      </c>
      <c r="AL1078">
        <v>21.71</v>
      </c>
      <c r="AM1078" s="4">
        <f t="shared" si="185"/>
        <v>-3.3392698130008891E-2</v>
      </c>
      <c r="AO1078" s="28">
        <v>42852</v>
      </c>
      <c r="AP1078" s="29">
        <v>49481.7</v>
      </c>
      <c r="AQ1078" s="3">
        <f t="shared" si="186"/>
        <v>-6.9401421022243781E-3</v>
      </c>
    </row>
    <row r="1079" spans="1:43" ht="15.75" thickBot="1" x14ac:dyDescent="0.3">
      <c r="A1079" s="28">
        <v>42886</v>
      </c>
      <c r="B1079">
        <v>83</v>
      </c>
      <c r="C1079" s="3">
        <f t="shared" si="178"/>
        <v>-2.7634266490448312E-3</v>
      </c>
      <c r="E1079" s="28">
        <v>42853</v>
      </c>
      <c r="F1079">
        <v>419.82</v>
      </c>
      <c r="G1079" s="4">
        <f t="shared" si="188"/>
        <v>-1.3117066290549984E-2</v>
      </c>
      <c r="I1079" s="28">
        <v>43448</v>
      </c>
      <c r="J1079">
        <v>72.97</v>
      </c>
      <c r="K1079" s="3">
        <f t="shared" si="179"/>
        <v>4.9928057553956906E-2</v>
      </c>
      <c r="M1079" s="28">
        <v>43649</v>
      </c>
      <c r="N1079">
        <v>93.63</v>
      </c>
      <c r="O1079" s="3">
        <f t="shared" si="180"/>
        <v>-2.0401757689893274E-2</v>
      </c>
      <c r="Q1079" s="28">
        <v>42853</v>
      </c>
      <c r="R1079">
        <v>200.01</v>
      </c>
      <c r="S1079" s="3">
        <f t="shared" si="181"/>
        <v>7.6070528967253637E-3</v>
      </c>
      <c r="U1079" s="28">
        <v>42853</v>
      </c>
      <c r="V1079">
        <v>154.38</v>
      </c>
      <c r="W1079" s="3">
        <v>0.03</v>
      </c>
      <c r="Y1079" s="28">
        <v>44026</v>
      </c>
      <c r="Z1079">
        <v>256.89</v>
      </c>
      <c r="AA1079" s="3">
        <f t="shared" si="182"/>
        <v>0</v>
      </c>
      <c r="AC1079" s="28">
        <v>43105</v>
      </c>
      <c r="AD1079">
        <v>26.05</v>
      </c>
      <c r="AE1079" s="4">
        <f t="shared" si="183"/>
        <v>1.5378700499808495E-3</v>
      </c>
      <c r="AG1079" s="28">
        <v>42859</v>
      </c>
      <c r="AH1079">
        <v>298.5</v>
      </c>
      <c r="AI1079" s="4">
        <f t="shared" si="184"/>
        <v>2.8813676156338452E-2</v>
      </c>
      <c r="AK1079" s="28">
        <v>44635</v>
      </c>
      <c r="AL1079">
        <v>22.73</v>
      </c>
      <c r="AM1079" s="4">
        <f t="shared" si="185"/>
        <v>4.6982957162597927E-2</v>
      </c>
      <c r="AO1079" s="28">
        <v>42853</v>
      </c>
      <c r="AP1079" s="29">
        <v>49300.9</v>
      </c>
      <c r="AQ1079" s="3">
        <f t="shared" si="186"/>
        <v>-3.6538760794393443E-3</v>
      </c>
    </row>
    <row r="1080" spans="1:43" ht="15.75" thickBot="1" x14ac:dyDescent="0.3">
      <c r="A1080" s="28">
        <v>42887</v>
      </c>
      <c r="B1080">
        <v>80.02</v>
      </c>
      <c r="C1080" s="3">
        <f t="shared" si="178"/>
        <v>-3.5903614457831412E-2</v>
      </c>
      <c r="E1080" s="28">
        <v>42857</v>
      </c>
      <c r="F1080">
        <v>411.76</v>
      </c>
      <c r="G1080" s="4">
        <f t="shared" si="188"/>
        <v>-1.9198704206564776E-2</v>
      </c>
      <c r="I1080" s="28">
        <v>43453</v>
      </c>
      <c r="J1080">
        <v>72.97</v>
      </c>
      <c r="K1080" s="3">
        <f t="shared" si="179"/>
        <v>0</v>
      </c>
      <c r="M1080" s="28">
        <v>43650</v>
      </c>
      <c r="N1080">
        <v>94.1</v>
      </c>
      <c r="O1080" s="3">
        <f t="shared" si="180"/>
        <v>5.0197586243725389E-3</v>
      </c>
      <c r="Q1080" s="28">
        <v>42857</v>
      </c>
      <c r="R1080">
        <v>197.86</v>
      </c>
      <c r="S1080" s="3">
        <f t="shared" si="181"/>
        <v>-1.0749462526873588E-2</v>
      </c>
      <c r="U1080" s="28">
        <v>42857</v>
      </c>
      <c r="V1080">
        <v>152.75</v>
      </c>
      <c r="W1080" s="3">
        <v>0.03</v>
      </c>
      <c r="Y1080" s="28">
        <v>44027</v>
      </c>
      <c r="Z1080">
        <v>256.89</v>
      </c>
      <c r="AA1080" s="3">
        <f t="shared" si="182"/>
        <v>0</v>
      </c>
      <c r="AC1080" s="28">
        <v>43108</v>
      </c>
      <c r="AD1080">
        <v>27.3</v>
      </c>
      <c r="AE1080" s="4">
        <f t="shared" si="183"/>
        <v>4.7984644913627639E-2</v>
      </c>
      <c r="AG1080" s="28">
        <v>42860</v>
      </c>
      <c r="AH1080">
        <v>294.25</v>
      </c>
      <c r="AI1080" s="4">
        <f t="shared" si="184"/>
        <v>-1.4237855946398703E-2</v>
      </c>
      <c r="AK1080" s="28">
        <v>44636</v>
      </c>
      <c r="AL1080">
        <v>23.59</v>
      </c>
      <c r="AM1080" s="4">
        <f t="shared" si="185"/>
        <v>3.7835459744830491E-2</v>
      </c>
      <c r="AO1080" s="28">
        <v>42857</v>
      </c>
      <c r="AP1080" s="29">
        <v>48689.42</v>
      </c>
      <c r="AQ1080" s="3">
        <f t="shared" si="186"/>
        <v>-1.2403019011823391E-2</v>
      </c>
    </row>
    <row r="1081" spans="1:43" ht="15.75" thickBot="1" x14ac:dyDescent="0.3">
      <c r="A1081" s="28">
        <v>42888</v>
      </c>
      <c r="B1081">
        <v>81.02</v>
      </c>
      <c r="C1081" s="3">
        <f t="shared" si="178"/>
        <v>1.2496875781054628E-2</v>
      </c>
      <c r="E1081" s="28">
        <v>42858</v>
      </c>
      <c r="F1081">
        <v>415.31</v>
      </c>
      <c r="G1081" s="4">
        <f t="shared" si="188"/>
        <v>8.6215271031668816E-3</v>
      </c>
      <c r="I1081" s="28">
        <v>43454</v>
      </c>
      <c r="J1081">
        <v>74.959999999999994</v>
      </c>
      <c r="K1081" s="3">
        <f t="shared" si="179"/>
        <v>2.7271481430724887E-2</v>
      </c>
      <c r="M1081" s="28">
        <v>43651</v>
      </c>
      <c r="N1081">
        <v>91.6</v>
      </c>
      <c r="O1081" s="3">
        <f t="shared" si="180"/>
        <v>-2.6567481402762994E-2</v>
      </c>
      <c r="Q1081" s="28">
        <v>42858</v>
      </c>
      <c r="R1081">
        <v>198.21</v>
      </c>
      <c r="S1081" s="3">
        <f t="shared" si="181"/>
        <v>1.7689275245122982E-3</v>
      </c>
      <c r="U1081" s="28">
        <v>42858</v>
      </c>
      <c r="V1081">
        <v>153.93</v>
      </c>
      <c r="W1081" s="3">
        <v>0.03</v>
      </c>
      <c r="Y1081" s="28">
        <v>44028</v>
      </c>
      <c r="Z1081">
        <v>257</v>
      </c>
      <c r="AA1081" s="3">
        <f t="shared" si="182"/>
        <v>4.2819883997036179E-4</v>
      </c>
      <c r="AC1081" s="28">
        <v>43109</v>
      </c>
      <c r="AD1081">
        <v>27.01</v>
      </c>
      <c r="AE1081" s="4">
        <f t="shared" si="183"/>
        <v>-1.0622710622710585E-2</v>
      </c>
      <c r="AG1081" s="28">
        <v>42863</v>
      </c>
      <c r="AH1081">
        <v>300.77</v>
      </c>
      <c r="AI1081" s="4">
        <f t="shared" si="184"/>
        <v>2.2158028887000691E-2</v>
      </c>
      <c r="AK1081" s="28">
        <v>44637</v>
      </c>
      <c r="AL1081">
        <v>18.559999999999999</v>
      </c>
      <c r="AM1081" s="4">
        <f t="shared" si="185"/>
        <v>-0.21322594319626964</v>
      </c>
      <c r="AO1081" s="28">
        <v>42858</v>
      </c>
      <c r="AP1081" s="29">
        <v>48605.14</v>
      </c>
      <c r="AQ1081" s="3">
        <f t="shared" si="186"/>
        <v>-1.7309715334460352E-3</v>
      </c>
    </row>
    <row r="1082" spans="1:43" ht="15.75" thickBot="1" x14ac:dyDescent="0.3">
      <c r="A1082" s="28">
        <v>42891</v>
      </c>
      <c r="B1082">
        <v>81.75</v>
      </c>
      <c r="C1082" s="3">
        <f t="shared" si="178"/>
        <v>9.0101209577881924E-3</v>
      </c>
      <c r="E1082" s="28">
        <v>42859</v>
      </c>
      <c r="F1082">
        <v>420.89</v>
      </c>
      <c r="G1082" s="4">
        <f t="shared" si="188"/>
        <v>1.3435746791553349E-2</v>
      </c>
      <c r="I1082" s="28">
        <v>43458</v>
      </c>
      <c r="J1082">
        <v>74.959999999999994</v>
      </c>
      <c r="K1082" s="3">
        <f t="shared" si="179"/>
        <v>0</v>
      </c>
      <c r="M1082" s="28">
        <v>43654</v>
      </c>
      <c r="N1082">
        <v>93.03</v>
      </c>
      <c r="O1082" s="3">
        <f t="shared" si="180"/>
        <v>1.5611353711790565E-2</v>
      </c>
      <c r="Q1082" s="28">
        <v>42859</v>
      </c>
      <c r="R1082">
        <v>198.9</v>
      </c>
      <c r="S1082" s="3">
        <f t="shared" si="181"/>
        <v>3.4811563493264419E-3</v>
      </c>
      <c r="U1082" s="28">
        <v>42859</v>
      </c>
      <c r="V1082">
        <v>154.46</v>
      </c>
      <c r="W1082" s="3">
        <v>0.03</v>
      </c>
      <c r="Y1082" s="28">
        <v>44029</v>
      </c>
      <c r="Z1082">
        <v>257</v>
      </c>
      <c r="AA1082" s="3">
        <f t="shared" si="182"/>
        <v>0</v>
      </c>
      <c r="AC1082" s="28">
        <v>43122</v>
      </c>
      <c r="AD1082">
        <v>26.3</v>
      </c>
      <c r="AE1082" s="4">
        <f t="shared" si="183"/>
        <v>-2.6286560533135939E-2</v>
      </c>
      <c r="AG1082" s="28">
        <v>42864</v>
      </c>
      <c r="AH1082">
        <v>300</v>
      </c>
      <c r="AI1082" s="4">
        <f t="shared" si="184"/>
        <v>-2.5600957542307734E-3</v>
      </c>
      <c r="AK1082" s="28">
        <v>44638</v>
      </c>
      <c r="AL1082">
        <v>17.399999999999999</v>
      </c>
      <c r="AM1082" s="4">
        <f t="shared" si="185"/>
        <v>-6.25E-2</v>
      </c>
      <c r="AO1082" s="28">
        <v>42859</v>
      </c>
      <c r="AP1082" s="29">
        <v>49283.64</v>
      </c>
      <c r="AQ1082" s="3">
        <f t="shared" si="186"/>
        <v>1.395942898220226E-2</v>
      </c>
    </row>
    <row r="1083" spans="1:43" ht="15.75" thickBot="1" x14ac:dyDescent="0.3">
      <c r="A1083" s="28">
        <v>42892</v>
      </c>
      <c r="B1083">
        <v>84.66</v>
      </c>
      <c r="C1083" s="3">
        <f t="shared" si="178"/>
        <v>3.5596330275229349E-2</v>
      </c>
      <c r="E1083" s="28">
        <v>42860</v>
      </c>
      <c r="F1083">
        <v>434.88</v>
      </c>
      <c r="G1083" s="4">
        <f t="shared" si="188"/>
        <v>3.3239088597970978E-2</v>
      </c>
      <c r="I1083" s="28">
        <v>43482</v>
      </c>
      <c r="J1083">
        <v>78.16</v>
      </c>
      <c r="K1083" s="3">
        <f t="shared" si="179"/>
        <v>4.2689434364994616E-2</v>
      </c>
      <c r="M1083" s="28">
        <v>43655</v>
      </c>
      <c r="N1083">
        <v>93.96</v>
      </c>
      <c r="O1083" s="3">
        <f t="shared" si="180"/>
        <v>9.9967752337954963E-3</v>
      </c>
      <c r="Q1083" s="28">
        <v>42860</v>
      </c>
      <c r="R1083">
        <v>199.29</v>
      </c>
      <c r="S1083" s="3">
        <f t="shared" si="181"/>
        <v>1.9607843137254832E-3</v>
      </c>
      <c r="U1083" s="28">
        <v>42860</v>
      </c>
      <c r="V1083">
        <v>154.96</v>
      </c>
      <c r="W1083" s="3">
        <v>0.03</v>
      </c>
      <c r="Y1083" s="28">
        <v>44032</v>
      </c>
      <c r="Z1083">
        <v>261</v>
      </c>
      <c r="AA1083" s="3">
        <f t="shared" si="182"/>
        <v>1.5564202334630295E-2</v>
      </c>
      <c r="AC1083" s="28">
        <v>43124</v>
      </c>
      <c r="AD1083">
        <v>26.55</v>
      </c>
      <c r="AE1083" s="4">
        <f t="shared" si="183"/>
        <v>9.5057034220531467E-3</v>
      </c>
      <c r="AG1083" s="28">
        <v>42865</v>
      </c>
      <c r="AH1083">
        <v>298.08</v>
      </c>
      <c r="AI1083" s="4">
        <f t="shared" si="184"/>
        <v>-6.4000000000000723E-3</v>
      </c>
      <c r="AK1083" s="28">
        <v>44641</v>
      </c>
      <c r="AL1083">
        <v>17.38</v>
      </c>
      <c r="AM1083" s="4">
        <f t="shared" si="185"/>
        <v>-1.1494252873562871E-3</v>
      </c>
      <c r="AO1083" s="28">
        <v>42860</v>
      </c>
      <c r="AP1083" s="29">
        <v>49851.13</v>
      </c>
      <c r="AQ1083" s="3">
        <f t="shared" si="186"/>
        <v>1.1514774476885092E-2</v>
      </c>
    </row>
    <row r="1084" spans="1:43" ht="15.75" thickBot="1" x14ac:dyDescent="0.3">
      <c r="A1084" s="28">
        <v>42893</v>
      </c>
      <c r="B1084">
        <v>85</v>
      </c>
      <c r="C1084" s="3">
        <f t="shared" si="178"/>
        <v>4.0160642570281624E-3</v>
      </c>
      <c r="E1084" s="28">
        <v>42863</v>
      </c>
      <c r="F1084">
        <v>439.1</v>
      </c>
      <c r="G1084" s="4">
        <f t="shared" si="188"/>
        <v>9.7038263428992355E-3</v>
      </c>
      <c r="I1084" s="28">
        <v>43487</v>
      </c>
      <c r="J1084">
        <v>74.41</v>
      </c>
      <c r="K1084" s="3">
        <f t="shared" si="179"/>
        <v>-4.797850562947803E-2</v>
      </c>
      <c r="M1084" s="28">
        <v>43656</v>
      </c>
      <c r="N1084">
        <v>91</v>
      </c>
      <c r="O1084" s="3">
        <f t="shared" si="180"/>
        <v>-3.1502767134950926E-2</v>
      </c>
      <c r="Q1084" s="28">
        <v>42863</v>
      </c>
      <c r="R1084">
        <v>199.74</v>
      </c>
      <c r="S1084" s="3">
        <f t="shared" si="181"/>
        <v>2.2580159566460978E-3</v>
      </c>
      <c r="U1084" s="28">
        <v>42863</v>
      </c>
      <c r="V1084">
        <v>161.54</v>
      </c>
      <c r="W1084" s="3">
        <v>0.03</v>
      </c>
      <c r="Y1084" s="28">
        <v>44033</v>
      </c>
      <c r="Z1084">
        <v>263.01</v>
      </c>
      <c r="AA1084" s="3">
        <f t="shared" si="182"/>
        <v>7.7011494252872126E-3</v>
      </c>
      <c r="AC1084" s="28">
        <v>43125</v>
      </c>
      <c r="AD1084">
        <v>27</v>
      </c>
      <c r="AE1084" s="4">
        <f t="shared" si="183"/>
        <v>1.6949152542372836E-2</v>
      </c>
      <c r="AG1084" s="28">
        <v>42866</v>
      </c>
      <c r="AH1084">
        <v>298</v>
      </c>
      <c r="AI1084" s="4">
        <f t="shared" si="184"/>
        <v>-2.6838432635534204E-4</v>
      </c>
      <c r="AK1084" s="28">
        <v>44642</v>
      </c>
      <c r="AL1084">
        <v>17.88</v>
      </c>
      <c r="AM1084" s="4">
        <f t="shared" si="185"/>
        <v>2.8768699654775576E-2</v>
      </c>
      <c r="AO1084" s="28">
        <v>42863</v>
      </c>
      <c r="AP1084" s="29">
        <v>50935.91</v>
      </c>
      <c r="AQ1084" s="3">
        <f t="shared" si="186"/>
        <v>2.1760389383350009E-2</v>
      </c>
    </row>
    <row r="1085" spans="1:43" ht="15.75" thickBot="1" x14ac:dyDescent="0.3">
      <c r="A1085" s="28">
        <v>42894</v>
      </c>
      <c r="B1085">
        <v>84.45</v>
      </c>
      <c r="C1085" s="3">
        <f t="shared" si="178"/>
        <v>-6.4705882352941169E-3</v>
      </c>
      <c r="E1085" s="28">
        <v>42864</v>
      </c>
      <c r="F1085">
        <v>436.86</v>
      </c>
      <c r="G1085" s="4">
        <f t="shared" si="188"/>
        <v>-5.1013436574812721E-3</v>
      </c>
      <c r="I1085" s="28">
        <v>43488</v>
      </c>
      <c r="J1085">
        <v>78</v>
      </c>
      <c r="K1085" s="3">
        <f t="shared" si="179"/>
        <v>4.8246203467275928E-2</v>
      </c>
      <c r="M1085" s="28">
        <v>43657</v>
      </c>
      <c r="N1085">
        <v>91.05</v>
      </c>
      <c r="O1085" s="3">
        <f t="shared" si="180"/>
        <v>5.494505494505475E-4</v>
      </c>
      <c r="Q1085" s="28">
        <v>42864</v>
      </c>
      <c r="R1085">
        <v>199.34</v>
      </c>
      <c r="S1085" s="3">
        <f t="shared" si="181"/>
        <v>-2.002603384399726E-3</v>
      </c>
      <c r="U1085" s="28">
        <v>42864</v>
      </c>
      <c r="V1085">
        <v>160.41999999999999</v>
      </c>
      <c r="W1085" s="3">
        <v>0.03</v>
      </c>
      <c r="Y1085" s="28">
        <v>44034</v>
      </c>
      <c r="Z1085">
        <v>261.01</v>
      </c>
      <c r="AA1085" s="3">
        <f t="shared" si="182"/>
        <v>-7.6042736017641888E-3</v>
      </c>
      <c r="AC1085" s="28">
        <v>43140</v>
      </c>
      <c r="AD1085">
        <v>25.75</v>
      </c>
      <c r="AE1085" s="4">
        <f t="shared" si="183"/>
        <v>-4.629629629629628E-2</v>
      </c>
      <c r="AG1085" s="28">
        <v>42867</v>
      </c>
      <c r="AH1085">
        <v>296.48</v>
      </c>
      <c r="AI1085" s="4">
        <f t="shared" si="184"/>
        <v>-5.1006711409394834E-3</v>
      </c>
      <c r="AK1085" s="28">
        <v>44644</v>
      </c>
      <c r="AL1085">
        <v>18.21</v>
      </c>
      <c r="AM1085" s="4">
        <f t="shared" si="185"/>
        <v>1.8456375838926231E-2</v>
      </c>
      <c r="AO1085" s="28">
        <v>42864</v>
      </c>
      <c r="AP1085" s="29">
        <v>51073.14</v>
      </c>
      <c r="AQ1085" s="3">
        <f t="shared" si="186"/>
        <v>2.6941699873428426E-3</v>
      </c>
    </row>
    <row r="1086" spans="1:43" ht="15.75" thickBot="1" x14ac:dyDescent="0.3">
      <c r="A1086" s="28">
        <v>42895</v>
      </c>
      <c r="B1086">
        <v>84</v>
      </c>
      <c r="C1086" s="3">
        <f t="shared" si="178"/>
        <v>-5.3285968028419228E-3</v>
      </c>
      <c r="E1086" s="28">
        <v>42865</v>
      </c>
      <c r="F1086">
        <v>437.51</v>
      </c>
      <c r="G1086" s="4">
        <f t="shared" si="188"/>
        <v>1.4878908574829097E-3</v>
      </c>
      <c r="I1086" s="28">
        <v>43489</v>
      </c>
      <c r="J1086">
        <v>81.900000000000006</v>
      </c>
      <c r="K1086" s="3">
        <f t="shared" si="179"/>
        <v>5.0000000000000044E-2</v>
      </c>
      <c r="M1086" s="28">
        <v>43658</v>
      </c>
      <c r="N1086">
        <v>90</v>
      </c>
      <c r="O1086" s="3">
        <f t="shared" si="180"/>
        <v>-1.1532125205930721E-2</v>
      </c>
      <c r="Q1086" s="28">
        <v>42865</v>
      </c>
      <c r="R1086">
        <v>199</v>
      </c>
      <c r="S1086" s="3">
        <f t="shared" si="181"/>
        <v>-1.7056285742952371E-3</v>
      </c>
      <c r="U1086" s="28">
        <v>42865</v>
      </c>
      <c r="V1086">
        <v>159.55000000000001</v>
      </c>
      <c r="W1086" s="3">
        <v>0.03</v>
      </c>
      <c r="Y1086" s="28">
        <v>44035</v>
      </c>
      <c r="Z1086">
        <v>261.16000000000003</v>
      </c>
      <c r="AA1086" s="3">
        <f t="shared" si="182"/>
        <v>5.7469062488046951E-4</v>
      </c>
      <c r="AC1086" s="28">
        <v>43143</v>
      </c>
      <c r="AD1086">
        <v>27.03</v>
      </c>
      <c r="AE1086" s="4">
        <f t="shared" si="183"/>
        <v>4.9708737864077701E-2</v>
      </c>
      <c r="AG1086" s="28">
        <v>42870</v>
      </c>
      <c r="AH1086">
        <v>293.55</v>
      </c>
      <c r="AI1086" s="4">
        <f t="shared" si="184"/>
        <v>-9.8826227738801897E-3</v>
      </c>
      <c r="AK1086" s="28">
        <v>44645</v>
      </c>
      <c r="AL1086">
        <v>17.920000000000002</v>
      </c>
      <c r="AM1086" s="4">
        <f t="shared" si="185"/>
        <v>-1.5925315760571102E-2</v>
      </c>
      <c r="AO1086" s="28">
        <v>42865</v>
      </c>
      <c r="AP1086" s="29">
        <v>51103.53</v>
      </c>
      <c r="AQ1086" s="3">
        <f t="shared" si="186"/>
        <v>5.9502901133545727E-4</v>
      </c>
    </row>
    <row r="1087" spans="1:43" ht="15.75" thickBot="1" x14ac:dyDescent="0.3">
      <c r="A1087" s="28">
        <v>42898</v>
      </c>
      <c r="B1087">
        <v>83.74</v>
      </c>
      <c r="C1087" s="3">
        <f t="shared" si="178"/>
        <v>-3.0952380952381509E-3</v>
      </c>
      <c r="E1087" s="28">
        <v>42866</v>
      </c>
      <c r="F1087">
        <v>451.43</v>
      </c>
      <c r="G1087" s="4">
        <f t="shared" si="188"/>
        <v>3.1816415624785765E-2</v>
      </c>
      <c r="I1087" s="28">
        <v>43490</v>
      </c>
      <c r="J1087">
        <v>85.5</v>
      </c>
      <c r="K1087" s="3">
        <f t="shared" si="179"/>
        <v>4.39560439560438E-2</v>
      </c>
      <c r="M1087" s="28">
        <v>43661</v>
      </c>
      <c r="N1087">
        <v>88.01</v>
      </c>
      <c r="O1087" s="3">
        <f t="shared" si="180"/>
        <v>-2.2111111111111081E-2</v>
      </c>
      <c r="Q1087" s="28">
        <v>42866</v>
      </c>
      <c r="R1087">
        <v>200.22</v>
      </c>
      <c r="S1087" s="3">
        <f t="shared" si="181"/>
        <v>6.1306532663316649E-3</v>
      </c>
      <c r="U1087" s="28">
        <v>42866</v>
      </c>
      <c r="V1087">
        <v>163.38</v>
      </c>
      <c r="W1087" s="3">
        <v>0.03</v>
      </c>
      <c r="Y1087" s="28">
        <v>44036</v>
      </c>
      <c r="Z1087">
        <v>259</v>
      </c>
      <c r="AA1087" s="3">
        <f t="shared" si="182"/>
        <v>-8.2707918517385126E-3</v>
      </c>
      <c r="AC1087" s="28">
        <v>43145</v>
      </c>
      <c r="AD1087">
        <v>26.73</v>
      </c>
      <c r="AE1087" s="4">
        <f t="shared" si="183"/>
        <v>-1.1098779134295245E-2</v>
      </c>
      <c r="AG1087" s="28">
        <v>42871</v>
      </c>
      <c r="AH1087">
        <v>291.83</v>
      </c>
      <c r="AI1087" s="4">
        <f t="shared" si="184"/>
        <v>-5.8593084653382199E-3</v>
      </c>
      <c r="AK1087" s="28">
        <v>44648</v>
      </c>
      <c r="AL1087">
        <v>18.149999999999999</v>
      </c>
      <c r="AM1087" s="4">
        <f t="shared" si="185"/>
        <v>1.2834821428571175E-2</v>
      </c>
      <c r="AO1087" s="28">
        <v>42866</v>
      </c>
      <c r="AP1087" s="29">
        <v>51426.01</v>
      </c>
      <c r="AQ1087" s="3">
        <f t="shared" si="186"/>
        <v>6.3103272905022934E-3</v>
      </c>
    </row>
    <row r="1088" spans="1:43" ht="15.75" thickBot="1" x14ac:dyDescent="0.3">
      <c r="A1088" s="28">
        <v>42899</v>
      </c>
      <c r="B1088">
        <v>84</v>
      </c>
      <c r="C1088" s="3">
        <f t="shared" si="178"/>
        <v>3.1048483401003857E-3</v>
      </c>
      <c r="E1088" s="28">
        <v>42867</v>
      </c>
      <c r="F1088">
        <v>445.19</v>
      </c>
      <c r="G1088" s="4">
        <f t="shared" si="188"/>
        <v>-1.3822741067275102E-2</v>
      </c>
      <c r="I1088" s="28">
        <v>43493</v>
      </c>
      <c r="J1088">
        <v>82.6</v>
      </c>
      <c r="K1088" s="3">
        <f t="shared" si="179"/>
        <v>-3.3918128654970792E-2</v>
      </c>
      <c r="M1088" s="28">
        <v>43662</v>
      </c>
      <c r="N1088">
        <v>90.02</v>
      </c>
      <c r="O1088" s="3">
        <f t="shared" si="180"/>
        <v>2.2838313827973966E-2</v>
      </c>
      <c r="Q1088" s="28">
        <v>42867</v>
      </c>
      <c r="R1088">
        <v>198.59</v>
      </c>
      <c r="S1088" s="3">
        <v>0.05</v>
      </c>
      <c r="U1088" s="28">
        <v>42867</v>
      </c>
      <c r="V1088">
        <v>165.7</v>
      </c>
      <c r="W1088" s="3">
        <v>0.03</v>
      </c>
      <c r="Y1088" s="28">
        <v>44039</v>
      </c>
      <c r="Z1088">
        <v>270</v>
      </c>
      <c r="AA1088" s="3">
        <f t="shared" si="182"/>
        <v>4.2471042471042386E-2</v>
      </c>
      <c r="AC1088" s="28">
        <v>43146</v>
      </c>
      <c r="AD1088">
        <v>26.65</v>
      </c>
      <c r="AE1088" s="4">
        <f t="shared" si="183"/>
        <v>-2.9928918817808681E-3</v>
      </c>
      <c r="AG1088" s="28">
        <v>42872</v>
      </c>
      <c r="AH1088">
        <v>288.88</v>
      </c>
      <c r="AI1088" s="4">
        <f t="shared" si="184"/>
        <v>-1.0108624884350492E-2</v>
      </c>
      <c r="AK1088" s="28">
        <v>44649</v>
      </c>
      <c r="AL1088">
        <v>18.940000000000001</v>
      </c>
      <c r="AM1088" s="4">
        <f t="shared" si="185"/>
        <v>4.3526170798898312E-2</v>
      </c>
      <c r="AO1088" s="28">
        <v>42867</v>
      </c>
      <c r="AP1088" s="29">
        <v>51750.91</v>
      </c>
      <c r="AQ1088" s="3">
        <f t="shared" si="186"/>
        <v>6.3178146622691056E-3</v>
      </c>
    </row>
    <row r="1089" spans="1:43" ht="15.75" thickBot="1" x14ac:dyDescent="0.3">
      <c r="A1089" s="28">
        <v>42900</v>
      </c>
      <c r="B1089">
        <v>83</v>
      </c>
      <c r="C1089" s="3">
        <f t="shared" si="178"/>
        <v>-1.1904761904761862E-2</v>
      </c>
      <c r="E1089" s="28">
        <v>42870</v>
      </c>
      <c r="F1089">
        <v>453.56</v>
      </c>
      <c r="G1089" s="4">
        <f t="shared" si="188"/>
        <v>1.880096138727283E-2</v>
      </c>
      <c r="I1089" s="28">
        <v>43494</v>
      </c>
      <c r="J1089">
        <v>84.25</v>
      </c>
      <c r="K1089" s="3">
        <f t="shared" si="179"/>
        <v>1.9975786924939509E-2</v>
      </c>
      <c r="M1089" s="28">
        <v>43663</v>
      </c>
      <c r="N1089">
        <v>91.64</v>
      </c>
      <c r="O1089" s="3">
        <f t="shared" si="180"/>
        <v>1.7996000888691466E-2</v>
      </c>
      <c r="Q1089" s="28">
        <v>42870</v>
      </c>
      <c r="R1089">
        <v>198.92</v>
      </c>
      <c r="S1089" s="3">
        <f t="shared" si="181"/>
        <v>1.6617150913942336E-3</v>
      </c>
      <c r="U1089" s="28">
        <v>42870</v>
      </c>
      <c r="V1089">
        <v>173.7</v>
      </c>
      <c r="W1089" s="3">
        <v>0.05</v>
      </c>
      <c r="Y1089" s="28">
        <v>44040</v>
      </c>
      <c r="Z1089">
        <v>282</v>
      </c>
      <c r="AA1089" s="3">
        <f t="shared" si="182"/>
        <v>4.4444444444444509E-2</v>
      </c>
      <c r="AC1089" s="28">
        <v>43147</v>
      </c>
      <c r="AD1089">
        <v>26.65</v>
      </c>
      <c r="AE1089" s="4">
        <f t="shared" si="183"/>
        <v>0</v>
      </c>
      <c r="AG1089" s="28">
        <v>42873</v>
      </c>
      <c r="AH1089">
        <v>282.77999999999997</v>
      </c>
      <c r="AI1089" s="4">
        <f t="shared" si="184"/>
        <v>-2.1116034339518253E-2</v>
      </c>
      <c r="AK1089" s="28">
        <v>44650</v>
      </c>
      <c r="AL1089">
        <v>18.989999999999998</v>
      </c>
      <c r="AM1089" s="4">
        <f t="shared" si="185"/>
        <v>2.6399155227030402E-3</v>
      </c>
      <c r="AO1089" s="28">
        <v>42870</v>
      </c>
      <c r="AP1089" s="29">
        <v>52387.87</v>
      </c>
      <c r="AQ1089" s="3">
        <f t="shared" si="186"/>
        <v>1.2308189363240185E-2</v>
      </c>
    </row>
    <row r="1090" spans="1:43" ht="15.75" thickBot="1" x14ac:dyDescent="0.3">
      <c r="A1090" s="28">
        <v>42901</v>
      </c>
      <c r="B1090">
        <v>82.61</v>
      </c>
      <c r="C1090" s="3">
        <f t="shared" si="178"/>
        <v>-4.6987951807229145E-3</v>
      </c>
      <c r="E1090" s="28">
        <v>42871</v>
      </c>
      <c r="F1090">
        <v>448.8</v>
      </c>
      <c r="G1090" s="4">
        <f t="shared" si="188"/>
        <v>-1.0494752623688153E-2</v>
      </c>
      <c r="I1090" s="28">
        <v>43496</v>
      </c>
      <c r="J1090">
        <v>80.52</v>
      </c>
      <c r="K1090" s="3">
        <f t="shared" si="179"/>
        <v>-4.4272997032640982E-2</v>
      </c>
      <c r="M1090" s="28">
        <v>43664</v>
      </c>
      <c r="N1090">
        <v>87.73</v>
      </c>
      <c r="O1090" s="3">
        <f t="shared" si="180"/>
        <v>-4.2666957660410287E-2</v>
      </c>
      <c r="Q1090" s="28">
        <v>42871</v>
      </c>
      <c r="R1090">
        <v>197.69</v>
      </c>
      <c r="S1090" s="3">
        <f t="shared" si="181"/>
        <v>-6.1833903076613517E-3</v>
      </c>
      <c r="U1090" s="28">
        <v>42871</v>
      </c>
      <c r="V1090">
        <v>170.28</v>
      </c>
      <c r="W1090" s="3">
        <v>0.05</v>
      </c>
      <c r="Y1090" s="28">
        <v>44041</v>
      </c>
      <c r="Z1090">
        <v>303.14999999999998</v>
      </c>
      <c r="AA1090" s="3">
        <f t="shared" si="182"/>
        <v>7.4999999999999956E-2</v>
      </c>
      <c r="AC1090" s="28">
        <v>43151</v>
      </c>
      <c r="AD1090">
        <v>25.46</v>
      </c>
      <c r="AE1090" s="4">
        <f t="shared" si="183"/>
        <v>-4.4652908067542185E-2</v>
      </c>
      <c r="AG1090" s="28">
        <v>42874</v>
      </c>
      <c r="AH1090">
        <v>279.8</v>
      </c>
      <c r="AI1090" s="4">
        <f t="shared" si="184"/>
        <v>-1.0538227597425398E-2</v>
      </c>
      <c r="AK1090" s="28">
        <v>44651</v>
      </c>
      <c r="AL1090">
        <v>20.2</v>
      </c>
      <c r="AM1090" s="4">
        <f t="shared" si="185"/>
        <v>6.3717746182201163E-2</v>
      </c>
      <c r="AO1090" s="28">
        <v>42871</v>
      </c>
      <c r="AP1090" s="29">
        <v>51813.19</v>
      </c>
      <c r="AQ1090" s="3">
        <f t="shared" si="186"/>
        <v>-1.0969714935919361E-2</v>
      </c>
    </row>
    <row r="1091" spans="1:43" ht="15.75" thickBot="1" x14ac:dyDescent="0.3">
      <c r="A1091" s="28">
        <v>42902</v>
      </c>
      <c r="B1091">
        <v>82.75</v>
      </c>
      <c r="C1091" s="3">
        <f t="shared" si="178"/>
        <v>1.6947100835249529E-3</v>
      </c>
      <c r="E1091" s="28">
        <v>42872</v>
      </c>
      <c r="F1091">
        <v>444.53</v>
      </c>
      <c r="G1091" s="4">
        <f t="shared" si="188"/>
        <v>-9.5142602495544848E-3</v>
      </c>
      <c r="I1091" s="28">
        <v>43497</v>
      </c>
      <c r="J1091">
        <v>84.36</v>
      </c>
      <c r="K1091" s="3">
        <f t="shared" si="179"/>
        <v>4.7690014903129629E-2</v>
      </c>
      <c r="M1091" s="28">
        <v>43665</v>
      </c>
      <c r="N1091">
        <v>88.68</v>
      </c>
      <c r="O1091" s="3">
        <f t="shared" si="180"/>
        <v>1.0828678901174005E-2</v>
      </c>
      <c r="Q1091" s="28">
        <v>42872</v>
      </c>
      <c r="R1091">
        <v>195</v>
      </c>
      <c r="S1091" s="3">
        <f t="shared" si="181"/>
        <v>-1.3607162729526001E-2</v>
      </c>
      <c r="U1091" s="28">
        <v>42872</v>
      </c>
      <c r="V1091">
        <v>170.25</v>
      </c>
      <c r="W1091" s="3">
        <v>0.05</v>
      </c>
      <c r="Y1091" s="28">
        <v>44042</v>
      </c>
      <c r="Z1091">
        <v>325.88</v>
      </c>
      <c r="AA1091" s="3">
        <f t="shared" si="182"/>
        <v>7.4979383143658263E-2</v>
      </c>
      <c r="AC1091" s="28">
        <v>43159</v>
      </c>
      <c r="AD1091">
        <v>25.5</v>
      </c>
      <c r="AE1091" s="4">
        <f t="shared" si="183"/>
        <v>1.5710919088767206E-3</v>
      </c>
      <c r="AG1091" s="28">
        <v>42877</v>
      </c>
      <c r="AH1091">
        <v>288.8</v>
      </c>
      <c r="AI1091" s="4">
        <f t="shared" si="184"/>
        <v>3.2165832737669708E-2</v>
      </c>
      <c r="AK1091" s="28">
        <v>44652</v>
      </c>
      <c r="AL1091">
        <v>20.82</v>
      </c>
      <c r="AM1091" s="4">
        <f t="shared" si="185"/>
        <v>3.069306930693072E-2</v>
      </c>
      <c r="AO1091" s="28">
        <v>42872</v>
      </c>
      <c r="AP1091" s="29">
        <v>51511.41</v>
      </c>
      <c r="AQ1091" s="3">
        <f t="shared" si="186"/>
        <v>-5.8243856438872088E-3</v>
      </c>
    </row>
    <row r="1092" spans="1:43" ht="15.75" thickBot="1" x14ac:dyDescent="0.3">
      <c r="A1092" s="28">
        <v>42905</v>
      </c>
      <c r="B1092">
        <v>80.38</v>
      </c>
      <c r="C1092" s="3">
        <f t="shared" si="178"/>
        <v>-2.8640483383685855E-2</v>
      </c>
      <c r="E1092" s="28">
        <v>42873</v>
      </c>
      <c r="F1092">
        <v>442.6</v>
      </c>
      <c r="G1092" s="4">
        <f t="shared" si="188"/>
        <v>-4.3416642296356667E-3</v>
      </c>
      <c r="I1092" s="28">
        <v>43500</v>
      </c>
      <c r="J1092">
        <v>85.25</v>
      </c>
      <c r="K1092" s="3">
        <f t="shared" si="179"/>
        <v>1.0550023707918355E-2</v>
      </c>
      <c r="M1092" s="28">
        <v>43668</v>
      </c>
      <c r="N1092">
        <v>89.04</v>
      </c>
      <c r="O1092" s="3">
        <f t="shared" si="180"/>
        <v>4.0595399188092518E-3</v>
      </c>
      <c r="Q1092" s="28">
        <v>42873</v>
      </c>
      <c r="R1092">
        <v>194.06</v>
      </c>
      <c r="S1092" s="3">
        <v>0.04</v>
      </c>
      <c r="U1092" s="28">
        <v>42873</v>
      </c>
      <c r="V1092">
        <v>168.82</v>
      </c>
      <c r="W1092" s="3">
        <v>0.05</v>
      </c>
      <c r="Y1092" s="28">
        <v>44046</v>
      </c>
      <c r="Z1092">
        <v>350.32</v>
      </c>
      <c r="AA1092" s="3">
        <f t="shared" si="182"/>
        <v>7.4996931385786114E-2</v>
      </c>
      <c r="AC1092" s="28">
        <v>43160</v>
      </c>
      <c r="AD1092">
        <v>25.75</v>
      </c>
      <c r="AE1092" s="4">
        <f t="shared" si="183"/>
        <v>9.8039215686274161E-3</v>
      </c>
      <c r="AG1092" s="28">
        <v>42878</v>
      </c>
      <c r="AH1092">
        <v>290.29000000000002</v>
      </c>
      <c r="AI1092" s="4">
        <f t="shared" si="184"/>
        <v>5.1592797783934774E-3</v>
      </c>
      <c r="AK1092" s="28">
        <v>44655</v>
      </c>
      <c r="AL1092">
        <v>19.260000000000002</v>
      </c>
      <c r="AM1092" s="4">
        <f t="shared" si="185"/>
        <v>-7.4927953890489896E-2</v>
      </c>
      <c r="AO1092" s="28">
        <v>42873</v>
      </c>
      <c r="AP1092" s="29">
        <v>50956.6</v>
      </c>
      <c r="AQ1092" s="3">
        <f t="shared" si="186"/>
        <v>-1.0770623440515492E-2</v>
      </c>
    </row>
    <row r="1093" spans="1:43" ht="15.75" thickBot="1" x14ac:dyDescent="0.3">
      <c r="A1093" s="28">
        <v>42906</v>
      </c>
      <c r="B1093">
        <v>78.540000000000006</v>
      </c>
      <c r="C1093" s="3">
        <f t="shared" si="178"/>
        <v>-2.2891266484199924E-2</v>
      </c>
      <c r="E1093" s="28">
        <v>42874</v>
      </c>
      <c r="F1093">
        <v>439.38</v>
      </c>
      <c r="G1093" s="4">
        <f t="shared" si="188"/>
        <v>-7.2751920469951159E-3</v>
      </c>
      <c r="I1093" s="28">
        <v>43502</v>
      </c>
      <c r="J1093">
        <v>81.5</v>
      </c>
      <c r="K1093" s="3">
        <f t="shared" si="179"/>
        <v>-4.3988269794721369E-2</v>
      </c>
      <c r="M1093" s="28">
        <v>43669</v>
      </c>
      <c r="N1093">
        <v>92</v>
      </c>
      <c r="O1093" s="3">
        <f t="shared" si="180"/>
        <v>3.3243486073674777E-2</v>
      </c>
      <c r="Q1093" s="28">
        <v>42874</v>
      </c>
      <c r="R1093">
        <v>187.01</v>
      </c>
      <c r="S1093" s="3">
        <f t="shared" si="181"/>
        <v>-3.6328970421519169E-2</v>
      </c>
      <c r="U1093" s="28">
        <v>42874</v>
      </c>
      <c r="V1093">
        <v>168.04</v>
      </c>
      <c r="W1093" s="3">
        <v>0.05</v>
      </c>
      <c r="Y1093" s="28">
        <v>44047</v>
      </c>
      <c r="Z1093">
        <v>347</v>
      </c>
      <c r="AA1093" s="3">
        <f t="shared" si="182"/>
        <v>-9.4770495546928624E-3</v>
      </c>
      <c r="AC1093" s="28">
        <v>43161</v>
      </c>
      <c r="AD1093">
        <v>26.1</v>
      </c>
      <c r="AE1093" s="4">
        <f t="shared" si="183"/>
        <v>1.3592233009708687E-2</v>
      </c>
      <c r="AG1093" s="28">
        <v>42879</v>
      </c>
      <c r="AH1093">
        <v>285.82</v>
      </c>
      <c r="AI1093" s="4">
        <f t="shared" si="184"/>
        <v>-1.5398394708739604E-2</v>
      </c>
      <c r="AK1093" s="28">
        <v>44656</v>
      </c>
      <c r="AL1093">
        <v>18.88</v>
      </c>
      <c r="AM1093" s="4">
        <f t="shared" si="185"/>
        <v>-1.9730010384216068E-2</v>
      </c>
      <c r="AO1093" s="28">
        <v>42874</v>
      </c>
      <c r="AP1093" s="29">
        <v>50742.03</v>
      </c>
      <c r="AQ1093" s="3">
        <f t="shared" si="186"/>
        <v>-4.2108382427399338E-3</v>
      </c>
    </row>
    <row r="1094" spans="1:43" ht="15.75" thickBot="1" x14ac:dyDescent="0.3">
      <c r="A1094" s="28">
        <v>42907</v>
      </c>
      <c r="B1094">
        <v>80</v>
      </c>
      <c r="C1094" s="3">
        <f t="shared" si="178"/>
        <v>1.8589253883371404E-2</v>
      </c>
      <c r="E1094" s="28">
        <v>42877</v>
      </c>
      <c r="F1094">
        <v>441.22</v>
      </c>
      <c r="G1094" s="4">
        <f t="shared" si="188"/>
        <v>4.1877190586736557E-3</v>
      </c>
      <c r="I1094" s="28">
        <v>43504</v>
      </c>
      <c r="J1094">
        <v>80.5</v>
      </c>
      <c r="K1094" s="3">
        <f t="shared" si="179"/>
        <v>-1.2269938650306789E-2</v>
      </c>
      <c r="M1094" s="28">
        <v>43670</v>
      </c>
      <c r="N1094">
        <v>90.33</v>
      </c>
      <c r="O1094" s="3">
        <f t="shared" si="180"/>
        <v>-1.8152173913043468E-2</v>
      </c>
      <c r="Q1094" s="28">
        <v>42877</v>
      </c>
      <c r="R1094">
        <v>189.48</v>
      </c>
      <c r="S1094" s="3">
        <v>0.03</v>
      </c>
      <c r="U1094" s="28">
        <v>42877</v>
      </c>
      <c r="V1094">
        <v>173.55</v>
      </c>
      <c r="W1094" s="3">
        <v>0.05</v>
      </c>
      <c r="Y1094" s="28">
        <v>44048</v>
      </c>
      <c r="Z1094">
        <v>354.18</v>
      </c>
      <c r="AA1094" s="3">
        <f t="shared" si="182"/>
        <v>2.069164265129686E-2</v>
      </c>
      <c r="AC1094" s="28">
        <v>43165</v>
      </c>
      <c r="AD1094">
        <v>26.25</v>
      </c>
      <c r="AE1094" s="4">
        <f t="shared" si="183"/>
        <v>5.7471264367816577E-3</v>
      </c>
      <c r="AG1094" s="28">
        <v>42880</v>
      </c>
      <c r="AH1094">
        <v>284.27</v>
      </c>
      <c r="AI1094" s="4">
        <f t="shared" si="184"/>
        <v>-5.4229934924078238E-3</v>
      </c>
      <c r="AK1094" s="28">
        <v>44657</v>
      </c>
      <c r="AL1094">
        <v>19.07</v>
      </c>
      <c r="AM1094" s="4">
        <f t="shared" si="185"/>
        <v>1.0063559322033955E-2</v>
      </c>
      <c r="AO1094" s="28">
        <v>42877</v>
      </c>
      <c r="AP1094" s="29">
        <v>51373.51</v>
      </c>
      <c r="AQ1094" s="3">
        <f t="shared" si="186"/>
        <v>1.2444910067650028E-2</v>
      </c>
    </row>
    <row r="1095" spans="1:43" ht="15.75" thickBot="1" x14ac:dyDescent="0.3">
      <c r="A1095" s="28">
        <v>42908</v>
      </c>
      <c r="B1095">
        <v>82.9</v>
      </c>
      <c r="C1095" s="3">
        <f t="shared" si="178"/>
        <v>3.6250000000000115E-2</v>
      </c>
      <c r="E1095" s="28">
        <v>42878</v>
      </c>
      <c r="F1095">
        <v>444.76</v>
      </c>
      <c r="G1095" s="4">
        <f t="shared" si="188"/>
        <v>8.0232083767735052E-3</v>
      </c>
      <c r="I1095" s="28">
        <v>43507</v>
      </c>
      <c r="J1095">
        <v>79</v>
      </c>
      <c r="K1095" s="3">
        <f t="shared" si="179"/>
        <v>-1.8633540372670843E-2</v>
      </c>
      <c r="M1095" s="28">
        <v>43671</v>
      </c>
      <c r="N1095">
        <v>90.42</v>
      </c>
      <c r="O1095" s="3">
        <f t="shared" si="180"/>
        <v>9.9634672866155682E-4</v>
      </c>
      <c r="Q1095" s="28">
        <v>42878</v>
      </c>
      <c r="R1095">
        <v>192.56</v>
      </c>
      <c r="S1095" s="3">
        <v>0.04</v>
      </c>
      <c r="U1095" s="28">
        <v>42878</v>
      </c>
      <c r="V1095">
        <v>182.22</v>
      </c>
      <c r="W1095" s="3">
        <v>0.05</v>
      </c>
      <c r="Y1095" s="28">
        <v>44049</v>
      </c>
      <c r="Z1095">
        <v>348.97</v>
      </c>
      <c r="AA1095" s="3">
        <f t="shared" si="182"/>
        <v>-1.4710034445762021E-2</v>
      </c>
      <c r="AC1095" s="28">
        <v>43166</v>
      </c>
      <c r="AD1095">
        <v>27</v>
      </c>
      <c r="AE1095" s="4">
        <f t="shared" si="183"/>
        <v>2.857142857142847E-2</v>
      </c>
      <c r="AG1095" s="28">
        <v>42881</v>
      </c>
      <c r="AH1095">
        <v>289.94</v>
      </c>
      <c r="AI1095" s="4">
        <f t="shared" si="184"/>
        <v>1.9945826151194446E-2</v>
      </c>
      <c r="AK1095" s="28">
        <v>44658</v>
      </c>
      <c r="AL1095">
        <v>18.829999999999998</v>
      </c>
      <c r="AM1095" s="4">
        <f t="shared" si="185"/>
        <v>-1.2585212375458954E-2</v>
      </c>
      <c r="AO1095" s="28">
        <v>42878</v>
      </c>
      <c r="AP1095" s="29">
        <v>52146.97</v>
      </c>
      <c r="AQ1095" s="3">
        <f t="shared" si="186"/>
        <v>1.5055619131338238E-2</v>
      </c>
    </row>
    <row r="1096" spans="1:43" ht="15.75" thickBot="1" x14ac:dyDescent="0.3">
      <c r="A1096" s="28">
        <v>42915</v>
      </c>
      <c r="B1096">
        <v>78.87</v>
      </c>
      <c r="C1096" s="3">
        <f t="shared" ref="C1096:C1159" si="189">B1096/B1095-1</f>
        <v>-4.8612786489746651E-2</v>
      </c>
      <c r="E1096" s="28">
        <v>42879</v>
      </c>
      <c r="F1096">
        <v>452.56</v>
      </c>
      <c r="G1096" s="4">
        <f t="shared" si="188"/>
        <v>1.7537548340678111E-2</v>
      </c>
      <c r="I1096" s="28">
        <v>43508</v>
      </c>
      <c r="J1096">
        <v>82.9</v>
      </c>
      <c r="K1096" s="3">
        <f t="shared" ref="K1096:K1159" si="190">J1096/J1095-1</f>
        <v>4.9367088607594978E-2</v>
      </c>
      <c r="M1096" s="28">
        <v>43672</v>
      </c>
      <c r="N1096">
        <v>91.71</v>
      </c>
      <c r="O1096" s="3">
        <f t="shared" ref="O1096:O1159" si="191">N1096/N1095-1</f>
        <v>1.4266755142667398E-2</v>
      </c>
      <c r="Q1096" s="28">
        <v>42879</v>
      </c>
      <c r="R1096">
        <v>193.09</v>
      </c>
      <c r="S1096" s="3">
        <f t="shared" ref="S1096:S1159" si="192">R1096/R1095-1</f>
        <v>2.7523888658080864E-3</v>
      </c>
      <c r="U1096" s="28">
        <v>42879</v>
      </c>
      <c r="V1096">
        <v>188.71</v>
      </c>
      <c r="W1096" s="3">
        <v>0.05</v>
      </c>
      <c r="Y1096" s="28">
        <v>44050</v>
      </c>
      <c r="Z1096">
        <v>342.23</v>
      </c>
      <c r="AA1096" s="3">
        <f t="shared" ref="AA1096:AA1159" si="193">Z1096/Z1095-1</f>
        <v>-1.9313981144510994E-2</v>
      </c>
      <c r="AC1096" s="28">
        <v>43174</v>
      </c>
      <c r="AD1096">
        <v>26.05</v>
      </c>
      <c r="AE1096" s="4">
        <f t="shared" ref="AE1096:AE1159" si="194">AD1096/AD1095-1</f>
        <v>-3.5185185185185208E-2</v>
      </c>
      <c r="AG1096" s="28">
        <v>42884</v>
      </c>
      <c r="AH1096">
        <v>281.95999999999998</v>
      </c>
      <c r="AI1096" s="4">
        <f t="shared" ref="AI1096:AI1159" si="195">AH1096/AH1095-1</f>
        <v>-2.7522935779816571E-2</v>
      </c>
      <c r="AK1096" s="28">
        <v>44659</v>
      </c>
      <c r="AL1096">
        <v>19.96</v>
      </c>
      <c r="AM1096" s="4">
        <f t="shared" ref="AM1096:AM1159" si="196">AL1096/AL1095-1</f>
        <v>6.0010621348911553E-2</v>
      </c>
      <c r="AO1096" s="28">
        <v>42879</v>
      </c>
      <c r="AP1096" s="29">
        <v>52876.46</v>
      </c>
      <c r="AQ1096" s="3">
        <f t="shared" ref="AQ1096:AQ1159" si="197">AP1096/AP1095-1</f>
        <v>1.3989115762622406E-2</v>
      </c>
    </row>
    <row r="1097" spans="1:43" ht="15.75" thickBot="1" x14ac:dyDescent="0.3">
      <c r="A1097" s="28">
        <v>42916</v>
      </c>
      <c r="B1097">
        <v>79</v>
      </c>
      <c r="C1097" s="3">
        <f t="shared" si="189"/>
        <v>1.6482819830099249E-3</v>
      </c>
      <c r="E1097" s="28">
        <v>42880</v>
      </c>
      <c r="F1097">
        <v>455.03</v>
      </c>
      <c r="G1097" s="4">
        <f t="shared" si="188"/>
        <v>5.4578398444404819E-3</v>
      </c>
      <c r="I1097" s="28">
        <v>43509</v>
      </c>
      <c r="J1097">
        <v>80.05</v>
      </c>
      <c r="K1097" s="3">
        <f t="shared" si="190"/>
        <v>-3.4378769601930093E-2</v>
      </c>
      <c r="M1097" s="28">
        <v>43675</v>
      </c>
      <c r="N1097">
        <v>87.65</v>
      </c>
      <c r="O1097" s="3">
        <f t="shared" si="191"/>
        <v>-4.4269981463308072E-2</v>
      </c>
      <c r="Q1097" s="28">
        <v>42880</v>
      </c>
      <c r="R1097">
        <v>189.33</v>
      </c>
      <c r="S1097" s="3">
        <v>0.04</v>
      </c>
      <c r="U1097" s="28">
        <v>42880</v>
      </c>
      <c r="V1097">
        <v>186.53</v>
      </c>
      <c r="W1097" s="3">
        <v>0.05</v>
      </c>
      <c r="Y1097" s="28">
        <v>44053</v>
      </c>
      <c r="Z1097">
        <v>351.58</v>
      </c>
      <c r="AA1097" s="3">
        <f t="shared" si="193"/>
        <v>2.7320807643981926E-2</v>
      </c>
      <c r="AC1097" s="28">
        <v>43175</v>
      </c>
      <c r="AD1097">
        <v>25.44</v>
      </c>
      <c r="AE1097" s="4">
        <f t="shared" si="194"/>
        <v>-2.3416506717850227E-2</v>
      </c>
      <c r="AG1097" s="28">
        <v>42885</v>
      </c>
      <c r="AH1097">
        <v>281.12</v>
      </c>
      <c r="AI1097" s="4">
        <f t="shared" si="195"/>
        <v>-2.9791459781528529E-3</v>
      </c>
      <c r="AK1097" s="28">
        <v>44662</v>
      </c>
      <c r="AL1097">
        <v>21.45</v>
      </c>
      <c r="AM1097" s="4">
        <f t="shared" si="196"/>
        <v>7.4649298597194269E-2</v>
      </c>
      <c r="AO1097" s="28">
        <v>42880</v>
      </c>
      <c r="AP1097" s="29">
        <v>52869.01</v>
      </c>
      <c r="AQ1097" s="3">
        <f t="shared" si="197"/>
        <v>-1.4089445473464135E-4</v>
      </c>
    </row>
    <row r="1098" spans="1:43" ht="15.75" thickBot="1" x14ac:dyDescent="0.3">
      <c r="A1098" s="28">
        <v>42919</v>
      </c>
      <c r="B1098">
        <v>75.05</v>
      </c>
      <c r="C1098" s="3">
        <f t="shared" si="189"/>
        <v>-5.0000000000000044E-2</v>
      </c>
      <c r="E1098" s="28">
        <v>42881</v>
      </c>
      <c r="F1098">
        <v>466.63</v>
      </c>
      <c r="G1098" s="4">
        <f t="shared" si="188"/>
        <v>2.5492824648924328E-2</v>
      </c>
      <c r="I1098" s="28">
        <v>43522</v>
      </c>
      <c r="J1098">
        <v>80.05</v>
      </c>
      <c r="K1098" s="3">
        <f t="shared" si="190"/>
        <v>0</v>
      </c>
      <c r="M1098" s="28">
        <v>43676</v>
      </c>
      <c r="N1098">
        <v>88.06</v>
      </c>
      <c r="O1098" s="3">
        <f t="shared" si="191"/>
        <v>4.6776953793497E-3</v>
      </c>
      <c r="Q1098" s="28">
        <v>42881</v>
      </c>
      <c r="R1098">
        <v>188.88</v>
      </c>
      <c r="S1098" s="3">
        <v>0.04</v>
      </c>
      <c r="U1098" s="28">
        <v>42881</v>
      </c>
      <c r="V1098">
        <v>183.77</v>
      </c>
      <c r="W1098" s="3">
        <v>0.05</v>
      </c>
      <c r="Y1098" s="28">
        <v>44054</v>
      </c>
      <c r="Z1098">
        <v>309.77</v>
      </c>
      <c r="AA1098" s="3">
        <f t="shared" si="193"/>
        <v>-0.11892030263382447</v>
      </c>
      <c r="AC1098" s="28">
        <v>43178</v>
      </c>
      <c r="AD1098">
        <v>25.99</v>
      </c>
      <c r="AE1098" s="4">
        <f t="shared" si="194"/>
        <v>2.161949685534581E-2</v>
      </c>
      <c r="AG1098" s="28">
        <v>42886</v>
      </c>
      <c r="AH1098">
        <v>277.66000000000003</v>
      </c>
      <c r="AI1098" s="4">
        <f t="shared" si="195"/>
        <v>-1.2307911212293576E-2</v>
      </c>
      <c r="AK1098" s="28">
        <v>44663</v>
      </c>
      <c r="AL1098">
        <v>23.05</v>
      </c>
      <c r="AM1098" s="4">
        <f t="shared" si="196"/>
        <v>7.4592074592074731E-2</v>
      </c>
      <c r="AO1098" s="28">
        <v>42881</v>
      </c>
      <c r="AP1098" s="29">
        <v>52636.87</v>
      </c>
      <c r="AQ1098" s="3">
        <f t="shared" si="197"/>
        <v>-4.3908520322207822E-3</v>
      </c>
    </row>
    <row r="1099" spans="1:43" ht="15.75" thickBot="1" x14ac:dyDescent="0.3">
      <c r="A1099" s="28">
        <v>42920</v>
      </c>
      <c r="B1099">
        <v>77</v>
      </c>
      <c r="C1099" s="3">
        <f t="shared" si="189"/>
        <v>2.5982678214523602E-2</v>
      </c>
      <c r="E1099" s="28">
        <v>42884</v>
      </c>
      <c r="F1099">
        <v>458.33</v>
      </c>
      <c r="G1099" s="4">
        <f t="shared" si="188"/>
        <v>-1.7787111844502101E-2</v>
      </c>
      <c r="I1099" s="28">
        <v>43523</v>
      </c>
      <c r="J1099">
        <v>76.05</v>
      </c>
      <c r="K1099" s="3">
        <f t="shared" si="190"/>
        <v>-4.9968769519050604E-2</v>
      </c>
      <c r="M1099" s="28">
        <v>43677</v>
      </c>
      <c r="N1099">
        <v>88.63</v>
      </c>
      <c r="O1099" s="3">
        <f t="shared" si="191"/>
        <v>6.4728594140357476E-3</v>
      </c>
      <c r="Q1099" s="28">
        <v>42884</v>
      </c>
      <c r="R1099">
        <v>185.68</v>
      </c>
      <c r="S1099" s="3">
        <v>0.04</v>
      </c>
      <c r="U1099" s="28">
        <v>42884</v>
      </c>
      <c r="V1099">
        <v>185.17</v>
      </c>
      <c r="W1099" s="3">
        <v>0.05</v>
      </c>
      <c r="Y1099" s="28">
        <v>44055</v>
      </c>
      <c r="Z1099">
        <v>308.60000000000002</v>
      </c>
      <c r="AA1099" s="3">
        <f t="shared" si="193"/>
        <v>-3.7769958356198563E-3</v>
      </c>
      <c r="AC1099" s="28">
        <v>43180</v>
      </c>
      <c r="AD1099">
        <v>26.74</v>
      </c>
      <c r="AE1099" s="4">
        <f t="shared" si="194"/>
        <v>2.8857252789534549E-2</v>
      </c>
      <c r="AG1099" s="28">
        <v>42887</v>
      </c>
      <c r="AH1099">
        <v>276.51</v>
      </c>
      <c r="AI1099" s="4">
        <f t="shared" si="195"/>
        <v>-4.1417561045884455E-3</v>
      </c>
      <c r="AK1099" s="28">
        <v>44664</v>
      </c>
      <c r="AL1099">
        <v>23.48</v>
      </c>
      <c r="AM1099" s="4">
        <f t="shared" si="196"/>
        <v>1.8655097613882843E-2</v>
      </c>
      <c r="AO1099" s="28">
        <v>42884</v>
      </c>
      <c r="AP1099" s="29">
        <v>52138.9</v>
      </c>
      <c r="AQ1099" s="3">
        <f t="shared" si="197"/>
        <v>-9.4604789380523524E-3</v>
      </c>
    </row>
    <row r="1100" spans="1:43" ht="15.75" thickBot="1" x14ac:dyDescent="0.3">
      <c r="A1100" s="28">
        <v>42921</v>
      </c>
      <c r="B1100">
        <v>77</v>
      </c>
      <c r="C1100" s="3">
        <f t="shared" si="189"/>
        <v>0</v>
      </c>
      <c r="E1100" s="28">
        <v>42885</v>
      </c>
      <c r="F1100">
        <v>447.81</v>
      </c>
      <c r="G1100" s="4">
        <f t="shared" si="188"/>
        <v>-2.2952894202866836E-2</v>
      </c>
      <c r="I1100" s="28">
        <v>43528</v>
      </c>
      <c r="J1100">
        <v>76</v>
      </c>
      <c r="K1100" s="3">
        <f t="shared" si="190"/>
        <v>-6.5746219592366373E-4</v>
      </c>
      <c r="M1100" s="28">
        <v>43678</v>
      </c>
      <c r="N1100">
        <v>87.71</v>
      </c>
      <c r="O1100" s="3">
        <f t="shared" si="191"/>
        <v>-1.0380232426943525E-2</v>
      </c>
      <c r="Q1100" s="28">
        <v>42885</v>
      </c>
      <c r="R1100">
        <v>187</v>
      </c>
      <c r="S1100" s="3">
        <v>0.04</v>
      </c>
      <c r="U1100" s="28">
        <v>42885</v>
      </c>
      <c r="V1100">
        <v>184.88</v>
      </c>
      <c r="W1100" s="3">
        <v>0.06</v>
      </c>
      <c r="Y1100" s="28">
        <v>44056</v>
      </c>
      <c r="Z1100">
        <v>309.19</v>
      </c>
      <c r="AA1100" s="3">
        <f t="shared" si="193"/>
        <v>1.9118600129617302E-3</v>
      </c>
      <c r="AC1100" s="28">
        <v>43185</v>
      </c>
      <c r="AD1100">
        <v>28</v>
      </c>
      <c r="AE1100" s="4">
        <f t="shared" si="194"/>
        <v>4.7120418848167533E-2</v>
      </c>
      <c r="AG1100" s="28">
        <v>42888</v>
      </c>
      <c r="AH1100">
        <v>273.92</v>
      </c>
      <c r="AI1100" s="4">
        <f t="shared" si="195"/>
        <v>-9.3667498462983723E-3</v>
      </c>
      <c r="AK1100" s="28">
        <v>44665</v>
      </c>
      <c r="AL1100">
        <v>24.02</v>
      </c>
      <c r="AM1100" s="4">
        <f t="shared" si="196"/>
        <v>2.2998296422487297E-2</v>
      </c>
      <c r="AO1100" s="28">
        <v>42885</v>
      </c>
      <c r="AP1100" s="29">
        <v>51453.16</v>
      </c>
      <c r="AQ1100" s="3">
        <f t="shared" si="197"/>
        <v>-1.3152176206249089E-2</v>
      </c>
    </row>
    <row r="1101" spans="1:43" ht="15.75" thickBot="1" x14ac:dyDescent="0.3">
      <c r="A1101" s="28">
        <v>42922</v>
      </c>
      <c r="B1101">
        <v>77</v>
      </c>
      <c r="C1101" s="3">
        <f t="shared" si="189"/>
        <v>0</v>
      </c>
      <c r="E1101" s="28">
        <v>42886</v>
      </c>
      <c r="F1101">
        <v>448.52</v>
      </c>
      <c r="G1101" s="4">
        <f t="shared" si="188"/>
        <v>1.5854938478372382E-3</v>
      </c>
      <c r="I1101" s="28">
        <v>43529</v>
      </c>
      <c r="J1101">
        <v>76.95</v>
      </c>
      <c r="K1101" s="3">
        <f t="shared" si="190"/>
        <v>1.2499999999999956E-2</v>
      </c>
      <c r="M1101" s="28">
        <v>43679</v>
      </c>
      <c r="N1101">
        <v>89.45</v>
      </c>
      <c r="O1101" s="3">
        <f t="shared" si="191"/>
        <v>1.9838102838900973E-2</v>
      </c>
      <c r="Q1101" s="28">
        <v>42886</v>
      </c>
      <c r="R1101">
        <v>184.91</v>
      </c>
      <c r="S1101" s="3">
        <f t="shared" si="192"/>
        <v>-1.1176470588235343E-2</v>
      </c>
      <c r="U1101" s="28">
        <v>42886</v>
      </c>
      <c r="V1101">
        <v>176.83</v>
      </c>
      <c r="W1101" s="3">
        <v>0.06</v>
      </c>
      <c r="Y1101" s="28">
        <v>44060</v>
      </c>
      <c r="Z1101">
        <v>319</v>
      </c>
      <c r="AA1101" s="3">
        <f t="shared" si="193"/>
        <v>3.1728063650182659E-2</v>
      </c>
      <c r="AC1101" s="28">
        <v>43186</v>
      </c>
      <c r="AD1101">
        <v>27</v>
      </c>
      <c r="AE1101" s="4">
        <f t="shared" si="194"/>
        <v>-3.5714285714285698E-2</v>
      </c>
      <c r="AG1101" s="28">
        <v>42891</v>
      </c>
      <c r="AH1101">
        <v>276.04000000000002</v>
      </c>
      <c r="AI1101" s="4">
        <f t="shared" si="195"/>
        <v>7.7394859813084693E-3</v>
      </c>
      <c r="AK1101" s="28">
        <v>44666</v>
      </c>
      <c r="AL1101">
        <v>23.5</v>
      </c>
      <c r="AM1101" s="4">
        <f t="shared" si="196"/>
        <v>-2.1648626144879279E-2</v>
      </c>
      <c r="AO1101" s="28">
        <v>42886</v>
      </c>
      <c r="AP1101" s="29">
        <v>50591.57</v>
      </c>
      <c r="AQ1101" s="3">
        <f t="shared" si="197"/>
        <v>-1.6745132854814049E-2</v>
      </c>
    </row>
    <row r="1102" spans="1:43" ht="15.75" thickBot="1" x14ac:dyDescent="0.3">
      <c r="A1102" s="28">
        <v>42923</v>
      </c>
      <c r="B1102">
        <v>77.5</v>
      </c>
      <c r="C1102" s="3">
        <f t="shared" si="189"/>
        <v>6.4935064935065512E-3</v>
      </c>
      <c r="E1102" s="28">
        <v>42887</v>
      </c>
      <c r="F1102">
        <v>431.81</v>
      </c>
      <c r="G1102" s="4">
        <f t="shared" si="188"/>
        <v>-3.7255863729599548E-2</v>
      </c>
      <c r="I1102" s="28">
        <v>43531</v>
      </c>
      <c r="J1102">
        <v>76</v>
      </c>
      <c r="K1102" s="3">
        <f t="shared" si="190"/>
        <v>-1.2345679012345734E-2</v>
      </c>
      <c r="M1102" s="28">
        <v>43682</v>
      </c>
      <c r="N1102">
        <v>87.99</v>
      </c>
      <c r="O1102" s="3">
        <f t="shared" si="191"/>
        <v>-1.632196757965354E-2</v>
      </c>
      <c r="Q1102" s="28">
        <v>42887</v>
      </c>
      <c r="R1102">
        <v>179.86</v>
      </c>
      <c r="S1102" s="3">
        <v>0.05</v>
      </c>
      <c r="U1102" s="28">
        <v>42887</v>
      </c>
      <c r="V1102">
        <v>168.54</v>
      </c>
      <c r="W1102" s="3">
        <v>0.06</v>
      </c>
      <c r="Y1102" s="28">
        <v>44061</v>
      </c>
      <c r="Z1102">
        <v>318</v>
      </c>
      <c r="AA1102" s="3">
        <f t="shared" si="193"/>
        <v>-3.1347962382445305E-3</v>
      </c>
      <c r="AC1102" s="28">
        <v>43188</v>
      </c>
      <c r="AD1102">
        <v>27</v>
      </c>
      <c r="AE1102" s="4">
        <f t="shared" si="194"/>
        <v>0</v>
      </c>
      <c r="AG1102" s="28">
        <v>42892</v>
      </c>
      <c r="AH1102">
        <v>272.31</v>
      </c>
      <c r="AI1102" s="4">
        <f t="shared" si="195"/>
        <v>-1.3512534415302202E-2</v>
      </c>
      <c r="AK1102" s="28">
        <v>44669</v>
      </c>
      <c r="AL1102">
        <v>22.86</v>
      </c>
      <c r="AM1102" s="4">
        <f t="shared" si="196"/>
        <v>-2.7234042553191506E-2</v>
      </c>
      <c r="AO1102" s="28">
        <v>42887</v>
      </c>
      <c r="AP1102" s="29">
        <v>48780.81</v>
      </c>
      <c r="AQ1102" s="3">
        <f t="shared" si="197"/>
        <v>-3.5791733682113525E-2</v>
      </c>
    </row>
    <row r="1103" spans="1:43" ht="15.75" thickBot="1" x14ac:dyDescent="0.3">
      <c r="A1103" s="28">
        <v>42926</v>
      </c>
      <c r="B1103">
        <v>79.790000000000006</v>
      </c>
      <c r="C1103" s="3">
        <f t="shared" si="189"/>
        <v>2.954838709677432E-2</v>
      </c>
      <c r="E1103" s="28">
        <v>42888</v>
      </c>
      <c r="F1103">
        <v>435.32</v>
      </c>
      <c r="G1103" s="4">
        <f t="shared" si="188"/>
        <v>8.1285750677380086E-3</v>
      </c>
      <c r="I1103" s="28">
        <v>43544</v>
      </c>
      <c r="J1103">
        <v>72.349999999999994</v>
      </c>
      <c r="K1103" s="3">
        <f t="shared" si="190"/>
        <v>-4.8026315789473806E-2</v>
      </c>
      <c r="M1103" s="28">
        <v>43683</v>
      </c>
      <c r="N1103">
        <v>87.48</v>
      </c>
      <c r="O1103" s="3">
        <f t="shared" si="191"/>
        <v>-5.7961131946810962E-3</v>
      </c>
      <c r="Q1103" s="28">
        <v>42888</v>
      </c>
      <c r="R1103">
        <v>184.01</v>
      </c>
      <c r="S1103" s="3">
        <v>0.04</v>
      </c>
      <c r="U1103" s="28">
        <v>42888</v>
      </c>
      <c r="V1103">
        <v>162.9</v>
      </c>
      <c r="W1103" s="3">
        <v>0.06</v>
      </c>
      <c r="Y1103" s="28">
        <v>44062</v>
      </c>
      <c r="Z1103">
        <v>317.73</v>
      </c>
      <c r="AA1103" s="3">
        <f t="shared" si="193"/>
        <v>-8.4905660377354586E-4</v>
      </c>
      <c r="AC1103" s="28">
        <v>43193</v>
      </c>
      <c r="AD1103">
        <v>27.9</v>
      </c>
      <c r="AE1103" s="4">
        <f t="shared" si="194"/>
        <v>3.3333333333333215E-2</v>
      </c>
      <c r="AG1103" s="28">
        <v>42893</v>
      </c>
      <c r="AH1103">
        <v>278.11</v>
      </c>
      <c r="AI1103" s="4">
        <f t="shared" si="195"/>
        <v>2.1299254526091715E-2</v>
      </c>
      <c r="AK1103" s="28">
        <v>44670</v>
      </c>
      <c r="AL1103">
        <v>22.73</v>
      </c>
      <c r="AM1103" s="4">
        <f t="shared" si="196"/>
        <v>-5.6867891513560087E-3</v>
      </c>
      <c r="AO1103" s="28">
        <v>42888</v>
      </c>
      <c r="AP1103" s="29">
        <v>48555.3</v>
      </c>
      <c r="AQ1103" s="3">
        <f t="shared" si="197"/>
        <v>-4.6229244655837665E-3</v>
      </c>
    </row>
    <row r="1104" spans="1:43" ht="15.75" thickBot="1" x14ac:dyDescent="0.3">
      <c r="A1104" s="28">
        <v>42927</v>
      </c>
      <c r="B1104">
        <v>75.81</v>
      </c>
      <c r="C1104" s="3">
        <f t="shared" si="189"/>
        <v>-4.9880937460834773E-2</v>
      </c>
      <c r="E1104" s="28">
        <v>42891</v>
      </c>
      <c r="F1104">
        <v>450.19</v>
      </c>
      <c r="G1104" s="4">
        <f t="shared" si="188"/>
        <v>3.4158779748231227E-2</v>
      </c>
      <c r="I1104" s="28">
        <v>43545</v>
      </c>
      <c r="J1104">
        <v>68.84</v>
      </c>
      <c r="K1104" s="3">
        <f t="shared" si="190"/>
        <v>-4.8514167242570738E-2</v>
      </c>
      <c r="M1104" s="28">
        <v>43684</v>
      </c>
      <c r="N1104">
        <v>84.5</v>
      </c>
      <c r="O1104" s="3">
        <f t="shared" si="191"/>
        <v>-3.4064929126657595E-2</v>
      </c>
      <c r="Q1104" s="28">
        <v>42891</v>
      </c>
      <c r="R1104">
        <v>186.94</v>
      </c>
      <c r="S1104" s="3">
        <f t="shared" si="192"/>
        <v>1.5923047660453271E-2</v>
      </c>
      <c r="U1104" s="28">
        <v>42891</v>
      </c>
      <c r="V1104">
        <v>163.38999999999999</v>
      </c>
      <c r="W1104" s="3">
        <v>0.06</v>
      </c>
      <c r="Y1104" s="28">
        <v>44063</v>
      </c>
      <c r="Z1104">
        <v>317</v>
      </c>
      <c r="AA1104" s="3">
        <f t="shared" si="193"/>
        <v>-2.2975482327762808E-3</v>
      </c>
      <c r="AC1104" s="28">
        <v>43194</v>
      </c>
      <c r="AD1104">
        <v>26.7</v>
      </c>
      <c r="AE1104" s="4">
        <f t="shared" si="194"/>
        <v>-4.3010752688172005E-2</v>
      </c>
      <c r="AG1104" s="28">
        <v>42894</v>
      </c>
      <c r="AH1104">
        <v>276.56</v>
      </c>
      <c r="AI1104" s="4">
        <f t="shared" si="195"/>
        <v>-5.5733342921865381E-3</v>
      </c>
      <c r="AK1104" s="28">
        <v>44671</v>
      </c>
      <c r="AL1104">
        <v>23.44</v>
      </c>
      <c r="AM1104" s="4">
        <f t="shared" si="196"/>
        <v>3.1236251649802149E-2</v>
      </c>
      <c r="AO1104" s="28">
        <v>42891</v>
      </c>
      <c r="AP1104" s="29">
        <v>50120.93</v>
      </c>
      <c r="AQ1104" s="3">
        <f t="shared" si="197"/>
        <v>3.224426581650186E-2</v>
      </c>
    </row>
    <row r="1105" spans="1:43" ht="15.75" thickBot="1" x14ac:dyDescent="0.3">
      <c r="A1105" s="28">
        <v>42928</v>
      </c>
      <c r="B1105">
        <v>72.510000000000005</v>
      </c>
      <c r="C1105" s="3">
        <f t="shared" si="189"/>
        <v>-4.3529877324891109E-2</v>
      </c>
      <c r="E1105" s="28">
        <v>42892</v>
      </c>
      <c r="F1105">
        <v>445.12</v>
      </c>
      <c r="G1105" s="4">
        <f t="shared" si="188"/>
        <v>-1.1261911637308719E-2</v>
      </c>
      <c r="I1105" s="28">
        <v>43546</v>
      </c>
      <c r="J1105">
        <v>65.400000000000006</v>
      </c>
      <c r="K1105" s="3">
        <f t="shared" si="190"/>
        <v>-4.9970947123765264E-2</v>
      </c>
      <c r="M1105" s="28">
        <v>43685</v>
      </c>
      <c r="N1105">
        <v>84.48</v>
      </c>
      <c r="O1105" s="3">
        <f t="shared" si="191"/>
        <v>-2.3668639053253671E-4</v>
      </c>
      <c r="Q1105" s="28">
        <v>42892</v>
      </c>
      <c r="R1105">
        <v>186</v>
      </c>
      <c r="S1105" s="3">
        <v>0.04</v>
      </c>
      <c r="U1105" s="28">
        <v>42892</v>
      </c>
      <c r="V1105">
        <v>161.05000000000001</v>
      </c>
      <c r="W1105" s="3">
        <v>0.06</v>
      </c>
      <c r="Y1105" s="28">
        <v>44067</v>
      </c>
      <c r="Z1105">
        <v>317</v>
      </c>
      <c r="AA1105" s="3">
        <f t="shared" si="193"/>
        <v>0</v>
      </c>
      <c r="AC1105" s="28">
        <v>43196</v>
      </c>
      <c r="AD1105">
        <v>28.01</v>
      </c>
      <c r="AE1105" s="4">
        <f t="shared" si="194"/>
        <v>4.9063670411985116E-2</v>
      </c>
      <c r="AG1105" s="28">
        <v>42895</v>
      </c>
      <c r="AH1105">
        <v>274.76</v>
      </c>
      <c r="AI1105" s="4">
        <f t="shared" si="195"/>
        <v>-6.5085334104715287E-3</v>
      </c>
      <c r="AK1105" s="28">
        <v>44672</v>
      </c>
      <c r="AL1105">
        <v>23.19</v>
      </c>
      <c r="AM1105" s="4">
        <f t="shared" si="196"/>
        <v>-1.0665529010238872E-2</v>
      </c>
      <c r="AO1105" s="28">
        <v>42892</v>
      </c>
      <c r="AP1105" s="29">
        <v>50144.63</v>
      </c>
      <c r="AQ1105" s="3">
        <f t="shared" si="197"/>
        <v>4.7285634963278866E-4</v>
      </c>
    </row>
    <row r="1106" spans="1:43" ht="15.75" thickBot="1" x14ac:dyDescent="0.3">
      <c r="A1106" s="28">
        <v>42929</v>
      </c>
      <c r="B1106">
        <v>72.510000000000005</v>
      </c>
      <c r="C1106" s="3">
        <f t="shared" si="189"/>
        <v>0</v>
      </c>
      <c r="E1106" s="28">
        <v>42893</v>
      </c>
      <c r="F1106">
        <v>447.55</v>
      </c>
      <c r="G1106" s="4">
        <f t="shared" si="188"/>
        <v>5.4592020129402563E-3</v>
      </c>
      <c r="I1106" s="28">
        <v>43549</v>
      </c>
      <c r="J1106">
        <v>65.400000000000006</v>
      </c>
      <c r="K1106" s="3">
        <f t="shared" si="190"/>
        <v>0</v>
      </c>
      <c r="M1106" s="28">
        <v>43686</v>
      </c>
      <c r="N1106">
        <v>84.61</v>
      </c>
      <c r="O1106" s="3">
        <f t="shared" si="191"/>
        <v>1.5388257575756903E-3</v>
      </c>
      <c r="Q1106" s="28">
        <v>42893</v>
      </c>
      <c r="R1106">
        <v>185.04</v>
      </c>
      <c r="S1106" s="3">
        <v>0.04</v>
      </c>
      <c r="U1106" s="28">
        <v>42893</v>
      </c>
      <c r="V1106">
        <v>163.30000000000001</v>
      </c>
      <c r="W1106" s="3">
        <v>0.06</v>
      </c>
      <c r="Y1106" s="28">
        <v>44068</v>
      </c>
      <c r="Z1106">
        <v>314.05</v>
      </c>
      <c r="AA1106" s="3">
        <f t="shared" si="193"/>
        <v>-9.3059936908517216E-3</v>
      </c>
      <c r="AC1106" s="28">
        <v>43199</v>
      </c>
      <c r="AD1106">
        <v>28.01</v>
      </c>
      <c r="AE1106" s="4">
        <f t="shared" si="194"/>
        <v>0</v>
      </c>
      <c r="AG1106" s="28">
        <v>42898</v>
      </c>
      <c r="AH1106">
        <v>262.2</v>
      </c>
      <c r="AI1106" s="4">
        <f t="shared" si="195"/>
        <v>-4.5712621924588692E-2</v>
      </c>
      <c r="AK1106" s="28">
        <v>44673</v>
      </c>
      <c r="AL1106">
        <v>23.01</v>
      </c>
      <c r="AM1106" s="4">
        <f t="shared" si="196"/>
        <v>-7.7619663648124115E-3</v>
      </c>
      <c r="AO1106" s="28">
        <v>42893</v>
      </c>
      <c r="AP1106" s="29">
        <v>50162.81</v>
      </c>
      <c r="AQ1106" s="3">
        <f t="shared" si="197"/>
        <v>3.6255128415541016E-4</v>
      </c>
    </row>
    <row r="1107" spans="1:43" ht="15.75" thickBot="1" x14ac:dyDescent="0.3">
      <c r="A1107" s="28">
        <v>42930</v>
      </c>
      <c r="B1107">
        <v>72.97</v>
      </c>
      <c r="C1107" s="3">
        <f t="shared" si="189"/>
        <v>6.3439525582678069E-3</v>
      </c>
      <c r="E1107" s="28">
        <v>42894</v>
      </c>
      <c r="F1107">
        <v>442.72</v>
      </c>
      <c r="G1107" s="4">
        <f t="shared" si="188"/>
        <v>-1.0792090269243659E-2</v>
      </c>
      <c r="I1107" s="28">
        <v>43550</v>
      </c>
      <c r="J1107">
        <v>66.95</v>
      </c>
      <c r="K1107" s="3">
        <f t="shared" si="190"/>
        <v>2.3700305810397504E-2</v>
      </c>
      <c r="M1107" s="28">
        <v>43693</v>
      </c>
      <c r="N1107">
        <v>82.96</v>
      </c>
      <c r="O1107" s="3">
        <f t="shared" si="191"/>
        <v>-1.950124098806294E-2</v>
      </c>
      <c r="Q1107" s="28">
        <v>42894</v>
      </c>
      <c r="R1107">
        <v>183.1</v>
      </c>
      <c r="S1107" s="3">
        <f t="shared" si="192"/>
        <v>-1.0484219628188463E-2</v>
      </c>
      <c r="U1107" s="28">
        <v>42894</v>
      </c>
      <c r="V1107">
        <v>161.62</v>
      </c>
      <c r="W1107" s="3">
        <v>0.06</v>
      </c>
      <c r="Y1107" s="28">
        <v>44069</v>
      </c>
      <c r="Z1107">
        <v>319.7</v>
      </c>
      <c r="AA1107" s="3">
        <f t="shared" si="193"/>
        <v>1.7990765801623843E-2</v>
      </c>
      <c r="AC1107" s="28">
        <v>43200</v>
      </c>
      <c r="AD1107">
        <v>27.55</v>
      </c>
      <c r="AE1107" s="4">
        <f t="shared" si="194"/>
        <v>-1.6422706176365653E-2</v>
      </c>
      <c r="AG1107" s="28">
        <v>42899</v>
      </c>
      <c r="AH1107">
        <v>266.89999999999998</v>
      </c>
      <c r="AI1107" s="4">
        <f t="shared" si="195"/>
        <v>1.7925247902364605E-2</v>
      </c>
      <c r="AK1107" s="28">
        <v>44676</v>
      </c>
      <c r="AL1107">
        <v>21.66</v>
      </c>
      <c r="AM1107" s="4">
        <f t="shared" si="196"/>
        <v>-5.8670143415906151E-2</v>
      </c>
      <c r="AO1107" s="28">
        <v>42894</v>
      </c>
      <c r="AP1107" s="29">
        <v>49958.33</v>
      </c>
      <c r="AQ1107" s="3">
        <f t="shared" si="197"/>
        <v>-4.0763266651129282E-3</v>
      </c>
    </row>
    <row r="1108" spans="1:43" ht="15.75" thickBot="1" x14ac:dyDescent="0.3">
      <c r="A1108" s="28">
        <v>42934</v>
      </c>
      <c r="B1108">
        <v>74.58</v>
      </c>
      <c r="C1108" s="3">
        <f t="shared" si="189"/>
        <v>2.2063861861038703E-2</v>
      </c>
      <c r="E1108" s="28">
        <v>42895</v>
      </c>
      <c r="F1108">
        <v>427.07</v>
      </c>
      <c r="G1108" s="4">
        <f t="shared" si="188"/>
        <v>-3.5349656667871376E-2</v>
      </c>
      <c r="I1108" s="28">
        <v>43551</v>
      </c>
      <c r="J1108">
        <v>70.290000000000006</v>
      </c>
      <c r="K1108" s="3">
        <f t="shared" si="190"/>
        <v>4.9887976101568476E-2</v>
      </c>
      <c r="M1108" s="28">
        <v>43696</v>
      </c>
      <c r="N1108">
        <v>83.02</v>
      </c>
      <c r="O1108" s="3">
        <f t="shared" si="191"/>
        <v>7.2324011571844871E-4</v>
      </c>
      <c r="Q1108" s="28">
        <v>42895</v>
      </c>
      <c r="R1108">
        <v>183.19</v>
      </c>
      <c r="S1108" s="3">
        <f t="shared" si="192"/>
        <v>4.9153468050255888E-4</v>
      </c>
      <c r="U1108" s="28">
        <v>42895</v>
      </c>
      <c r="V1108">
        <v>159.94999999999999</v>
      </c>
      <c r="W1108" s="3">
        <v>0.06</v>
      </c>
      <c r="Y1108" s="28">
        <v>44070</v>
      </c>
      <c r="Z1108">
        <v>320.5</v>
      </c>
      <c r="AA1108" s="3">
        <f t="shared" si="193"/>
        <v>2.5023459493276334E-3</v>
      </c>
      <c r="AC1108" s="28">
        <v>43201</v>
      </c>
      <c r="AD1108">
        <v>28</v>
      </c>
      <c r="AE1108" s="4">
        <f t="shared" si="194"/>
        <v>1.6333938294010864E-2</v>
      </c>
      <c r="AG1108" s="28">
        <v>42900</v>
      </c>
      <c r="AH1108">
        <v>260.38</v>
      </c>
      <c r="AI1108" s="4">
        <f t="shared" si="195"/>
        <v>-2.4428624953165889E-2</v>
      </c>
      <c r="AK1108" s="28">
        <v>44677</v>
      </c>
      <c r="AL1108">
        <v>21.25</v>
      </c>
      <c r="AM1108" s="4">
        <f t="shared" si="196"/>
        <v>-1.8928901200369386E-2</v>
      </c>
      <c r="AO1108" s="28">
        <v>42895</v>
      </c>
      <c r="AP1108" s="29">
        <v>49526.92</v>
      </c>
      <c r="AQ1108" s="3">
        <f t="shared" si="197"/>
        <v>-8.6353967396428644E-3</v>
      </c>
    </row>
    <row r="1109" spans="1:43" ht="15.75" thickBot="1" x14ac:dyDescent="0.3">
      <c r="A1109" s="28">
        <v>42935</v>
      </c>
      <c r="B1109">
        <v>76</v>
      </c>
      <c r="C1109" s="3">
        <f t="shared" si="189"/>
        <v>1.9039957093054394E-2</v>
      </c>
      <c r="E1109" s="28">
        <v>42898</v>
      </c>
      <c r="F1109">
        <v>405.72</v>
      </c>
      <c r="G1109" s="4">
        <f t="shared" si="188"/>
        <v>-4.9991804622192992E-2</v>
      </c>
      <c r="I1109" s="28">
        <v>43552</v>
      </c>
      <c r="J1109">
        <v>73.8</v>
      </c>
      <c r="K1109" s="3">
        <f t="shared" si="190"/>
        <v>4.9935979513444195E-2</v>
      </c>
      <c r="M1109" s="28">
        <v>43697</v>
      </c>
      <c r="N1109">
        <v>84.66</v>
      </c>
      <c r="O1109" s="3">
        <f t="shared" si="191"/>
        <v>1.9754276078053579E-2</v>
      </c>
      <c r="Q1109" s="28">
        <v>42898</v>
      </c>
      <c r="R1109">
        <v>175</v>
      </c>
      <c r="S1109" s="3">
        <f t="shared" si="192"/>
        <v>-4.4707680550248319E-2</v>
      </c>
      <c r="U1109" s="28">
        <v>42898</v>
      </c>
      <c r="V1109">
        <v>151.96</v>
      </c>
      <c r="W1109" s="3">
        <v>0.06</v>
      </c>
      <c r="Y1109" s="28">
        <v>44074</v>
      </c>
      <c r="Z1109">
        <v>320.36</v>
      </c>
      <c r="AA1109" s="3">
        <f t="shared" si="193"/>
        <v>-4.3681747269885829E-4</v>
      </c>
      <c r="AC1109" s="28">
        <v>43202</v>
      </c>
      <c r="AD1109">
        <v>27.75</v>
      </c>
      <c r="AE1109" s="4">
        <f t="shared" si="194"/>
        <v>-8.9285714285713969E-3</v>
      </c>
      <c r="AG1109" s="28">
        <v>42901</v>
      </c>
      <c r="AH1109">
        <v>259.99</v>
      </c>
      <c r="AI1109" s="4">
        <f t="shared" si="195"/>
        <v>-1.4978108917734767E-3</v>
      </c>
      <c r="AK1109" s="28">
        <v>44678</v>
      </c>
      <c r="AL1109">
        <v>20.82</v>
      </c>
      <c r="AM1109" s="4">
        <f t="shared" si="196"/>
        <v>-2.0235294117647018E-2</v>
      </c>
      <c r="AO1109" s="28">
        <v>42898</v>
      </c>
      <c r="AP1109" s="29">
        <v>47671.8</v>
      </c>
      <c r="AQ1109" s="3">
        <f t="shared" si="197"/>
        <v>-3.7456801270904672E-2</v>
      </c>
    </row>
    <row r="1110" spans="1:43" ht="15.75" thickBot="1" x14ac:dyDescent="0.3">
      <c r="A1110" s="28">
        <v>42936</v>
      </c>
      <c r="B1110">
        <v>75.010000000000005</v>
      </c>
      <c r="C1110" s="3">
        <f t="shared" si="189"/>
        <v>-1.3026315789473664E-2</v>
      </c>
      <c r="E1110" s="28">
        <v>42899</v>
      </c>
      <c r="F1110">
        <v>394.61</v>
      </c>
      <c r="G1110" s="4">
        <f t="shared" si="188"/>
        <v>-2.7383417134969945E-2</v>
      </c>
      <c r="I1110" s="28">
        <v>43553</v>
      </c>
      <c r="J1110">
        <v>76.5</v>
      </c>
      <c r="K1110" s="3">
        <f t="shared" si="190"/>
        <v>3.6585365853658569E-2</v>
      </c>
      <c r="M1110" s="28">
        <v>43698</v>
      </c>
      <c r="N1110">
        <v>85.2</v>
      </c>
      <c r="O1110" s="3">
        <f t="shared" si="191"/>
        <v>6.3784549964565063E-3</v>
      </c>
      <c r="Q1110" s="28">
        <v>42899</v>
      </c>
      <c r="R1110">
        <v>175</v>
      </c>
      <c r="S1110" s="3">
        <f t="shared" si="192"/>
        <v>0</v>
      </c>
      <c r="U1110" s="28">
        <v>42899</v>
      </c>
      <c r="V1110">
        <v>151.85</v>
      </c>
      <c r="W1110" s="3">
        <v>0.06</v>
      </c>
      <c r="Y1110" s="28">
        <v>44075</v>
      </c>
      <c r="Z1110">
        <v>320</v>
      </c>
      <c r="AA1110" s="3">
        <f t="shared" si="193"/>
        <v>-1.1237357972281314E-3</v>
      </c>
      <c r="AC1110" s="28">
        <v>43210</v>
      </c>
      <c r="AD1110">
        <v>26.01</v>
      </c>
      <c r="AE1110" s="4">
        <f t="shared" si="194"/>
        <v>-6.2702702702702617E-2</v>
      </c>
      <c r="AG1110" s="28">
        <v>42902</v>
      </c>
      <c r="AH1110">
        <v>255.18</v>
      </c>
      <c r="AI1110" s="4">
        <f t="shared" si="195"/>
        <v>-1.8500711565829442E-2</v>
      </c>
      <c r="AK1110" s="28">
        <v>44679</v>
      </c>
      <c r="AL1110">
        <v>20.309999999999999</v>
      </c>
      <c r="AM1110" s="4">
        <f t="shared" si="196"/>
        <v>-2.4495677233429491E-2</v>
      </c>
      <c r="AO1110" s="28">
        <v>42899</v>
      </c>
      <c r="AP1110" s="29">
        <v>48071.040000000001</v>
      </c>
      <c r="AQ1110" s="3">
        <f t="shared" si="197"/>
        <v>8.374762438170924E-3</v>
      </c>
    </row>
    <row r="1111" spans="1:43" ht="15.75" thickBot="1" x14ac:dyDescent="0.3">
      <c r="A1111" s="28">
        <v>42937</v>
      </c>
      <c r="B1111">
        <v>74</v>
      </c>
      <c r="C1111" s="3">
        <f t="shared" si="189"/>
        <v>-1.3464871350486685E-2</v>
      </c>
      <c r="E1111" s="28">
        <v>42900</v>
      </c>
      <c r="F1111">
        <v>387.68</v>
      </c>
      <c r="G1111" s="4">
        <f t="shared" si="188"/>
        <v>-1.7561643141329464E-2</v>
      </c>
      <c r="I1111" s="28">
        <v>43557</v>
      </c>
      <c r="J1111">
        <v>78</v>
      </c>
      <c r="K1111" s="3">
        <f t="shared" si="190"/>
        <v>1.9607843137254832E-2</v>
      </c>
      <c r="M1111" s="28">
        <v>43699</v>
      </c>
      <c r="N1111">
        <v>85.96</v>
      </c>
      <c r="O1111" s="3">
        <f t="shared" si="191"/>
        <v>8.9201877934270701E-3</v>
      </c>
      <c r="Q1111" s="28">
        <v>42900</v>
      </c>
      <c r="R1111">
        <v>175</v>
      </c>
      <c r="S1111" s="3">
        <f t="shared" si="192"/>
        <v>0</v>
      </c>
      <c r="U1111" s="28">
        <v>42900</v>
      </c>
      <c r="V1111">
        <v>148.27000000000001</v>
      </c>
      <c r="W1111" s="3">
        <v>0.06</v>
      </c>
      <c r="Y1111" s="28">
        <v>44076</v>
      </c>
      <c r="Z1111">
        <v>333</v>
      </c>
      <c r="AA1111" s="3">
        <f t="shared" si="193"/>
        <v>4.0624999999999911E-2</v>
      </c>
      <c r="AC1111" s="28">
        <v>43214</v>
      </c>
      <c r="AD1111">
        <v>25.5</v>
      </c>
      <c r="AE1111" s="4">
        <f t="shared" si="194"/>
        <v>-1.9607843137254943E-2</v>
      </c>
      <c r="AG1111" s="28">
        <v>42905</v>
      </c>
      <c r="AH1111">
        <v>250.78</v>
      </c>
      <c r="AI1111" s="4">
        <f t="shared" si="195"/>
        <v>-1.724273062152204E-2</v>
      </c>
      <c r="AK1111" s="28">
        <v>44687</v>
      </c>
      <c r="AL1111">
        <v>20.13</v>
      </c>
      <c r="AM1111" s="4">
        <f t="shared" si="196"/>
        <v>-8.8626292466764678E-3</v>
      </c>
      <c r="AO1111" s="28">
        <v>42900</v>
      </c>
      <c r="AP1111" s="29">
        <v>47608.639999999999</v>
      </c>
      <c r="AQ1111" s="3">
        <f t="shared" si="197"/>
        <v>-9.6190970696702349E-3</v>
      </c>
    </row>
    <row r="1112" spans="1:43" ht="15.75" thickBot="1" x14ac:dyDescent="0.3">
      <c r="A1112" s="28">
        <v>42940</v>
      </c>
      <c r="B1112">
        <v>75</v>
      </c>
      <c r="C1112" s="3">
        <f t="shared" si="189"/>
        <v>1.3513513513513598E-2</v>
      </c>
      <c r="E1112" s="28">
        <v>42901</v>
      </c>
      <c r="F1112">
        <v>397.14</v>
      </c>
      <c r="G1112" s="4">
        <f t="shared" si="188"/>
        <v>2.4401568303755727E-2</v>
      </c>
      <c r="I1112" s="28">
        <v>43559</v>
      </c>
      <c r="J1112">
        <v>78</v>
      </c>
      <c r="K1112" s="3">
        <f t="shared" si="190"/>
        <v>0</v>
      </c>
      <c r="M1112" s="28">
        <v>43700</v>
      </c>
      <c r="N1112">
        <v>84.71</v>
      </c>
      <c r="O1112" s="3">
        <f t="shared" si="191"/>
        <v>-1.4541647277803604E-2</v>
      </c>
      <c r="Q1112" s="28">
        <v>42901</v>
      </c>
      <c r="R1112">
        <v>174</v>
      </c>
      <c r="S1112" s="3">
        <f t="shared" si="192"/>
        <v>-5.7142857142856718E-3</v>
      </c>
      <c r="U1112" s="28">
        <v>42901</v>
      </c>
      <c r="V1112">
        <v>145.96</v>
      </c>
      <c r="W1112" s="3">
        <v>0.06</v>
      </c>
      <c r="Y1112" s="28">
        <v>44077</v>
      </c>
      <c r="Z1112">
        <v>320.27999999999997</v>
      </c>
      <c r="AA1112" s="3">
        <f t="shared" si="193"/>
        <v>-3.8198198198198252E-2</v>
      </c>
      <c r="AC1112" s="28">
        <v>43215</v>
      </c>
      <c r="AD1112">
        <v>25.01</v>
      </c>
      <c r="AE1112" s="4">
        <f t="shared" si="194"/>
        <v>-1.9215686274509758E-2</v>
      </c>
      <c r="AG1112" s="28">
        <v>42906</v>
      </c>
      <c r="AH1112">
        <v>238.25</v>
      </c>
      <c r="AI1112" s="4">
        <f t="shared" si="195"/>
        <v>-4.9964111970651537E-2</v>
      </c>
      <c r="AK1112" s="28">
        <v>44690</v>
      </c>
      <c r="AL1112">
        <v>18.63</v>
      </c>
      <c r="AM1112" s="4">
        <f t="shared" si="196"/>
        <v>-7.4515648286140101E-2</v>
      </c>
      <c r="AO1112" s="28">
        <v>42901</v>
      </c>
      <c r="AP1112" s="29">
        <v>47442.73</v>
      </c>
      <c r="AQ1112" s="3">
        <f t="shared" si="197"/>
        <v>-3.4848716535484936E-3</v>
      </c>
    </row>
    <row r="1113" spans="1:43" ht="15.75" thickBot="1" x14ac:dyDescent="0.3">
      <c r="A1113" s="28">
        <v>42941</v>
      </c>
      <c r="B1113">
        <v>76.28</v>
      </c>
      <c r="C1113" s="3">
        <f t="shared" si="189"/>
        <v>1.7066666666666785E-2</v>
      </c>
      <c r="E1113" s="28">
        <v>42902</v>
      </c>
      <c r="F1113">
        <v>395.45</v>
      </c>
      <c r="G1113" s="4">
        <f t="shared" si="188"/>
        <v>-4.2554262980308843E-3</v>
      </c>
      <c r="I1113" s="28">
        <v>43560</v>
      </c>
      <c r="J1113">
        <v>74.099999999999994</v>
      </c>
      <c r="K1113" s="3">
        <f t="shared" si="190"/>
        <v>-5.0000000000000044E-2</v>
      </c>
      <c r="M1113" s="28">
        <v>43703</v>
      </c>
      <c r="N1113">
        <v>81.45</v>
      </c>
      <c r="O1113" s="3">
        <f t="shared" si="191"/>
        <v>-3.8484240349427323E-2</v>
      </c>
      <c r="Q1113" s="28">
        <v>42902</v>
      </c>
      <c r="R1113">
        <v>174.5</v>
      </c>
      <c r="S1113" s="3">
        <f t="shared" si="192"/>
        <v>2.8735632183907178E-3</v>
      </c>
      <c r="U1113" s="28">
        <v>42902</v>
      </c>
      <c r="V1113">
        <v>140.78</v>
      </c>
      <c r="W1113" s="3">
        <v>0.06</v>
      </c>
      <c r="Y1113" s="28">
        <v>44078</v>
      </c>
      <c r="Z1113">
        <v>311.52</v>
      </c>
      <c r="AA1113" s="3">
        <f t="shared" si="193"/>
        <v>-2.7351067815661323E-2</v>
      </c>
      <c r="AC1113" s="28">
        <v>43216</v>
      </c>
      <c r="AD1113">
        <v>24.25</v>
      </c>
      <c r="AE1113" s="4">
        <f t="shared" si="194"/>
        <v>-3.0387844862055258E-2</v>
      </c>
      <c r="AG1113" s="28">
        <v>42907</v>
      </c>
      <c r="AH1113">
        <v>240.97</v>
      </c>
      <c r="AI1113" s="4">
        <f t="shared" si="195"/>
        <v>1.1416579223504808E-2</v>
      </c>
      <c r="AK1113" s="28">
        <v>44691</v>
      </c>
      <c r="AL1113">
        <v>18.47</v>
      </c>
      <c r="AM1113" s="4">
        <f t="shared" si="196"/>
        <v>-8.5882984433709453E-3</v>
      </c>
      <c r="AO1113" s="28">
        <v>42902</v>
      </c>
      <c r="AP1113" s="29">
        <v>46858.559999999998</v>
      </c>
      <c r="AQ1113" s="3">
        <f t="shared" si="197"/>
        <v>-1.2313161573965226E-2</v>
      </c>
    </row>
    <row r="1114" spans="1:43" ht="15.75" thickBot="1" x14ac:dyDescent="0.3">
      <c r="A1114" s="28">
        <v>42942</v>
      </c>
      <c r="B1114">
        <v>75.88</v>
      </c>
      <c r="C1114" s="3">
        <f t="shared" si="189"/>
        <v>-5.2438384897746104E-3</v>
      </c>
      <c r="E1114" s="28">
        <v>42905</v>
      </c>
      <c r="F1114">
        <v>389.92</v>
      </c>
      <c r="G1114" s="4">
        <f t="shared" si="188"/>
        <v>-1.3984068782399772E-2</v>
      </c>
      <c r="I1114" s="28">
        <v>43564</v>
      </c>
      <c r="J1114">
        <v>73.95</v>
      </c>
      <c r="K1114" s="3">
        <f t="shared" si="190"/>
        <v>-2.0242914979755611E-3</v>
      </c>
      <c r="M1114" s="28">
        <v>43704</v>
      </c>
      <c r="N1114">
        <v>83.34</v>
      </c>
      <c r="O1114" s="3">
        <f t="shared" si="191"/>
        <v>2.3204419889502725E-2</v>
      </c>
      <c r="Q1114" s="28">
        <v>42905</v>
      </c>
      <c r="R1114">
        <v>174.88</v>
      </c>
      <c r="S1114" s="3">
        <f t="shared" si="192"/>
        <v>2.1776504297994492E-3</v>
      </c>
      <c r="U1114" s="28">
        <v>42905</v>
      </c>
      <c r="V1114">
        <v>143.08000000000001</v>
      </c>
      <c r="W1114" s="3">
        <f t="shared" si="187"/>
        <v>1.6337547947151698E-2</v>
      </c>
      <c r="Y1114" s="28">
        <v>44081</v>
      </c>
      <c r="Z1114">
        <v>309.26</v>
      </c>
      <c r="AA1114" s="3">
        <f t="shared" si="193"/>
        <v>-7.2547508988186626E-3</v>
      </c>
      <c r="AC1114" s="28">
        <v>43220</v>
      </c>
      <c r="AD1114">
        <v>24.02</v>
      </c>
      <c r="AE1114" s="4">
        <f t="shared" si="194"/>
        <v>-9.4845360824742375E-3</v>
      </c>
      <c r="AG1114" s="28">
        <v>42908</v>
      </c>
      <c r="AH1114">
        <v>248.22</v>
      </c>
      <c r="AI1114" s="4">
        <f t="shared" si="195"/>
        <v>3.0086732788313864E-2</v>
      </c>
      <c r="AK1114" s="28">
        <v>44692</v>
      </c>
      <c r="AL1114">
        <v>17.09</v>
      </c>
      <c r="AM1114" s="4">
        <f t="shared" si="196"/>
        <v>-7.4715755278830454E-2</v>
      </c>
      <c r="AO1114" s="28">
        <v>42905</v>
      </c>
      <c r="AP1114" s="29">
        <v>46593.34</v>
      </c>
      <c r="AQ1114" s="3">
        <f t="shared" si="197"/>
        <v>-5.6600117459862931E-3</v>
      </c>
    </row>
    <row r="1115" spans="1:43" ht="15.75" thickBot="1" x14ac:dyDescent="0.3">
      <c r="A1115" s="28">
        <v>42943</v>
      </c>
      <c r="B1115">
        <v>76</v>
      </c>
      <c r="C1115" s="3">
        <f t="shared" si="189"/>
        <v>1.5814443858725991E-3</v>
      </c>
      <c r="E1115" s="28">
        <v>42906</v>
      </c>
      <c r="F1115">
        <v>370.43</v>
      </c>
      <c r="G1115" s="4">
        <f t="shared" si="188"/>
        <v>-4.9984612228149428E-2</v>
      </c>
      <c r="I1115" s="28">
        <v>43565</v>
      </c>
      <c r="J1115">
        <v>72.67</v>
      </c>
      <c r="K1115" s="3">
        <f t="shared" si="190"/>
        <v>-1.7308992562542258E-2</v>
      </c>
      <c r="M1115" s="28">
        <v>43705</v>
      </c>
      <c r="N1115">
        <v>84.12</v>
      </c>
      <c r="O1115" s="3">
        <f t="shared" si="191"/>
        <v>9.3592512598992261E-3</v>
      </c>
      <c r="Q1115" s="28">
        <v>42906</v>
      </c>
      <c r="R1115">
        <v>166.16</v>
      </c>
      <c r="S1115" s="3">
        <f t="shared" si="192"/>
        <v>-4.9862763037511471E-2</v>
      </c>
      <c r="U1115" s="28">
        <v>42906</v>
      </c>
      <c r="V1115">
        <v>136.29</v>
      </c>
      <c r="W1115" s="3">
        <f t="shared" si="187"/>
        <v>-4.7455968688845496E-2</v>
      </c>
      <c r="Y1115" s="28">
        <v>44082</v>
      </c>
      <c r="Z1115">
        <v>318</v>
      </c>
      <c r="AA1115" s="3">
        <f t="shared" si="193"/>
        <v>2.8261010153269206E-2</v>
      </c>
      <c r="AC1115" s="28">
        <v>43223</v>
      </c>
      <c r="AD1115">
        <v>23.42</v>
      </c>
      <c r="AE1115" s="4">
        <f t="shared" si="194"/>
        <v>-2.4979184013322109E-2</v>
      </c>
      <c r="AG1115" s="28">
        <v>42915</v>
      </c>
      <c r="AH1115">
        <v>241.94</v>
      </c>
      <c r="AI1115" s="4">
        <f t="shared" si="195"/>
        <v>-2.5300136975263898E-2</v>
      </c>
      <c r="AK1115" s="28">
        <v>44693</v>
      </c>
      <c r="AL1115">
        <v>17.21</v>
      </c>
      <c r="AM1115" s="4">
        <f t="shared" si="196"/>
        <v>7.02165008777067E-3</v>
      </c>
      <c r="AO1115" s="28">
        <v>42906</v>
      </c>
      <c r="AP1115" s="29">
        <v>44914.44</v>
      </c>
      <c r="AQ1115" s="3">
        <f t="shared" si="197"/>
        <v>-3.6033046783080946E-2</v>
      </c>
    </row>
    <row r="1116" spans="1:43" ht="15.75" thickBot="1" x14ac:dyDescent="0.3">
      <c r="A1116" s="28">
        <v>42944</v>
      </c>
      <c r="B1116">
        <v>78.09</v>
      </c>
      <c r="C1116" s="3">
        <f t="shared" si="189"/>
        <v>2.750000000000008E-2</v>
      </c>
      <c r="E1116" s="28">
        <v>42907</v>
      </c>
      <c r="F1116">
        <v>374.75</v>
      </c>
      <c r="G1116" s="4">
        <f t="shared" si="188"/>
        <v>1.1662122398293784E-2</v>
      </c>
      <c r="I1116" s="28">
        <v>43567</v>
      </c>
      <c r="J1116">
        <v>72</v>
      </c>
      <c r="K1116" s="3">
        <f t="shared" si="190"/>
        <v>-9.2197605614421363E-3</v>
      </c>
      <c r="M1116" s="28">
        <v>43706</v>
      </c>
      <c r="N1116">
        <v>85.17</v>
      </c>
      <c r="O1116" s="3">
        <f t="shared" si="191"/>
        <v>1.2482168330955723E-2</v>
      </c>
      <c r="Q1116" s="28">
        <v>42907</v>
      </c>
      <c r="R1116">
        <v>166.14</v>
      </c>
      <c r="S1116" s="3">
        <f t="shared" si="192"/>
        <v>-1.2036591237363226E-4</v>
      </c>
      <c r="U1116" s="28">
        <v>42907</v>
      </c>
      <c r="V1116">
        <v>137.54</v>
      </c>
      <c r="W1116" s="3">
        <f t="shared" si="187"/>
        <v>9.1716193411108815E-3</v>
      </c>
      <c r="Y1116" s="28">
        <v>44083</v>
      </c>
      <c r="Z1116">
        <v>314</v>
      </c>
      <c r="AA1116" s="3">
        <f t="shared" si="193"/>
        <v>-1.2578616352201255E-2</v>
      </c>
      <c r="AC1116" s="28">
        <v>43227</v>
      </c>
      <c r="AD1116">
        <v>23.05</v>
      </c>
      <c r="AE1116" s="4">
        <f t="shared" si="194"/>
        <v>-1.5798462852263051E-2</v>
      </c>
      <c r="AG1116" s="28">
        <v>42916</v>
      </c>
      <c r="AH1116">
        <v>237.78</v>
      </c>
      <c r="AI1116" s="4">
        <f t="shared" si="195"/>
        <v>-1.7194345705546787E-2</v>
      </c>
      <c r="AK1116" s="28">
        <v>44694</v>
      </c>
      <c r="AL1116">
        <v>17.03</v>
      </c>
      <c r="AM1116" s="4">
        <f t="shared" si="196"/>
        <v>-1.0459035444508991E-2</v>
      </c>
      <c r="AO1116" s="28">
        <v>42907</v>
      </c>
      <c r="AP1116" s="29">
        <v>45474.46</v>
      </c>
      <c r="AQ1116" s="3">
        <f t="shared" si="197"/>
        <v>1.2468595845790187E-2</v>
      </c>
    </row>
    <row r="1117" spans="1:43" ht="15.75" thickBot="1" x14ac:dyDescent="0.3">
      <c r="A1117" s="28">
        <v>42947</v>
      </c>
      <c r="B1117">
        <v>80.31</v>
      </c>
      <c r="C1117" s="3">
        <f t="shared" si="189"/>
        <v>2.8428736073760952E-2</v>
      </c>
      <c r="E1117" s="28">
        <v>42908</v>
      </c>
      <c r="F1117">
        <v>385.49</v>
      </c>
      <c r="G1117" s="4">
        <f t="shared" si="188"/>
        <v>2.8659106070713758E-2</v>
      </c>
      <c r="I1117" s="28">
        <v>43570</v>
      </c>
      <c r="J1117">
        <v>74</v>
      </c>
      <c r="K1117" s="3">
        <f t="shared" si="190"/>
        <v>2.7777777777777679E-2</v>
      </c>
      <c r="M1117" s="28">
        <v>43707</v>
      </c>
      <c r="N1117">
        <v>81.86</v>
      </c>
      <c r="O1117" s="3">
        <f t="shared" si="191"/>
        <v>-3.8863449571445385E-2</v>
      </c>
      <c r="Q1117" s="28">
        <v>42908</v>
      </c>
      <c r="R1117">
        <v>173.36</v>
      </c>
      <c r="S1117" s="3">
        <f t="shared" si="192"/>
        <v>4.3457325147466142E-2</v>
      </c>
      <c r="U1117" s="28">
        <v>42908</v>
      </c>
      <c r="V1117">
        <v>139.81</v>
      </c>
      <c r="W1117" s="3">
        <f t="shared" si="187"/>
        <v>1.6504289661189553E-2</v>
      </c>
      <c r="Y1117" s="28">
        <v>44084</v>
      </c>
      <c r="Z1117">
        <v>318</v>
      </c>
      <c r="AA1117" s="3">
        <f t="shared" si="193"/>
        <v>1.2738853503184711E-2</v>
      </c>
      <c r="AC1117" s="28">
        <v>43228</v>
      </c>
      <c r="AD1117">
        <v>22.11</v>
      </c>
      <c r="AE1117" s="4">
        <f t="shared" si="194"/>
        <v>-4.0780911062906822E-2</v>
      </c>
      <c r="AG1117" s="28">
        <v>42919</v>
      </c>
      <c r="AH1117">
        <v>226.01</v>
      </c>
      <c r="AI1117" s="4">
        <f t="shared" si="195"/>
        <v>-4.9499537387501125E-2</v>
      </c>
      <c r="AK1117" s="28">
        <v>44697</v>
      </c>
      <c r="AL1117">
        <v>15.79</v>
      </c>
      <c r="AM1117" s="4">
        <f t="shared" si="196"/>
        <v>-7.2812683499706488E-2</v>
      </c>
      <c r="AO1117" s="28">
        <v>42908</v>
      </c>
      <c r="AP1117" s="29">
        <v>46332.31</v>
      </c>
      <c r="AQ1117" s="3">
        <f t="shared" si="197"/>
        <v>1.8864435113687961E-2</v>
      </c>
    </row>
    <row r="1118" spans="1:43" ht="15.75" thickBot="1" x14ac:dyDescent="0.3">
      <c r="A1118" s="28">
        <v>42948</v>
      </c>
      <c r="B1118">
        <v>80.010000000000005</v>
      </c>
      <c r="C1118" s="3">
        <f t="shared" si="189"/>
        <v>-3.7355248412401787E-3</v>
      </c>
      <c r="E1118" s="28">
        <v>42915</v>
      </c>
      <c r="F1118">
        <v>385.79</v>
      </c>
      <c r="G1118" s="4">
        <f t="shared" si="188"/>
        <v>7.7823030428803008E-4</v>
      </c>
      <c r="I1118" s="28">
        <v>43572</v>
      </c>
      <c r="J1118">
        <v>70.3</v>
      </c>
      <c r="K1118" s="3">
        <f t="shared" si="190"/>
        <v>-5.0000000000000044E-2</v>
      </c>
      <c r="M1118" s="28">
        <v>43710</v>
      </c>
      <c r="N1118">
        <v>83</v>
      </c>
      <c r="O1118" s="3">
        <f t="shared" si="191"/>
        <v>1.3926215489860727E-2</v>
      </c>
      <c r="Q1118" s="28">
        <v>42915</v>
      </c>
      <c r="R1118">
        <v>177.21</v>
      </c>
      <c r="S1118" s="3">
        <f t="shared" si="192"/>
        <v>2.2208121827411054E-2</v>
      </c>
      <c r="U1118" s="28">
        <v>42915</v>
      </c>
      <c r="V1118">
        <v>145.13999999999999</v>
      </c>
      <c r="W1118" s="3">
        <f t="shared" si="187"/>
        <v>3.8123167155425186E-2</v>
      </c>
      <c r="Y1118" s="28">
        <v>44085</v>
      </c>
      <c r="Z1118">
        <v>320</v>
      </c>
      <c r="AA1118" s="3">
        <f t="shared" si="193"/>
        <v>6.2893081761006275E-3</v>
      </c>
      <c r="AC1118" s="28">
        <v>43229</v>
      </c>
      <c r="AD1118">
        <v>22.95</v>
      </c>
      <c r="AE1118" s="4">
        <f t="shared" si="194"/>
        <v>3.7991858887381325E-2</v>
      </c>
      <c r="AG1118" s="28">
        <v>42920</v>
      </c>
      <c r="AH1118">
        <v>237.31</v>
      </c>
      <c r="AI1118" s="4">
        <f t="shared" si="195"/>
        <v>4.999778770850849E-2</v>
      </c>
      <c r="AK1118" s="28">
        <v>44698</v>
      </c>
      <c r="AL1118">
        <v>15.67</v>
      </c>
      <c r="AM1118" s="4">
        <f t="shared" si="196"/>
        <v>-7.5997466751107634E-3</v>
      </c>
      <c r="AO1118" s="28">
        <v>42915</v>
      </c>
      <c r="AP1118" s="29">
        <v>46711.85</v>
      </c>
      <c r="AQ1118" s="3">
        <f t="shared" si="197"/>
        <v>8.1916917157811575E-3</v>
      </c>
    </row>
    <row r="1119" spans="1:43" ht="15.75" thickBot="1" x14ac:dyDescent="0.3">
      <c r="A1119" s="28">
        <v>42949</v>
      </c>
      <c r="B1119">
        <v>78.27</v>
      </c>
      <c r="C1119" s="3">
        <f t="shared" si="189"/>
        <v>-2.1747281589801437E-2</v>
      </c>
      <c r="E1119" s="28">
        <v>42916</v>
      </c>
      <c r="F1119">
        <v>382.58</v>
      </c>
      <c r="G1119" s="4">
        <f t="shared" si="188"/>
        <v>-8.3205889214340578E-3</v>
      </c>
      <c r="I1119" s="28">
        <v>43573</v>
      </c>
      <c r="J1119">
        <v>66.790000000000006</v>
      </c>
      <c r="K1119" s="3">
        <f t="shared" si="190"/>
        <v>-4.9928876244665577E-2</v>
      </c>
      <c r="M1119" s="28">
        <v>43711</v>
      </c>
      <c r="N1119">
        <v>79.94</v>
      </c>
      <c r="O1119" s="3">
        <f t="shared" si="191"/>
        <v>-3.6867469879518056E-2</v>
      </c>
      <c r="Q1119" s="28">
        <v>42916</v>
      </c>
      <c r="R1119">
        <v>178.78</v>
      </c>
      <c r="S1119" s="3">
        <v>0.04</v>
      </c>
      <c r="U1119" s="28">
        <v>42916</v>
      </c>
      <c r="V1119">
        <v>140.69</v>
      </c>
      <c r="W1119" s="3">
        <f t="shared" si="187"/>
        <v>-3.0660052363235435E-2</v>
      </c>
      <c r="Y1119" s="28">
        <v>44088</v>
      </c>
      <c r="Z1119">
        <v>315</v>
      </c>
      <c r="AA1119" s="3">
        <f t="shared" si="193"/>
        <v>-1.5625E-2</v>
      </c>
      <c r="AC1119" s="28">
        <v>43230</v>
      </c>
      <c r="AD1119">
        <v>22.08</v>
      </c>
      <c r="AE1119" s="4">
        <f t="shared" si="194"/>
        <v>-3.7908496732026231E-2</v>
      </c>
      <c r="AG1119" s="28">
        <v>42921</v>
      </c>
      <c r="AH1119">
        <v>237</v>
      </c>
      <c r="AI1119" s="4">
        <f t="shared" si="195"/>
        <v>-1.3063082044583174E-3</v>
      </c>
      <c r="AK1119" s="28">
        <v>44699</v>
      </c>
      <c r="AL1119">
        <v>16.38</v>
      </c>
      <c r="AM1119" s="4">
        <f t="shared" si="196"/>
        <v>4.5309508615188232E-2</v>
      </c>
      <c r="AO1119" s="28">
        <v>42916</v>
      </c>
      <c r="AP1119" s="29">
        <v>46565.29</v>
      </c>
      <c r="AQ1119" s="3">
        <f t="shared" si="197"/>
        <v>-3.1375336236949547E-3</v>
      </c>
    </row>
    <row r="1120" spans="1:43" ht="15.75" thickBot="1" x14ac:dyDescent="0.3">
      <c r="A1120" s="28">
        <v>42950</v>
      </c>
      <c r="B1120">
        <v>78.260000000000005</v>
      </c>
      <c r="C1120" s="3">
        <f t="shared" si="189"/>
        <v>-1.2776287210924941E-4</v>
      </c>
      <c r="E1120" s="28">
        <v>42919</v>
      </c>
      <c r="F1120">
        <v>363.46</v>
      </c>
      <c r="G1120" s="4">
        <f t="shared" si="188"/>
        <v>-4.9976475508390461E-2</v>
      </c>
      <c r="I1120" s="28">
        <v>43574</v>
      </c>
      <c r="J1120">
        <v>66</v>
      </c>
      <c r="K1120" s="3">
        <f t="shared" si="190"/>
        <v>-1.1828117981733888E-2</v>
      </c>
      <c r="M1120" s="28">
        <v>43712</v>
      </c>
      <c r="N1120">
        <v>83.43</v>
      </c>
      <c r="O1120" s="3">
        <f t="shared" si="191"/>
        <v>4.3657743307480734E-2</v>
      </c>
      <c r="Q1120" s="28">
        <v>42919</v>
      </c>
      <c r="R1120">
        <v>169.91</v>
      </c>
      <c r="S1120" s="3">
        <v>0.05</v>
      </c>
      <c r="U1120" s="28">
        <v>42919</v>
      </c>
      <c r="V1120">
        <v>133.69</v>
      </c>
      <c r="W1120" s="3">
        <f t="shared" si="187"/>
        <v>-4.9754780012794098E-2</v>
      </c>
      <c r="Y1120" s="28">
        <v>44089</v>
      </c>
      <c r="Z1120">
        <v>316.02</v>
      </c>
      <c r="AA1120" s="3">
        <f t="shared" si="193"/>
        <v>3.2380952380952621E-3</v>
      </c>
      <c r="AC1120" s="28">
        <v>43231</v>
      </c>
      <c r="AD1120">
        <v>22.47</v>
      </c>
      <c r="AE1120" s="4">
        <f t="shared" si="194"/>
        <v>1.7663043478260976E-2</v>
      </c>
      <c r="AG1120" s="28">
        <v>42922</v>
      </c>
      <c r="AH1120">
        <v>231.83</v>
      </c>
      <c r="AI1120" s="4">
        <f t="shared" si="195"/>
        <v>-2.1814345991561179E-2</v>
      </c>
      <c r="AK1120" s="28">
        <v>44700</v>
      </c>
      <c r="AL1120">
        <v>15.96</v>
      </c>
      <c r="AM1120" s="4">
        <f t="shared" si="196"/>
        <v>-2.564102564102555E-2</v>
      </c>
      <c r="AO1120" s="28">
        <v>42919</v>
      </c>
      <c r="AP1120" s="29">
        <v>44665.41</v>
      </c>
      <c r="AQ1120" s="3">
        <f t="shared" si="197"/>
        <v>-4.0800347211410015E-2</v>
      </c>
    </row>
    <row r="1121" spans="1:43" ht="15.75" thickBot="1" x14ac:dyDescent="0.3">
      <c r="A1121" s="28">
        <v>42951</v>
      </c>
      <c r="B1121">
        <v>79.319999999999993</v>
      </c>
      <c r="C1121" s="3">
        <f t="shared" si="189"/>
        <v>1.3544594939943533E-2</v>
      </c>
      <c r="E1121" s="28">
        <v>42920</v>
      </c>
      <c r="F1121">
        <v>373.45</v>
      </c>
      <c r="G1121" s="4">
        <f t="shared" si="188"/>
        <v>2.748583062785448E-2</v>
      </c>
      <c r="I1121" s="28">
        <v>43579</v>
      </c>
      <c r="J1121">
        <v>66</v>
      </c>
      <c r="K1121" s="3">
        <f t="shared" si="190"/>
        <v>0</v>
      </c>
      <c r="M1121" s="28">
        <v>43713</v>
      </c>
      <c r="N1121">
        <v>83</v>
      </c>
      <c r="O1121" s="3">
        <f t="shared" si="191"/>
        <v>-5.1540213352512243E-3</v>
      </c>
      <c r="Q1121" s="28">
        <v>42920</v>
      </c>
      <c r="R1121">
        <v>173.35</v>
      </c>
      <c r="S1121" s="3">
        <v>0.04</v>
      </c>
      <c r="U1121" s="28">
        <v>42920</v>
      </c>
      <c r="V1121">
        <v>138.13</v>
      </c>
      <c r="W1121" s="3">
        <f t="shared" si="187"/>
        <v>3.3211160146607854E-2</v>
      </c>
      <c r="Y1121" s="28">
        <v>44090</v>
      </c>
      <c r="Z1121">
        <v>316.05</v>
      </c>
      <c r="AA1121" s="3">
        <f t="shared" si="193"/>
        <v>9.493070058863573E-5</v>
      </c>
      <c r="AC1121" s="28">
        <v>43234</v>
      </c>
      <c r="AD1121">
        <v>21.75</v>
      </c>
      <c r="AE1121" s="4">
        <f t="shared" si="194"/>
        <v>-3.2042723631508618E-2</v>
      </c>
      <c r="AG1121" s="28">
        <v>42923</v>
      </c>
      <c r="AH1121">
        <v>235.89</v>
      </c>
      <c r="AI1121" s="4">
        <f t="shared" si="195"/>
        <v>1.7512832679118295E-2</v>
      </c>
      <c r="AK1121" s="28">
        <v>44701</v>
      </c>
      <c r="AL1121">
        <v>15.87</v>
      </c>
      <c r="AM1121" s="4">
        <f t="shared" si="196"/>
        <v>-5.6390977443609991E-3</v>
      </c>
      <c r="AO1121" s="28">
        <v>42920</v>
      </c>
      <c r="AP1121" s="29">
        <v>45394.06</v>
      </c>
      <c r="AQ1121" s="3">
        <f t="shared" si="197"/>
        <v>1.631351867138342E-2</v>
      </c>
    </row>
    <row r="1122" spans="1:43" ht="15.75" thickBot="1" x14ac:dyDescent="0.3">
      <c r="A1122" s="28">
        <v>42954</v>
      </c>
      <c r="B1122">
        <v>79.489999999999995</v>
      </c>
      <c r="C1122" s="3">
        <f t="shared" si="189"/>
        <v>2.1432173474533744E-3</v>
      </c>
      <c r="E1122" s="28">
        <v>42921</v>
      </c>
      <c r="F1122">
        <v>355.47</v>
      </c>
      <c r="G1122" s="4">
        <f t="shared" si="188"/>
        <v>-4.8145668764225324E-2</v>
      </c>
      <c r="I1122" s="28">
        <v>43581</v>
      </c>
      <c r="J1122">
        <v>66</v>
      </c>
      <c r="K1122" s="3">
        <f t="shared" si="190"/>
        <v>0</v>
      </c>
      <c r="M1122" s="28">
        <v>43719</v>
      </c>
      <c r="N1122">
        <v>84.55</v>
      </c>
      <c r="O1122" s="3">
        <f t="shared" si="191"/>
        <v>1.8674698795180689E-2</v>
      </c>
      <c r="Q1122" s="28">
        <v>42921</v>
      </c>
      <c r="R1122">
        <v>171.12</v>
      </c>
      <c r="S1122" s="3">
        <f t="shared" si="192"/>
        <v>-1.286414767810784E-2</v>
      </c>
      <c r="U1122" s="28">
        <v>42921</v>
      </c>
      <c r="V1122">
        <v>141.47</v>
      </c>
      <c r="W1122" s="3">
        <f t="shared" ref="W1122:W1183" si="198">V1122/V1121-1</f>
        <v>2.418012017664517E-2</v>
      </c>
      <c r="Y1122" s="28">
        <v>44091</v>
      </c>
      <c r="Z1122">
        <v>310</v>
      </c>
      <c r="AA1122" s="3">
        <f t="shared" si="193"/>
        <v>-1.9142540737225211E-2</v>
      </c>
      <c r="AC1122" s="28">
        <v>43235</v>
      </c>
      <c r="AD1122">
        <v>21.75</v>
      </c>
      <c r="AE1122" s="4">
        <f t="shared" si="194"/>
        <v>0</v>
      </c>
      <c r="AG1122" s="28">
        <v>42926</v>
      </c>
      <c r="AH1122">
        <v>243.36</v>
      </c>
      <c r="AI1122" s="4">
        <f t="shared" si="195"/>
        <v>3.1667302556276367E-2</v>
      </c>
      <c r="AK1122" s="28">
        <v>44704</v>
      </c>
      <c r="AL1122">
        <v>15.11</v>
      </c>
      <c r="AM1122" s="4">
        <f t="shared" si="196"/>
        <v>-4.7889098928796447E-2</v>
      </c>
      <c r="AO1122" s="28">
        <v>42921</v>
      </c>
      <c r="AP1122" s="29">
        <v>45413.42</v>
      </c>
      <c r="AQ1122" s="3">
        <f t="shared" si="197"/>
        <v>4.2648751841101173E-4</v>
      </c>
    </row>
    <row r="1123" spans="1:43" ht="15.75" thickBot="1" x14ac:dyDescent="0.3">
      <c r="A1123" s="28">
        <v>42955</v>
      </c>
      <c r="B1123">
        <v>79.010000000000005</v>
      </c>
      <c r="C1123" s="3">
        <f t="shared" si="189"/>
        <v>-6.0384954082273179E-3</v>
      </c>
      <c r="E1123" s="28">
        <v>42922</v>
      </c>
      <c r="F1123">
        <v>344.7</v>
      </c>
      <c r="G1123" s="4">
        <f t="shared" si="188"/>
        <v>-3.0297915435901879E-2</v>
      </c>
      <c r="I1123" s="28">
        <v>43585</v>
      </c>
      <c r="J1123">
        <v>66.39</v>
      </c>
      <c r="K1123" s="3">
        <f t="shared" si="190"/>
        <v>5.9090909090908639E-3</v>
      </c>
      <c r="M1123" s="28">
        <v>43720</v>
      </c>
      <c r="N1123">
        <v>85.2</v>
      </c>
      <c r="O1123" s="3">
        <f t="shared" si="191"/>
        <v>7.6877587226493738E-3</v>
      </c>
      <c r="Q1123" s="28">
        <v>42922</v>
      </c>
      <c r="R1123">
        <v>168.39</v>
      </c>
      <c r="S1123" s="3">
        <v>0.03</v>
      </c>
      <c r="U1123" s="28">
        <v>42922</v>
      </c>
      <c r="V1123">
        <v>140.25</v>
      </c>
      <c r="W1123" s="3">
        <f t="shared" si="198"/>
        <v>-8.6237364812327133E-3</v>
      </c>
      <c r="Y1123" s="28">
        <v>44092</v>
      </c>
      <c r="Z1123">
        <v>317</v>
      </c>
      <c r="AA1123" s="3">
        <f t="shared" si="193"/>
        <v>2.2580645161290214E-2</v>
      </c>
      <c r="AC1123" s="28">
        <v>43236</v>
      </c>
      <c r="AD1123">
        <v>21.9</v>
      </c>
      <c r="AE1123" s="4">
        <f t="shared" si="194"/>
        <v>6.8965517241379448E-3</v>
      </c>
      <c r="AG1123" s="28">
        <v>42927</v>
      </c>
      <c r="AH1123">
        <v>231.2</v>
      </c>
      <c r="AI1123" s="4">
        <f t="shared" si="195"/>
        <v>-4.9967126890203883E-2</v>
      </c>
      <c r="AK1123" s="28">
        <v>44705</v>
      </c>
      <c r="AL1123">
        <v>15.49</v>
      </c>
      <c r="AM1123" s="4">
        <f t="shared" si="196"/>
        <v>2.5148908007941895E-2</v>
      </c>
      <c r="AO1123" s="28">
        <v>42922</v>
      </c>
      <c r="AP1123" s="29">
        <v>44823.11</v>
      </c>
      <c r="AQ1123" s="3">
        <f t="shared" si="197"/>
        <v>-1.2998580595779741E-2</v>
      </c>
    </row>
    <row r="1124" spans="1:43" ht="15.75" thickBot="1" x14ac:dyDescent="0.3">
      <c r="A1124" s="28">
        <v>42956</v>
      </c>
      <c r="B1124">
        <v>78.989999999999995</v>
      </c>
      <c r="C1124" s="3">
        <f t="shared" si="189"/>
        <v>-2.5313251487169008E-4</v>
      </c>
      <c r="E1124" s="28">
        <v>42923</v>
      </c>
      <c r="F1124">
        <v>353.48</v>
      </c>
      <c r="G1124" s="4">
        <f t="shared" si="188"/>
        <v>2.5471424427037981E-2</v>
      </c>
      <c r="I1124" s="28">
        <v>43588</v>
      </c>
      <c r="J1124">
        <v>69.680000000000007</v>
      </c>
      <c r="K1124" s="3">
        <f t="shared" si="190"/>
        <v>4.9555655972285173E-2</v>
      </c>
      <c r="M1124" s="28">
        <v>43721</v>
      </c>
      <c r="N1124">
        <v>86</v>
      </c>
      <c r="O1124" s="3">
        <f t="shared" si="191"/>
        <v>9.3896713615022609E-3</v>
      </c>
      <c r="Q1124" s="28">
        <v>42923</v>
      </c>
      <c r="R1124">
        <v>169.96</v>
      </c>
      <c r="S1124" s="3">
        <f t="shared" si="192"/>
        <v>9.3235940376508175E-3</v>
      </c>
      <c r="U1124" s="28">
        <v>42923</v>
      </c>
      <c r="V1124">
        <v>142.49</v>
      </c>
      <c r="W1124" s="3">
        <f t="shared" si="198"/>
        <v>1.5971479500891395E-2</v>
      </c>
      <c r="Y1124" s="28">
        <v>44095</v>
      </c>
      <c r="Z1124">
        <v>317.64999999999998</v>
      </c>
      <c r="AA1124" s="3">
        <f t="shared" si="193"/>
        <v>2.0504731861197278E-3</v>
      </c>
      <c r="AC1124" s="28">
        <v>43237</v>
      </c>
      <c r="AD1124">
        <v>22.3</v>
      </c>
      <c r="AE1124" s="4">
        <f t="shared" si="194"/>
        <v>1.8264840182648401E-2</v>
      </c>
      <c r="AG1124" s="28">
        <v>42928</v>
      </c>
      <c r="AH1124">
        <v>225.83</v>
      </c>
      <c r="AI1124" s="4">
        <f t="shared" si="195"/>
        <v>-2.3226643598615815E-2</v>
      </c>
      <c r="AK1124" s="28">
        <v>44706</v>
      </c>
      <c r="AL1124">
        <v>16.45</v>
      </c>
      <c r="AM1124" s="4">
        <f t="shared" si="196"/>
        <v>6.1975468043899307E-2</v>
      </c>
      <c r="AO1124" s="28">
        <v>42923</v>
      </c>
      <c r="AP1124" s="29">
        <v>45222.15</v>
      </c>
      <c r="AQ1124" s="3">
        <f t="shared" si="197"/>
        <v>8.9025504923687659E-3</v>
      </c>
    </row>
    <row r="1125" spans="1:43" ht="15.75" thickBot="1" x14ac:dyDescent="0.3">
      <c r="A1125" s="28">
        <v>42957</v>
      </c>
      <c r="B1125">
        <v>80.510000000000005</v>
      </c>
      <c r="C1125" s="3">
        <f t="shared" si="189"/>
        <v>1.9242942144575448E-2</v>
      </c>
      <c r="E1125" s="28">
        <v>42926</v>
      </c>
      <c r="F1125">
        <v>370.63</v>
      </c>
      <c r="G1125" s="4">
        <f t="shared" si="188"/>
        <v>4.8517596469390023E-2</v>
      </c>
      <c r="I1125" s="28">
        <v>43591</v>
      </c>
      <c r="J1125">
        <v>73.16</v>
      </c>
      <c r="K1125" s="3">
        <f t="shared" si="190"/>
        <v>4.9942594718713984E-2</v>
      </c>
      <c r="M1125" s="28">
        <v>43724</v>
      </c>
      <c r="N1125">
        <v>85</v>
      </c>
      <c r="O1125" s="3">
        <f t="shared" si="191"/>
        <v>-1.1627906976744207E-2</v>
      </c>
      <c r="Q1125" s="28">
        <v>42926</v>
      </c>
      <c r="R1125">
        <v>174.53</v>
      </c>
      <c r="S1125" s="3">
        <f t="shared" si="192"/>
        <v>2.6888679689338613E-2</v>
      </c>
      <c r="U1125" s="28">
        <v>42926</v>
      </c>
      <c r="V1125">
        <v>143.97</v>
      </c>
      <c r="W1125" s="3">
        <v>0.03</v>
      </c>
      <c r="Y1125" s="28">
        <v>44096</v>
      </c>
      <c r="Z1125">
        <v>312</v>
      </c>
      <c r="AA1125" s="3">
        <f t="shared" si="193"/>
        <v>-1.7786872343774518E-2</v>
      </c>
      <c r="AC1125" s="28">
        <v>43238</v>
      </c>
      <c r="AD1125">
        <v>21.9</v>
      </c>
      <c r="AE1125" s="4">
        <f t="shared" si="194"/>
        <v>-1.7937219730941756E-2</v>
      </c>
      <c r="AG1125" s="28">
        <v>42929</v>
      </c>
      <c r="AH1125">
        <v>225.76</v>
      </c>
      <c r="AI1125" s="4">
        <f t="shared" si="195"/>
        <v>-3.0996767479973819E-4</v>
      </c>
      <c r="AK1125" s="28">
        <v>44707</v>
      </c>
      <c r="AL1125">
        <v>17.68</v>
      </c>
      <c r="AM1125" s="4">
        <f t="shared" si="196"/>
        <v>7.4772036474164194E-2</v>
      </c>
      <c r="AO1125" s="28">
        <v>42926</v>
      </c>
      <c r="AP1125" s="29">
        <v>46273.81</v>
      </c>
      <c r="AQ1125" s="3">
        <f t="shared" si="197"/>
        <v>2.3255417975483139E-2</v>
      </c>
    </row>
    <row r="1126" spans="1:43" ht="15.75" thickBot="1" x14ac:dyDescent="0.3">
      <c r="A1126" s="28">
        <v>42958</v>
      </c>
      <c r="B1126">
        <v>80.5</v>
      </c>
      <c r="C1126" s="3">
        <f t="shared" si="189"/>
        <v>-1.2420817289782171E-4</v>
      </c>
      <c r="E1126" s="28">
        <v>42927</v>
      </c>
      <c r="F1126">
        <v>352.1</v>
      </c>
      <c r="G1126" s="4">
        <f t="shared" si="188"/>
        <v>-4.9995952837061153E-2</v>
      </c>
      <c r="I1126" s="28">
        <v>43593</v>
      </c>
      <c r="J1126">
        <v>69.510000000000005</v>
      </c>
      <c r="K1126" s="3">
        <f t="shared" si="190"/>
        <v>-4.9890650628758748E-2</v>
      </c>
      <c r="M1126" s="28">
        <v>43725</v>
      </c>
      <c r="N1126">
        <v>85</v>
      </c>
      <c r="O1126" s="3">
        <f t="shared" si="191"/>
        <v>0</v>
      </c>
      <c r="Q1126" s="28">
        <v>42927</v>
      </c>
      <c r="R1126">
        <v>165.81</v>
      </c>
      <c r="S1126" s="3">
        <f t="shared" si="192"/>
        <v>-4.9962757119119905E-2</v>
      </c>
      <c r="U1126" s="28">
        <v>42927</v>
      </c>
      <c r="V1126">
        <v>136.82</v>
      </c>
      <c r="W1126" s="3">
        <v>0.03</v>
      </c>
      <c r="Y1126" s="28">
        <v>44097</v>
      </c>
      <c r="Z1126">
        <v>320</v>
      </c>
      <c r="AA1126" s="3">
        <f t="shared" si="193"/>
        <v>2.564102564102555E-2</v>
      </c>
      <c r="AC1126" s="28">
        <v>43241</v>
      </c>
      <c r="AD1126">
        <v>22</v>
      </c>
      <c r="AE1126" s="4">
        <f t="shared" si="194"/>
        <v>4.5662100456622667E-3</v>
      </c>
      <c r="AG1126" s="28">
        <v>42930</v>
      </c>
      <c r="AH1126">
        <v>225</v>
      </c>
      <c r="AI1126" s="4">
        <f t="shared" si="195"/>
        <v>-3.3664068036852735E-3</v>
      </c>
      <c r="AK1126" s="28">
        <v>44708</v>
      </c>
      <c r="AL1126">
        <v>18.62</v>
      </c>
      <c r="AM1126" s="4">
        <f t="shared" si="196"/>
        <v>5.3167420814479671E-2</v>
      </c>
      <c r="AO1126" s="28">
        <v>42927</v>
      </c>
      <c r="AP1126" s="29">
        <v>44120.58</v>
      </c>
      <c r="AQ1126" s="3">
        <f t="shared" si="197"/>
        <v>-4.6532368957732162E-2</v>
      </c>
    </row>
    <row r="1127" spans="1:43" ht="15.75" thickBot="1" x14ac:dyDescent="0.3">
      <c r="A1127" s="28">
        <v>42962</v>
      </c>
      <c r="B1127">
        <v>78.89</v>
      </c>
      <c r="C1127" s="3">
        <f t="shared" si="189"/>
        <v>-2.0000000000000018E-2</v>
      </c>
      <c r="E1127" s="28">
        <v>42928</v>
      </c>
      <c r="F1127">
        <v>337.09</v>
      </c>
      <c r="G1127" s="4">
        <f t="shared" si="188"/>
        <v>-4.2629934677648529E-2</v>
      </c>
      <c r="I1127" s="28">
        <v>43595</v>
      </c>
      <c r="J1127">
        <v>72.8</v>
      </c>
      <c r="K1127" s="3">
        <f t="shared" si="190"/>
        <v>4.7331319234642288E-2</v>
      </c>
      <c r="M1127" s="28">
        <v>43726</v>
      </c>
      <c r="N1127">
        <v>83.17</v>
      </c>
      <c r="O1127" s="3">
        <f t="shared" si="191"/>
        <v>-2.1529411764705908E-2</v>
      </c>
      <c r="Q1127" s="28">
        <v>42928</v>
      </c>
      <c r="R1127">
        <v>157.53</v>
      </c>
      <c r="S1127" s="3">
        <v>0.05</v>
      </c>
      <c r="U1127" s="28">
        <v>42928</v>
      </c>
      <c r="V1127">
        <v>142.26</v>
      </c>
      <c r="W1127" s="3">
        <f t="shared" si="198"/>
        <v>3.9760268966525292E-2</v>
      </c>
      <c r="Y1127" s="28">
        <v>44098</v>
      </c>
      <c r="Z1127">
        <v>320</v>
      </c>
      <c r="AA1127" s="3">
        <f t="shared" si="193"/>
        <v>0</v>
      </c>
      <c r="AC1127" s="28">
        <v>43242</v>
      </c>
      <c r="AD1127">
        <v>23.1</v>
      </c>
      <c r="AE1127" s="4">
        <f t="shared" si="194"/>
        <v>5.0000000000000044E-2</v>
      </c>
      <c r="AG1127" s="28">
        <v>42933</v>
      </c>
      <c r="AH1127">
        <v>224</v>
      </c>
      <c r="AI1127" s="4">
        <f t="shared" si="195"/>
        <v>-4.4444444444444731E-3</v>
      </c>
      <c r="AK1127" s="28">
        <v>44711</v>
      </c>
      <c r="AL1127">
        <v>19.28</v>
      </c>
      <c r="AM1127" s="4">
        <f t="shared" si="196"/>
        <v>3.5445757250268439E-2</v>
      </c>
      <c r="AO1127" s="28">
        <v>42928</v>
      </c>
      <c r="AP1127" s="29">
        <v>43792.19</v>
      </c>
      <c r="AQ1127" s="3">
        <f t="shared" si="197"/>
        <v>-7.443011855238546E-3</v>
      </c>
    </row>
    <row r="1128" spans="1:43" ht="15.75" thickBot="1" x14ac:dyDescent="0.3">
      <c r="A1128" s="28">
        <v>42963</v>
      </c>
      <c r="B1128">
        <v>78.58</v>
      </c>
      <c r="C1128" s="3">
        <f t="shared" si="189"/>
        <v>-3.9295221194067809E-3</v>
      </c>
      <c r="E1128" s="28">
        <v>42929</v>
      </c>
      <c r="F1128">
        <v>332.99</v>
      </c>
      <c r="G1128" s="4">
        <f t="shared" si="188"/>
        <v>-1.2162923848230367E-2</v>
      </c>
      <c r="I1128" s="28">
        <v>43599</v>
      </c>
      <c r="J1128">
        <v>72.8</v>
      </c>
      <c r="K1128" s="3">
        <f t="shared" si="190"/>
        <v>0</v>
      </c>
      <c r="M1128" s="28">
        <v>43727</v>
      </c>
      <c r="N1128">
        <v>83.98</v>
      </c>
      <c r="O1128" s="3">
        <f t="shared" si="191"/>
        <v>9.7390886136827781E-3</v>
      </c>
      <c r="Q1128" s="28">
        <v>42929</v>
      </c>
      <c r="R1128">
        <v>150.16999999999999</v>
      </c>
      <c r="S1128" s="3">
        <f t="shared" si="192"/>
        <v>-4.6721259442645935E-2</v>
      </c>
      <c r="U1128" s="28">
        <v>42929</v>
      </c>
      <c r="V1128">
        <v>140.91999999999999</v>
      </c>
      <c r="W1128" s="3">
        <v>0.03</v>
      </c>
      <c r="Y1128" s="28">
        <v>44102</v>
      </c>
      <c r="Z1128">
        <v>315</v>
      </c>
      <c r="AA1128" s="3">
        <f t="shared" si="193"/>
        <v>-1.5625E-2</v>
      </c>
      <c r="AC1128" s="28">
        <v>43243</v>
      </c>
      <c r="AD1128">
        <v>22.32</v>
      </c>
      <c r="AE1128" s="4">
        <f t="shared" si="194"/>
        <v>-3.3766233766233777E-2</v>
      </c>
      <c r="AG1128" s="28">
        <v>42934</v>
      </c>
      <c r="AH1128">
        <v>228.86</v>
      </c>
      <c r="AI1128" s="4">
        <f t="shared" si="195"/>
        <v>2.1696428571428727E-2</v>
      </c>
      <c r="AK1128" s="28">
        <v>44712</v>
      </c>
      <c r="AL1128">
        <v>19.23</v>
      </c>
      <c r="AM1128" s="4">
        <f t="shared" si="196"/>
        <v>-2.5933609958506132E-3</v>
      </c>
      <c r="AO1128" s="28">
        <v>42929</v>
      </c>
      <c r="AP1128" s="29">
        <v>43783.55</v>
      </c>
      <c r="AQ1128" s="3">
        <f t="shared" si="197"/>
        <v>-1.9729545382407565E-4</v>
      </c>
    </row>
    <row r="1129" spans="1:43" ht="15.75" thickBot="1" x14ac:dyDescent="0.3">
      <c r="A1129" s="28">
        <v>42964</v>
      </c>
      <c r="B1129">
        <v>75.44</v>
      </c>
      <c r="C1129" s="3">
        <f t="shared" si="189"/>
        <v>-3.995927716976333E-2</v>
      </c>
      <c r="E1129" s="28">
        <v>42930</v>
      </c>
      <c r="F1129">
        <v>339.8</v>
      </c>
      <c r="G1129" s="4">
        <f t="shared" si="188"/>
        <v>2.0451064596534341E-2</v>
      </c>
      <c r="I1129" s="28">
        <v>43600</v>
      </c>
      <c r="J1129">
        <v>69.16</v>
      </c>
      <c r="K1129" s="3">
        <f t="shared" si="190"/>
        <v>-5.0000000000000044E-2</v>
      </c>
      <c r="M1129" s="28">
        <v>43728</v>
      </c>
      <c r="N1129">
        <v>82.3</v>
      </c>
      <c r="O1129" s="3">
        <f t="shared" si="191"/>
        <v>-2.0004763038818818E-2</v>
      </c>
      <c r="Q1129" s="28">
        <v>42930</v>
      </c>
      <c r="R1129">
        <v>154.06</v>
      </c>
      <c r="S1129" s="3">
        <f t="shared" si="192"/>
        <v>2.5903975494439679E-2</v>
      </c>
      <c r="U1129" s="28">
        <v>42930</v>
      </c>
      <c r="V1129">
        <v>141.91</v>
      </c>
      <c r="W1129" s="3">
        <v>0.03</v>
      </c>
      <c r="Y1129" s="28">
        <v>44103</v>
      </c>
      <c r="Z1129">
        <v>313</v>
      </c>
      <c r="AA1129" s="3">
        <f t="shared" si="193"/>
        <v>-6.3492063492063266E-3</v>
      </c>
      <c r="AC1129" s="28">
        <v>43248</v>
      </c>
      <c r="AD1129">
        <v>22</v>
      </c>
      <c r="AE1129" s="4">
        <f t="shared" si="194"/>
        <v>-1.4336917562724039E-2</v>
      </c>
      <c r="AG1129" s="28">
        <v>42935</v>
      </c>
      <c r="AH1129">
        <v>225.9</v>
      </c>
      <c r="AI1129" s="4">
        <f t="shared" si="195"/>
        <v>-1.2933671240059508E-2</v>
      </c>
      <c r="AK1129" s="28">
        <v>44713</v>
      </c>
      <c r="AL1129">
        <v>18.38</v>
      </c>
      <c r="AM1129" s="4">
        <f t="shared" si="196"/>
        <v>-4.4201768070722847E-2</v>
      </c>
      <c r="AO1129" s="28">
        <v>42930</v>
      </c>
      <c r="AP1129" s="29">
        <v>44337.440000000002</v>
      </c>
      <c r="AQ1129" s="3">
        <f t="shared" si="197"/>
        <v>1.2650641622253156E-2</v>
      </c>
    </row>
    <row r="1130" spans="1:43" ht="15.75" thickBot="1" x14ac:dyDescent="0.3">
      <c r="A1130" s="28">
        <v>42965</v>
      </c>
      <c r="B1130">
        <v>74.459999999999994</v>
      </c>
      <c r="C1130" s="3">
        <f t="shared" si="189"/>
        <v>-1.2990455991516492E-2</v>
      </c>
      <c r="E1130" s="28">
        <v>42933</v>
      </c>
      <c r="F1130">
        <v>343.83</v>
      </c>
      <c r="G1130" s="4">
        <f t="shared" si="188"/>
        <v>1.1859917598587399E-2</v>
      </c>
      <c r="I1130" s="28">
        <v>43601</v>
      </c>
      <c r="J1130">
        <v>68</v>
      </c>
      <c r="K1130" s="3">
        <f t="shared" si="190"/>
        <v>-1.6772700983227251E-2</v>
      </c>
      <c r="M1130" s="28">
        <v>43731</v>
      </c>
      <c r="N1130">
        <v>82.1</v>
      </c>
      <c r="O1130" s="3">
        <f t="shared" si="191"/>
        <v>-2.43013365735123E-3</v>
      </c>
      <c r="Q1130" s="28">
        <v>42933</v>
      </c>
      <c r="R1130">
        <v>152.91</v>
      </c>
      <c r="S1130" s="3">
        <f t="shared" si="192"/>
        <v>-7.464624172400347E-3</v>
      </c>
      <c r="U1130" s="28">
        <v>42933</v>
      </c>
      <c r="V1130">
        <v>143.9</v>
      </c>
      <c r="W1130" s="3">
        <v>0.03</v>
      </c>
      <c r="Y1130" s="28">
        <v>44104</v>
      </c>
      <c r="Z1130">
        <v>318</v>
      </c>
      <c r="AA1130" s="3">
        <f t="shared" si="193"/>
        <v>1.5974440894568787E-2</v>
      </c>
      <c r="AC1130" s="28">
        <v>43249</v>
      </c>
      <c r="AD1130">
        <v>23.1</v>
      </c>
      <c r="AE1130" s="4">
        <f t="shared" si="194"/>
        <v>5.0000000000000044E-2</v>
      </c>
      <c r="AG1130" s="28">
        <v>42936</v>
      </c>
      <c r="AH1130">
        <v>229.49</v>
      </c>
      <c r="AI1130" s="4">
        <f t="shared" si="195"/>
        <v>1.5891987605135105E-2</v>
      </c>
      <c r="AK1130" s="28">
        <v>44714</v>
      </c>
      <c r="AL1130">
        <v>17.97</v>
      </c>
      <c r="AM1130" s="4">
        <f t="shared" si="196"/>
        <v>-2.2306855277475557E-2</v>
      </c>
      <c r="AO1130" s="28">
        <v>42933</v>
      </c>
      <c r="AP1130" s="29">
        <v>44523.21</v>
      </c>
      <c r="AQ1130" s="3">
        <f t="shared" si="197"/>
        <v>4.189912633656645E-3</v>
      </c>
    </row>
    <row r="1131" spans="1:43" ht="15.75" thickBot="1" x14ac:dyDescent="0.3">
      <c r="A1131" s="28">
        <v>42968</v>
      </c>
      <c r="B1131">
        <v>72</v>
      </c>
      <c r="C1131" s="3">
        <f t="shared" si="189"/>
        <v>-3.3037872683319813E-2</v>
      </c>
      <c r="E1131" s="28">
        <v>42934</v>
      </c>
      <c r="F1131">
        <v>360.98</v>
      </c>
      <c r="G1131" s="4">
        <f t="shared" si="188"/>
        <v>4.9879300817264438E-2</v>
      </c>
      <c r="I1131" s="28">
        <v>43602</v>
      </c>
      <c r="J1131">
        <v>64.599999999999994</v>
      </c>
      <c r="K1131" s="3">
        <f t="shared" si="190"/>
        <v>-5.0000000000000044E-2</v>
      </c>
      <c r="M1131" s="28">
        <v>43732</v>
      </c>
      <c r="N1131">
        <v>83</v>
      </c>
      <c r="O1131" s="3">
        <f t="shared" si="191"/>
        <v>1.0962241169305775E-2</v>
      </c>
      <c r="Q1131" s="28">
        <v>42934</v>
      </c>
      <c r="R1131">
        <v>160.24</v>
      </c>
      <c r="S1131" s="3">
        <v>0.04</v>
      </c>
      <c r="U1131" s="28">
        <v>42934</v>
      </c>
      <c r="V1131">
        <v>148.81</v>
      </c>
      <c r="W1131" s="3">
        <f t="shared" si="198"/>
        <v>3.4120917303683163E-2</v>
      </c>
      <c r="Y1131" s="28">
        <v>44105</v>
      </c>
      <c r="Z1131">
        <v>309.25</v>
      </c>
      <c r="AA1131" s="3">
        <f t="shared" si="193"/>
        <v>-2.7515723270440273E-2</v>
      </c>
      <c r="AC1131" s="28">
        <v>43251</v>
      </c>
      <c r="AD1131">
        <v>23.2</v>
      </c>
      <c r="AE1131" s="4">
        <f t="shared" si="194"/>
        <v>4.3290043290042934E-3</v>
      </c>
      <c r="AG1131" s="28">
        <v>42937</v>
      </c>
      <c r="AH1131">
        <v>232.9</v>
      </c>
      <c r="AI1131" s="4">
        <f t="shared" si="195"/>
        <v>1.4859035252080766E-2</v>
      </c>
      <c r="AK1131" s="28">
        <v>44715</v>
      </c>
      <c r="AL1131">
        <v>17.260000000000002</v>
      </c>
      <c r="AM1131" s="4">
        <f t="shared" si="196"/>
        <v>-3.9510294936004331E-2</v>
      </c>
      <c r="AO1131" s="28">
        <v>42934</v>
      </c>
      <c r="AP1131" s="29">
        <v>45636.36</v>
      </c>
      <c r="AQ1131" s="3">
        <f t="shared" si="197"/>
        <v>2.5001566598634728E-2</v>
      </c>
    </row>
    <row r="1132" spans="1:43" ht="15.75" thickBot="1" x14ac:dyDescent="0.3">
      <c r="A1132" s="28">
        <v>42969</v>
      </c>
      <c r="B1132">
        <v>71</v>
      </c>
      <c r="C1132" s="3">
        <f t="shared" si="189"/>
        <v>-1.388888888888884E-2</v>
      </c>
      <c r="E1132" s="28">
        <v>42935</v>
      </c>
      <c r="F1132">
        <v>357.59</v>
      </c>
      <c r="G1132" s="4">
        <f t="shared" si="188"/>
        <v>-9.3911020001109513E-3</v>
      </c>
      <c r="I1132" s="28">
        <v>43605</v>
      </c>
      <c r="J1132">
        <v>67.63</v>
      </c>
      <c r="K1132" s="3">
        <f t="shared" si="190"/>
        <v>4.6904024767801866E-2</v>
      </c>
      <c r="M1132" s="28">
        <v>43733</v>
      </c>
      <c r="N1132">
        <v>82</v>
      </c>
      <c r="O1132" s="3">
        <f t="shared" si="191"/>
        <v>-1.2048192771084376E-2</v>
      </c>
      <c r="Q1132" s="28">
        <v>42935</v>
      </c>
      <c r="R1132">
        <v>159.94</v>
      </c>
      <c r="S1132" s="3">
        <v>0.03</v>
      </c>
      <c r="U1132" s="28">
        <v>42935</v>
      </c>
      <c r="V1132">
        <v>146.91</v>
      </c>
      <c r="W1132" s="3">
        <v>0.03</v>
      </c>
      <c r="Y1132" s="28">
        <v>44106</v>
      </c>
      <c r="Z1132">
        <v>310</v>
      </c>
      <c r="AA1132" s="3">
        <f t="shared" si="193"/>
        <v>2.4252223120453387E-3</v>
      </c>
      <c r="AC1132" s="28">
        <v>43255</v>
      </c>
      <c r="AD1132">
        <v>23.5</v>
      </c>
      <c r="AE1132" s="4">
        <f t="shared" si="194"/>
        <v>1.2931034482758674E-2</v>
      </c>
      <c r="AG1132" s="28">
        <v>42940</v>
      </c>
      <c r="AH1132">
        <v>230.68</v>
      </c>
      <c r="AI1132" s="4">
        <f t="shared" si="195"/>
        <v>-9.5319879776728511E-3</v>
      </c>
      <c r="AK1132" s="28">
        <v>44718</v>
      </c>
      <c r="AL1132">
        <v>18.55</v>
      </c>
      <c r="AM1132" s="4">
        <f t="shared" si="196"/>
        <v>7.4739281575898042E-2</v>
      </c>
      <c r="AO1132" s="28">
        <v>42935</v>
      </c>
      <c r="AP1132" s="29">
        <v>45418.7</v>
      </c>
      <c r="AQ1132" s="3">
        <f t="shared" si="197"/>
        <v>-4.7694426111110078E-3</v>
      </c>
    </row>
    <row r="1133" spans="1:43" ht="15.75" thickBot="1" x14ac:dyDescent="0.3">
      <c r="A1133" s="28">
        <v>42970</v>
      </c>
      <c r="B1133">
        <v>72.75</v>
      </c>
      <c r="C1133" s="3">
        <f t="shared" si="189"/>
        <v>2.464788732394374E-2</v>
      </c>
      <c r="E1133" s="28">
        <v>42936</v>
      </c>
      <c r="F1133">
        <v>352.67</v>
      </c>
      <c r="G1133" s="4">
        <f t="shared" si="188"/>
        <v>-1.3758774014933195E-2</v>
      </c>
      <c r="I1133" s="28">
        <v>43607</v>
      </c>
      <c r="J1133">
        <v>68</v>
      </c>
      <c r="K1133" s="3">
        <f t="shared" si="190"/>
        <v>5.470944846961423E-3</v>
      </c>
      <c r="M1133" s="28">
        <v>43734</v>
      </c>
      <c r="N1133">
        <v>83.98</v>
      </c>
      <c r="O1133" s="3">
        <f t="shared" si="191"/>
        <v>2.4146341463414656E-2</v>
      </c>
      <c r="Q1133" s="28">
        <v>42936</v>
      </c>
      <c r="R1133">
        <v>159.41</v>
      </c>
      <c r="S1133" s="3">
        <v>0.03</v>
      </c>
      <c r="U1133" s="28">
        <v>42936</v>
      </c>
      <c r="V1133">
        <v>149.19</v>
      </c>
      <c r="W1133" s="3">
        <v>0.03</v>
      </c>
      <c r="Y1133" s="28">
        <v>44109</v>
      </c>
      <c r="Z1133">
        <v>296</v>
      </c>
      <c r="AA1133" s="3">
        <f t="shared" si="193"/>
        <v>-4.5161290322580649E-2</v>
      </c>
      <c r="AC1133" s="28">
        <v>43257</v>
      </c>
      <c r="AD1133">
        <v>23</v>
      </c>
      <c r="AE1133" s="4">
        <f t="shared" si="194"/>
        <v>-2.1276595744680882E-2</v>
      </c>
      <c r="AG1133" s="28">
        <v>42941</v>
      </c>
      <c r="AH1133">
        <v>232.01</v>
      </c>
      <c r="AI1133" s="4">
        <f t="shared" si="195"/>
        <v>5.7655626842378904E-3</v>
      </c>
      <c r="AK1133" s="28">
        <v>44719</v>
      </c>
      <c r="AL1133">
        <v>18.82</v>
      </c>
      <c r="AM1133" s="4">
        <f t="shared" si="196"/>
        <v>1.4555256064689992E-2</v>
      </c>
      <c r="AO1133" s="28">
        <v>42936</v>
      </c>
      <c r="AP1133" s="29">
        <v>45059.93</v>
      </c>
      <c r="AQ1133" s="3">
        <f t="shared" si="197"/>
        <v>-7.8991692848979778E-3</v>
      </c>
    </row>
    <row r="1134" spans="1:43" ht="15.75" thickBot="1" x14ac:dyDescent="0.3">
      <c r="A1134" s="28">
        <v>42971</v>
      </c>
      <c r="B1134">
        <v>71.95</v>
      </c>
      <c r="C1134" s="3">
        <f t="shared" si="189"/>
        <v>-1.0996563573883122E-2</v>
      </c>
      <c r="E1134" s="28">
        <v>42937</v>
      </c>
      <c r="F1134">
        <v>359.07</v>
      </c>
      <c r="G1134" s="4">
        <f t="shared" si="188"/>
        <v>1.8147276490770414E-2</v>
      </c>
      <c r="I1134" s="28">
        <v>43608</v>
      </c>
      <c r="J1134">
        <v>70</v>
      </c>
      <c r="K1134" s="3">
        <f t="shared" si="190"/>
        <v>2.9411764705882248E-2</v>
      </c>
      <c r="M1134" s="28">
        <v>43735</v>
      </c>
      <c r="N1134">
        <v>83.45</v>
      </c>
      <c r="O1134" s="3">
        <f t="shared" si="191"/>
        <v>-6.3110264348654743E-3</v>
      </c>
      <c r="Q1134" s="28">
        <v>42937</v>
      </c>
      <c r="R1134">
        <v>161</v>
      </c>
      <c r="S1134" s="3">
        <v>0.03</v>
      </c>
      <c r="U1134" s="28">
        <v>42937</v>
      </c>
      <c r="V1134">
        <v>149.63999999999999</v>
      </c>
      <c r="W1134" s="3">
        <v>0.03</v>
      </c>
      <c r="Y1134" s="28">
        <v>44110</v>
      </c>
      <c r="Z1134">
        <v>291.33</v>
      </c>
      <c r="AA1134" s="3">
        <f t="shared" si="193"/>
        <v>-1.5777027027027102E-2</v>
      </c>
      <c r="AC1134" s="28">
        <v>43258</v>
      </c>
      <c r="AD1134">
        <v>23</v>
      </c>
      <c r="AE1134" s="4">
        <f t="shared" si="194"/>
        <v>0</v>
      </c>
      <c r="AG1134" s="28">
        <v>42942</v>
      </c>
      <c r="AH1134">
        <v>236</v>
      </c>
      <c r="AI1134" s="4">
        <f t="shared" si="195"/>
        <v>1.7197534589026287E-2</v>
      </c>
      <c r="AK1134" s="28">
        <v>44720</v>
      </c>
      <c r="AL1134">
        <v>18.88</v>
      </c>
      <c r="AM1134" s="4">
        <f t="shared" si="196"/>
        <v>3.1880977683313994E-3</v>
      </c>
      <c r="AO1134" s="28">
        <v>42937</v>
      </c>
      <c r="AP1134" s="29">
        <v>45294.39</v>
      </c>
      <c r="AQ1134" s="3">
        <f t="shared" si="197"/>
        <v>5.2032925927758544E-3</v>
      </c>
    </row>
    <row r="1135" spans="1:43" ht="15.75" thickBot="1" x14ac:dyDescent="0.3">
      <c r="A1135" s="28">
        <v>42972</v>
      </c>
      <c r="B1135">
        <v>73</v>
      </c>
      <c r="C1135" s="3">
        <f t="shared" si="189"/>
        <v>1.459346768589298E-2</v>
      </c>
      <c r="E1135" s="28">
        <v>42940</v>
      </c>
      <c r="F1135">
        <v>364.09</v>
      </c>
      <c r="G1135" s="4">
        <f t="shared" si="188"/>
        <v>1.3980560893419147E-2</v>
      </c>
      <c r="I1135" s="28">
        <v>43613</v>
      </c>
      <c r="J1135">
        <v>69</v>
      </c>
      <c r="K1135" s="3">
        <f t="shared" si="190"/>
        <v>-1.4285714285714235E-2</v>
      </c>
      <c r="M1135" s="28">
        <v>43738</v>
      </c>
      <c r="N1135">
        <v>83.25</v>
      </c>
      <c r="O1135" s="3">
        <f t="shared" si="191"/>
        <v>-2.3966446974236222E-3</v>
      </c>
      <c r="Q1135" s="28">
        <v>42940</v>
      </c>
      <c r="R1135">
        <v>161.99</v>
      </c>
      <c r="S1135" s="3">
        <v>0.03</v>
      </c>
      <c r="U1135" s="28">
        <v>42940</v>
      </c>
      <c r="V1135">
        <v>150.13</v>
      </c>
      <c r="W1135" s="3">
        <v>0.03</v>
      </c>
      <c r="Y1135" s="28">
        <v>44111</v>
      </c>
      <c r="Z1135">
        <v>296.10000000000002</v>
      </c>
      <c r="AA1135" s="3">
        <f t="shared" si="193"/>
        <v>1.6373185047883876E-2</v>
      </c>
      <c r="AC1135" s="28">
        <v>43264</v>
      </c>
      <c r="AD1135">
        <v>22.35</v>
      </c>
      <c r="AE1135" s="4">
        <f t="shared" si="194"/>
        <v>-2.8260869565217339E-2</v>
      </c>
      <c r="AG1135" s="28">
        <v>42943</v>
      </c>
      <c r="AH1135">
        <v>237.85</v>
      </c>
      <c r="AI1135" s="4">
        <f t="shared" si="195"/>
        <v>7.8389830508474034E-3</v>
      </c>
      <c r="AK1135" s="28">
        <v>44721</v>
      </c>
      <c r="AL1135">
        <v>19.54</v>
      </c>
      <c r="AM1135" s="4">
        <f t="shared" si="196"/>
        <v>3.495762711864403E-2</v>
      </c>
      <c r="AO1135" s="28">
        <v>42940</v>
      </c>
      <c r="AP1135" s="29">
        <v>45529.2</v>
      </c>
      <c r="AQ1135" s="3">
        <f t="shared" si="197"/>
        <v>5.1840857112768202E-3</v>
      </c>
    </row>
    <row r="1136" spans="1:43" ht="15.75" thickBot="1" x14ac:dyDescent="0.3">
      <c r="A1136" s="28">
        <v>42975</v>
      </c>
      <c r="B1136">
        <v>73.64</v>
      </c>
      <c r="C1136" s="3">
        <f t="shared" si="189"/>
        <v>8.7671232876711525E-3</v>
      </c>
      <c r="E1136" s="28">
        <v>42941</v>
      </c>
      <c r="F1136">
        <v>374.31</v>
      </c>
      <c r="G1136" s="4">
        <f t="shared" si="188"/>
        <v>2.8069982696586004E-2</v>
      </c>
      <c r="I1136" s="28">
        <v>43614</v>
      </c>
      <c r="J1136">
        <v>70</v>
      </c>
      <c r="K1136" s="3">
        <f t="shared" si="190"/>
        <v>1.449275362318847E-2</v>
      </c>
      <c r="M1136" s="28">
        <v>43739</v>
      </c>
      <c r="N1136">
        <v>83.01</v>
      </c>
      <c r="O1136" s="3">
        <f t="shared" si="191"/>
        <v>-2.8828828828828534E-3</v>
      </c>
      <c r="Q1136" s="28">
        <v>42941</v>
      </c>
      <c r="R1136">
        <v>160</v>
      </c>
      <c r="S1136" s="3">
        <v>0.03</v>
      </c>
      <c r="U1136" s="28">
        <v>42941</v>
      </c>
      <c r="V1136">
        <v>151.62</v>
      </c>
      <c r="W1136" s="3">
        <f t="shared" si="198"/>
        <v>9.9247318990209887E-3</v>
      </c>
      <c r="Y1136" s="28">
        <v>44112</v>
      </c>
      <c r="Z1136">
        <v>297.33</v>
      </c>
      <c r="AA1136" s="3">
        <f t="shared" si="193"/>
        <v>4.1540020263424182E-3</v>
      </c>
      <c r="AC1136" s="28">
        <v>43265</v>
      </c>
      <c r="AD1136">
        <v>23.46</v>
      </c>
      <c r="AE1136" s="4">
        <f t="shared" si="194"/>
        <v>4.9664429530201337E-2</v>
      </c>
      <c r="AG1136" s="28">
        <v>42944</v>
      </c>
      <c r="AH1136">
        <v>236.26</v>
      </c>
      <c r="AI1136" s="4">
        <f t="shared" si="195"/>
        <v>-6.6848854319949691E-3</v>
      </c>
      <c r="AK1136" s="28">
        <v>44722</v>
      </c>
      <c r="AL1136">
        <v>19.38</v>
      </c>
      <c r="AM1136" s="4">
        <f t="shared" si="196"/>
        <v>-8.1883316274309337E-3</v>
      </c>
      <c r="AO1136" s="28">
        <v>42941</v>
      </c>
      <c r="AP1136" s="29">
        <v>45917.9</v>
      </c>
      <c r="AQ1136" s="3">
        <f t="shared" si="197"/>
        <v>8.5373782100279794E-3</v>
      </c>
    </row>
    <row r="1137" spans="1:43" ht="15.75" thickBot="1" x14ac:dyDescent="0.3">
      <c r="A1137" s="28">
        <v>42976</v>
      </c>
      <c r="B1137">
        <v>72.319999999999993</v>
      </c>
      <c r="C1137" s="3">
        <f t="shared" si="189"/>
        <v>-1.7925040738729026E-2</v>
      </c>
      <c r="E1137" s="28">
        <v>42942</v>
      </c>
      <c r="F1137">
        <v>370.86</v>
      </c>
      <c r="G1137" s="4">
        <f t="shared" si="188"/>
        <v>-9.2169592049370364E-3</v>
      </c>
      <c r="I1137" s="28">
        <v>43615</v>
      </c>
      <c r="J1137">
        <v>71</v>
      </c>
      <c r="K1137" s="3">
        <f t="shared" si="190"/>
        <v>1.4285714285714235E-2</v>
      </c>
      <c r="M1137" s="28">
        <v>43740</v>
      </c>
      <c r="N1137">
        <v>84.36</v>
      </c>
      <c r="O1137" s="3">
        <f t="shared" si="191"/>
        <v>1.6263100831225064E-2</v>
      </c>
      <c r="Q1137" s="28">
        <v>42942</v>
      </c>
      <c r="R1137">
        <v>160</v>
      </c>
      <c r="S1137" s="3">
        <v>0.03</v>
      </c>
      <c r="U1137" s="28">
        <v>42942</v>
      </c>
      <c r="V1137">
        <v>152.11000000000001</v>
      </c>
      <c r="W1137" s="3">
        <f t="shared" si="198"/>
        <v>3.2317636195753341E-3</v>
      </c>
      <c r="Y1137" s="28">
        <v>44113</v>
      </c>
      <c r="Z1137">
        <v>301.33999999999997</v>
      </c>
      <c r="AA1137" s="3">
        <f t="shared" si="193"/>
        <v>1.3486698281370835E-2</v>
      </c>
      <c r="AC1137" s="28">
        <v>43273</v>
      </c>
      <c r="AD1137">
        <v>23.41</v>
      </c>
      <c r="AE1137" s="4">
        <f t="shared" si="194"/>
        <v>-2.1312872975277619E-3</v>
      </c>
      <c r="AG1137" s="28">
        <v>42947</v>
      </c>
      <c r="AH1137">
        <v>248.07</v>
      </c>
      <c r="AI1137" s="4">
        <f t="shared" si="195"/>
        <v>4.9987302124777866E-2</v>
      </c>
      <c r="AK1137" s="28">
        <v>44725</v>
      </c>
      <c r="AL1137">
        <v>18.329999999999998</v>
      </c>
      <c r="AM1137" s="4">
        <f t="shared" si="196"/>
        <v>-5.4179566563467563E-2</v>
      </c>
      <c r="AO1137" s="28">
        <v>42942</v>
      </c>
      <c r="AP1137" s="29">
        <v>45908.39</v>
      </c>
      <c r="AQ1137" s="3">
        <f t="shared" si="197"/>
        <v>-2.0710877457374988E-4</v>
      </c>
    </row>
    <row r="1138" spans="1:43" ht="15.75" thickBot="1" x14ac:dyDescent="0.3">
      <c r="A1138" s="28">
        <v>42977</v>
      </c>
      <c r="B1138">
        <v>73.63</v>
      </c>
      <c r="C1138" s="3">
        <f t="shared" si="189"/>
        <v>1.8113938053097467E-2</v>
      </c>
      <c r="E1138" s="28">
        <v>42943</v>
      </c>
      <c r="F1138">
        <v>363.02</v>
      </c>
      <c r="G1138" s="4">
        <f t="shared" si="188"/>
        <v>-2.1140052850132207E-2</v>
      </c>
      <c r="I1138" s="28">
        <v>43626</v>
      </c>
      <c r="J1138">
        <v>72</v>
      </c>
      <c r="K1138" s="3">
        <f t="shared" si="190"/>
        <v>1.4084507042253502E-2</v>
      </c>
      <c r="M1138" s="28">
        <v>43741</v>
      </c>
      <c r="N1138">
        <v>85.44</v>
      </c>
      <c r="O1138" s="3">
        <f t="shared" si="191"/>
        <v>1.2802275960170695E-2</v>
      </c>
      <c r="Q1138" s="28">
        <v>42943</v>
      </c>
      <c r="R1138">
        <v>159.05000000000001</v>
      </c>
      <c r="S1138" s="3">
        <v>0.03</v>
      </c>
      <c r="U1138" s="28">
        <v>42943</v>
      </c>
      <c r="V1138">
        <v>153.07</v>
      </c>
      <c r="W1138" s="3">
        <f t="shared" si="198"/>
        <v>6.3112221418708536E-3</v>
      </c>
      <c r="Y1138" s="28">
        <v>44116</v>
      </c>
      <c r="Z1138">
        <v>300.13</v>
      </c>
      <c r="AA1138" s="3">
        <f t="shared" si="193"/>
        <v>-4.0153978894271747E-3</v>
      </c>
      <c r="AC1138" s="28">
        <v>43276</v>
      </c>
      <c r="AD1138">
        <v>23.05</v>
      </c>
      <c r="AE1138" s="4">
        <f t="shared" si="194"/>
        <v>-1.5378043571123379E-2</v>
      </c>
      <c r="AG1138" s="28">
        <v>42948</v>
      </c>
      <c r="AH1138">
        <v>257.41000000000003</v>
      </c>
      <c r="AI1138" s="4">
        <f t="shared" si="195"/>
        <v>3.7650663119281003E-2</v>
      </c>
      <c r="AK1138" s="28">
        <v>44726</v>
      </c>
      <c r="AL1138">
        <v>18.77</v>
      </c>
      <c r="AM1138" s="4">
        <f t="shared" si="196"/>
        <v>2.4004364429896397E-2</v>
      </c>
      <c r="AO1138" s="28">
        <v>42943</v>
      </c>
      <c r="AP1138" s="29">
        <v>45905.760000000002</v>
      </c>
      <c r="AQ1138" s="3">
        <f t="shared" si="197"/>
        <v>-5.7288003347477634E-5</v>
      </c>
    </row>
    <row r="1139" spans="1:43" ht="15.75" thickBot="1" x14ac:dyDescent="0.3">
      <c r="A1139" s="28">
        <v>42978</v>
      </c>
      <c r="B1139">
        <v>73.7</v>
      </c>
      <c r="C1139" s="3">
        <f t="shared" si="189"/>
        <v>9.5069944316183985E-4</v>
      </c>
      <c r="E1139" s="28">
        <v>42944</v>
      </c>
      <c r="F1139">
        <v>370.69</v>
      </c>
      <c r="G1139" s="4">
        <f t="shared" si="188"/>
        <v>2.1128312489669954E-2</v>
      </c>
      <c r="I1139" s="28">
        <v>43628</v>
      </c>
      <c r="J1139">
        <v>72</v>
      </c>
      <c r="K1139" s="3">
        <f t="shared" si="190"/>
        <v>0</v>
      </c>
      <c r="M1139" s="28">
        <v>43742</v>
      </c>
      <c r="N1139">
        <v>86.59</v>
      </c>
      <c r="O1139" s="3">
        <f t="shared" si="191"/>
        <v>1.3459737827715479E-2</v>
      </c>
      <c r="Q1139" s="28">
        <v>42944</v>
      </c>
      <c r="R1139">
        <v>159.81</v>
      </c>
      <c r="S1139" s="3">
        <v>0.03</v>
      </c>
      <c r="U1139" s="28">
        <v>42944</v>
      </c>
      <c r="V1139">
        <v>153.5</v>
      </c>
      <c r="W1139" s="3">
        <f t="shared" si="198"/>
        <v>2.8091722741230285E-3</v>
      </c>
      <c r="Y1139" s="28">
        <v>44117</v>
      </c>
      <c r="Z1139">
        <v>301</v>
      </c>
      <c r="AA1139" s="3">
        <f t="shared" si="193"/>
        <v>2.8987438776530983E-3</v>
      </c>
      <c r="AC1139" s="28">
        <v>43278</v>
      </c>
      <c r="AD1139">
        <v>22.21</v>
      </c>
      <c r="AE1139" s="4">
        <f t="shared" si="194"/>
        <v>-3.6442516268980429E-2</v>
      </c>
      <c r="AG1139" s="28">
        <v>42949</v>
      </c>
      <c r="AH1139">
        <v>265.73</v>
      </c>
      <c r="AI1139" s="4">
        <f t="shared" si="195"/>
        <v>3.2321976613185255E-2</v>
      </c>
      <c r="AK1139" s="28">
        <v>44727</v>
      </c>
      <c r="AL1139">
        <v>19.13</v>
      </c>
      <c r="AM1139" s="4">
        <f t="shared" si="196"/>
        <v>1.917954182205639E-2</v>
      </c>
      <c r="AO1139" s="28">
        <v>42944</v>
      </c>
      <c r="AP1139" s="29">
        <v>45912.03</v>
      </c>
      <c r="AQ1139" s="3">
        <f t="shared" si="197"/>
        <v>1.3658416721562538E-4</v>
      </c>
    </row>
    <row r="1140" spans="1:43" ht="15.75" thickBot="1" x14ac:dyDescent="0.3">
      <c r="A1140" s="28">
        <v>42983</v>
      </c>
      <c r="B1140">
        <v>73.64</v>
      </c>
      <c r="C1140" s="3">
        <f t="shared" si="189"/>
        <v>-8.141112618724744E-4</v>
      </c>
      <c r="E1140" s="28">
        <v>42947</v>
      </c>
      <c r="F1140">
        <v>379.65</v>
      </c>
      <c r="G1140" s="4">
        <f t="shared" si="188"/>
        <v>2.4171140305915939E-2</v>
      </c>
      <c r="I1140" s="28">
        <v>43629</v>
      </c>
      <c r="J1140">
        <v>71.5</v>
      </c>
      <c r="K1140" s="3">
        <f t="shared" si="190"/>
        <v>-6.9444444444444198E-3</v>
      </c>
      <c r="M1140" s="28">
        <v>43745</v>
      </c>
      <c r="N1140">
        <v>84.64</v>
      </c>
      <c r="O1140" s="3">
        <f t="shared" si="191"/>
        <v>-2.2519921468991844E-2</v>
      </c>
      <c r="Q1140" s="28">
        <v>42947</v>
      </c>
      <c r="R1140">
        <v>158.96</v>
      </c>
      <c r="S1140" s="3">
        <v>0.03</v>
      </c>
      <c r="U1140" s="28">
        <v>42947</v>
      </c>
      <c r="V1140">
        <v>156.41</v>
      </c>
      <c r="W1140" s="3">
        <v>0.05</v>
      </c>
      <c r="Y1140" s="28">
        <v>44118</v>
      </c>
      <c r="Z1140">
        <v>302.25</v>
      </c>
      <c r="AA1140" s="3">
        <f t="shared" si="193"/>
        <v>4.1528239202657247E-3</v>
      </c>
      <c r="AC1140" s="28">
        <v>43279</v>
      </c>
      <c r="AD1140">
        <v>23.32</v>
      </c>
      <c r="AE1140" s="4">
        <f t="shared" si="194"/>
        <v>4.9977487618189986E-2</v>
      </c>
      <c r="AG1140" s="28">
        <v>42950</v>
      </c>
      <c r="AH1140">
        <v>279.01</v>
      </c>
      <c r="AI1140" s="4">
        <f t="shared" si="195"/>
        <v>4.9975539081021925E-2</v>
      </c>
      <c r="AK1140" s="28">
        <v>44728</v>
      </c>
      <c r="AL1140">
        <v>19.079999999999998</v>
      </c>
      <c r="AM1140" s="4">
        <f t="shared" si="196"/>
        <v>-2.6136957658129401E-3</v>
      </c>
      <c r="AO1140" s="28">
        <v>42947</v>
      </c>
      <c r="AP1140" s="29">
        <v>46010.45</v>
      </c>
      <c r="AQ1140" s="3">
        <f t="shared" si="197"/>
        <v>2.1436647432055977E-3</v>
      </c>
    </row>
    <row r="1141" spans="1:43" ht="15.75" thickBot="1" x14ac:dyDescent="0.3">
      <c r="A1141" s="28">
        <v>42984</v>
      </c>
      <c r="B1141">
        <v>72.94</v>
      </c>
      <c r="C1141" s="3">
        <f t="shared" si="189"/>
        <v>-9.5057034220532577E-3</v>
      </c>
      <c r="E1141" s="28">
        <v>42948</v>
      </c>
      <c r="F1141">
        <v>395.56</v>
      </c>
      <c r="G1141" s="4">
        <f t="shared" si="188"/>
        <v>4.1907019623337316E-2</v>
      </c>
      <c r="I1141" s="28">
        <v>43630</v>
      </c>
      <c r="J1141">
        <v>75.069999999999993</v>
      </c>
      <c r="K1141" s="3">
        <f t="shared" si="190"/>
        <v>4.9930069930069765E-2</v>
      </c>
      <c r="M1141" s="28">
        <v>43746</v>
      </c>
      <c r="N1141">
        <v>85</v>
      </c>
      <c r="O1141" s="3">
        <f t="shared" si="191"/>
        <v>4.2533081285445196E-3</v>
      </c>
      <c r="Q1141" s="28">
        <v>42948</v>
      </c>
      <c r="R1141">
        <v>160.6</v>
      </c>
      <c r="S1141" s="3">
        <v>0.04</v>
      </c>
      <c r="U1141" s="28">
        <v>42948</v>
      </c>
      <c r="V1141">
        <v>159.51</v>
      </c>
      <c r="W1141" s="3">
        <v>0.05</v>
      </c>
      <c r="Y1141" s="28">
        <v>44119</v>
      </c>
      <c r="Z1141">
        <v>301</v>
      </c>
      <c r="AA1141" s="3">
        <f t="shared" si="193"/>
        <v>-4.1356492969396585E-3</v>
      </c>
      <c r="AC1141" s="28">
        <v>43280</v>
      </c>
      <c r="AD1141">
        <v>22.33</v>
      </c>
      <c r="AE1141" s="4">
        <f t="shared" si="194"/>
        <v>-4.2452830188679291E-2</v>
      </c>
      <c r="AG1141" s="28">
        <v>42951</v>
      </c>
      <c r="AH1141">
        <v>273.95</v>
      </c>
      <c r="AI1141" s="4">
        <f t="shared" si="195"/>
        <v>-1.8135550697107594E-2</v>
      </c>
      <c r="AK1141" s="28">
        <v>44729</v>
      </c>
      <c r="AL1141">
        <v>19.47</v>
      </c>
      <c r="AM1141" s="4">
        <f t="shared" si="196"/>
        <v>2.0440251572326984E-2</v>
      </c>
      <c r="AO1141" s="28">
        <v>42948</v>
      </c>
      <c r="AP1141" s="29">
        <v>46533.43</v>
      </c>
      <c r="AQ1141" s="3">
        <f t="shared" si="197"/>
        <v>1.13665482515386E-2</v>
      </c>
    </row>
    <row r="1142" spans="1:43" ht="15.75" thickBot="1" x14ac:dyDescent="0.3">
      <c r="A1142" s="28">
        <v>42985</v>
      </c>
      <c r="B1142">
        <v>71.61</v>
      </c>
      <c r="C1142" s="3">
        <f t="shared" si="189"/>
        <v>-1.8234165067178454E-2</v>
      </c>
      <c r="E1142" s="28">
        <v>42949</v>
      </c>
      <c r="F1142">
        <v>401.05</v>
      </c>
      <c r="G1142" s="4">
        <f t="shared" ref="G1142:G1205" si="199">F1142/F1141-1</f>
        <v>1.3879057538679351E-2</v>
      </c>
      <c r="I1142" s="28">
        <v>43633</v>
      </c>
      <c r="J1142">
        <v>78.75</v>
      </c>
      <c r="K1142" s="3">
        <f t="shared" si="190"/>
        <v>4.9020913813773825E-2</v>
      </c>
      <c r="M1142" s="28">
        <v>43747</v>
      </c>
      <c r="N1142">
        <v>86.26</v>
      </c>
      <c r="O1142" s="3">
        <f t="shared" si="191"/>
        <v>1.482352941176468E-2</v>
      </c>
      <c r="Q1142" s="28">
        <v>42949</v>
      </c>
      <c r="R1142">
        <v>159.97</v>
      </c>
      <c r="S1142" s="3">
        <v>0.05</v>
      </c>
      <c r="U1142" s="28">
        <v>42949</v>
      </c>
      <c r="V1142">
        <v>158.6</v>
      </c>
      <c r="W1142" s="3">
        <v>0.05</v>
      </c>
      <c r="Y1142" s="28">
        <v>44120</v>
      </c>
      <c r="Z1142">
        <v>315</v>
      </c>
      <c r="AA1142" s="3">
        <f t="shared" si="193"/>
        <v>4.6511627906976827E-2</v>
      </c>
      <c r="AC1142" s="28">
        <v>43286</v>
      </c>
      <c r="AD1142">
        <v>23</v>
      </c>
      <c r="AE1142" s="4">
        <f t="shared" si="194"/>
        <v>3.0004478280340363E-2</v>
      </c>
      <c r="AG1142" s="28">
        <v>42954</v>
      </c>
      <c r="AH1142">
        <v>276.61</v>
      </c>
      <c r="AI1142" s="4">
        <f t="shared" si="195"/>
        <v>9.7098010585874306E-3</v>
      </c>
      <c r="AK1142" s="28">
        <v>44732</v>
      </c>
      <c r="AL1142">
        <v>19.75</v>
      </c>
      <c r="AM1142" s="4">
        <f t="shared" si="196"/>
        <v>1.4381099126861807E-2</v>
      </c>
      <c r="AO1142" s="28">
        <v>42949</v>
      </c>
      <c r="AP1142" s="29">
        <v>46949.04</v>
      </c>
      <c r="AQ1142" s="3">
        <f t="shared" si="197"/>
        <v>8.9314284375769937E-3</v>
      </c>
    </row>
    <row r="1143" spans="1:43" ht="15.75" thickBot="1" x14ac:dyDescent="0.3">
      <c r="A1143" s="28">
        <v>42986</v>
      </c>
      <c r="B1143">
        <v>70.489999999999995</v>
      </c>
      <c r="C1143" s="3">
        <f t="shared" si="189"/>
        <v>-1.5640273704789931E-2</v>
      </c>
      <c r="E1143" s="28">
        <v>42950</v>
      </c>
      <c r="F1143">
        <v>400.17</v>
      </c>
      <c r="G1143" s="4">
        <f t="shared" si="199"/>
        <v>-2.1942401196858308E-3</v>
      </c>
      <c r="I1143" s="28">
        <v>43634</v>
      </c>
      <c r="J1143">
        <v>74.819999999999993</v>
      </c>
      <c r="K1143" s="3">
        <f t="shared" si="190"/>
        <v>-4.9904761904762007E-2</v>
      </c>
      <c r="M1143" s="28">
        <v>43748</v>
      </c>
      <c r="N1143">
        <v>87.16</v>
      </c>
      <c r="O1143" s="3">
        <f t="shared" si="191"/>
        <v>1.0433572919081646E-2</v>
      </c>
      <c r="Q1143" s="28">
        <v>42950</v>
      </c>
      <c r="R1143">
        <v>164.51</v>
      </c>
      <c r="S1143" s="3">
        <v>0.05</v>
      </c>
      <c r="U1143" s="28">
        <v>42950</v>
      </c>
      <c r="V1143">
        <v>159.62</v>
      </c>
      <c r="W1143" s="3">
        <f t="shared" si="198"/>
        <v>6.4312736443885576E-3</v>
      </c>
      <c r="Y1143" s="28">
        <v>44123</v>
      </c>
      <c r="Z1143">
        <v>315</v>
      </c>
      <c r="AA1143" s="3">
        <f t="shared" si="193"/>
        <v>0</v>
      </c>
      <c r="AC1143" s="28">
        <v>43297</v>
      </c>
      <c r="AD1143">
        <v>23</v>
      </c>
      <c r="AE1143" s="4">
        <f t="shared" si="194"/>
        <v>0</v>
      </c>
      <c r="AG1143" s="28">
        <v>42955</v>
      </c>
      <c r="AH1143">
        <v>263.18</v>
      </c>
      <c r="AI1143" s="4">
        <f t="shared" si="195"/>
        <v>-4.8552113083402682E-2</v>
      </c>
      <c r="AK1143" s="28">
        <v>44733</v>
      </c>
      <c r="AL1143">
        <v>21.23</v>
      </c>
      <c r="AM1143" s="4">
        <f t="shared" si="196"/>
        <v>7.4936708860759538E-2</v>
      </c>
      <c r="AO1143" s="28">
        <v>42950</v>
      </c>
      <c r="AP1143" s="29">
        <v>47084.34</v>
      </c>
      <c r="AQ1143" s="3">
        <f t="shared" si="197"/>
        <v>2.8818480633467924E-3</v>
      </c>
    </row>
    <row r="1144" spans="1:43" ht="15.75" thickBot="1" x14ac:dyDescent="0.3">
      <c r="A1144" s="28">
        <v>42989</v>
      </c>
      <c r="B1144">
        <v>70.14</v>
      </c>
      <c r="C1144" s="3">
        <f t="shared" si="189"/>
        <v>-4.9652432969214955E-3</v>
      </c>
      <c r="E1144" s="28">
        <v>42951</v>
      </c>
      <c r="F1144">
        <v>393.72</v>
      </c>
      <c r="G1144" s="4">
        <f t="shared" si="199"/>
        <v>-1.6118149786340741E-2</v>
      </c>
      <c r="I1144" s="28">
        <v>43637</v>
      </c>
      <c r="J1144">
        <v>71.099999999999994</v>
      </c>
      <c r="K1144" s="3">
        <f t="shared" si="190"/>
        <v>-4.9719326383319995E-2</v>
      </c>
      <c r="M1144" s="28">
        <v>43749</v>
      </c>
      <c r="N1144">
        <v>87.89</v>
      </c>
      <c r="O1144" s="3">
        <f t="shared" si="191"/>
        <v>8.3754015603487719E-3</v>
      </c>
      <c r="Q1144" s="28">
        <v>42951</v>
      </c>
      <c r="R1144">
        <v>167.69</v>
      </c>
      <c r="S1144" s="3">
        <f t="shared" si="192"/>
        <v>1.9330131906875048E-2</v>
      </c>
      <c r="U1144" s="28">
        <v>42951</v>
      </c>
      <c r="V1144">
        <v>158.11000000000001</v>
      </c>
      <c r="W1144" s="3">
        <v>0.05</v>
      </c>
      <c r="Y1144" s="28">
        <v>44124</v>
      </c>
      <c r="Z1144">
        <v>315.52999999999997</v>
      </c>
      <c r="AA1144" s="3">
        <f t="shared" si="193"/>
        <v>1.6825396825395078E-3</v>
      </c>
      <c r="AC1144" s="28">
        <v>43298</v>
      </c>
      <c r="AD1144">
        <v>24.11</v>
      </c>
      <c r="AE1144" s="4">
        <f t="shared" si="194"/>
        <v>4.8260869565217357E-2</v>
      </c>
      <c r="AG1144" s="28">
        <v>42956</v>
      </c>
      <c r="AH1144">
        <v>261</v>
      </c>
      <c r="AI1144" s="4">
        <f t="shared" si="195"/>
        <v>-8.2833042024470505E-3</v>
      </c>
      <c r="AK1144" s="28">
        <v>44734</v>
      </c>
      <c r="AL1144">
        <v>21.97</v>
      </c>
      <c r="AM1144" s="4">
        <f t="shared" si="196"/>
        <v>3.4856335374469971E-2</v>
      </c>
      <c r="AO1144" s="28">
        <v>42951</v>
      </c>
      <c r="AP1144" s="29">
        <v>46877.37</v>
      </c>
      <c r="AQ1144" s="3">
        <f t="shared" si="197"/>
        <v>-4.3957290258288539E-3</v>
      </c>
    </row>
    <row r="1145" spans="1:43" ht="15.75" thickBot="1" x14ac:dyDescent="0.3">
      <c r="A1145" s="28">
        <v>42990</v>
      </c>
      <c r="B1145">
        <v>70.099999999999994</v>
      </c>
      <c r="C1145" s="3">
        <f t="shared" si="189"/>
        <v>-5.7028799543779041E-4</v>
      </c>
      <c r="E1145" s="28">
        <v>42954</v>
      </c>
      <c r="F1145">
        <v>382.43</v>
      </c>
      <c r="G1145" s="4">
        <f t="shared" si="199"/>
        <v>-2.8675200650208343E-2</v>
      </c>
      <c r="I1145" s="28">
        <v>43640</v>
      </c>
      <c r="J1145">
        <v>70</v>
      </c>
      <c r="K1145" s="3">
        <f t="shared" si="190"/>
        <v>-1.5471167369901506E-2</v>
      </c>
      <c r="M1145" s="28">
        <v>43752</v>
      </c>
      <c r="N1145">
        <v>88</v>
      </c>
      <c r="O1145" s="3">
        <f t="shared" si="191"/>
        <v>1.2515644555695093E-3</v>
      </c>
      <c r="Q1145" s="28">
        <v>42954</v>
      </c>
      <c r="R1145">
        <v>167.96</v>
      </c>
      <c r="S1145" s="3">
        <v>0.05</v>
      </c>
      <c r="U1145" s="28">
        <v>42954</v>
      </c>
      <c r="V1145">
        <v>156.37</v>
      </c>
      <c r="W1145" s="3">
        <v>0.05</v>
      </c>
      <c r="Y1145" s="28">
        <v>44125</v>
      </c>
      <c r="Z1145">
        <v>328</v>
      </c>
      <c r="AA1145" s="3">
        <f t="shared" si="193"/>
        <v>3.9520806262479002E-2</v>
      </c>
      <c r="AC1145" s="28">
        <v>43299</v>
      </c>
      <c r="AD1145">
        <v>24.5</v>
      </c>
      <c r="AE1145" s="4">
        <f t="shared" si="194"/>
        <v>1.6175860638739215E-2</v>
      </c>
      <c r="AG1145" s="28">
        <v>42957</v>
      </c>
      <c r="AH1145">
        <v>255.33</v>
      </c>
      <c r="AI1145" s="4">
        <f t="shared" si="195"/>
        <v>-2.1724137931034448E-2</v>
      </c>
      <c r="AK1145" s="28">
        <v>44735</v>
      </c>
      <c r="AL1145">
        <v>21.46</v>
      </c>
      <c r="AM1145" s="4">
        <f t="shared" si="196"/>
        <v>-2.3213472917614886E-2</v>
      </c>
      <c r="AO1145" s="28">
        <v>42954</v>
      </c>
      <c r="AP1145" s="29">
        <v>46465.66</v>
      </c>
      <c r="AQ1145" s="3">
        <f t="shared" si="197"/>
        <v>-8.7827026132225594E-3</v>
      </c>
    </row>
    <row r="1146" spans="1:43" ht="15.75" thickBot="1" x14ac:dyDescent="0.3">
      <c r="A1146" s="28">
        <v>42991</v>
      </c>
      <c r="B1146">
        <v>73.010000000000005</v>
      </c>
      <c r="C1146" s="3">
        <f t="shared" si="189"/>
        <v>4.1512125534950206E-2</v>
      </c>
      <c r="E1146" s="28">
        <v>42955</v>
      </c>
      <c r="F1146">
        <v>379.25</v>
      </c>
      <c r="G1146" s="4">
        <f t="shared" si="199"/>
        <v>-8.3152472347880479E-3</v>
      </c>
      <c r="I1146" s="28">
        <v>43642</v>
      </c>
      <c r="J1146">
        <v>70.86</v>
      </c>
      <c r="K1146" s="3">
        <f t="shared" si="190"/>
        <v>1.2285714285714233E-2</v>
      </c>
      <c r="M1146" s="28">
        <v>43753</v>
      </c>
      <c r="N1146">
        <v>88.01</v>
      </c>
      <c r="O1146" s="3">
        <f t="shared" si="191"/>
        <v>1.1363636363648233E-4</v>
      </c>
      <c r="Q1146" s="28">
        <v>42955</v>
      </c>
      <c r="R1146">
        <v>168.22</v>
      </c>
      <c r="S1146" s="3">
        <v>0.05</v>
      </c>
      <c r="U1146" s="28">
        <v>42955</v>
      </c>
      <c r="V1146">
        <v>155.05000000000001</v>
      </c>
      <c r="W1146" s="3">
        <v>0.05</v>
      </c>
      <c r="Y1146" s="28">
        <v>44126</v>
      </c>
      <c r="Z1146">
        <v>334.7</v>
      </c>
      <c r="AA1146" s="3">
        <f t="shared" si="193"/>
        <v>2.0426829268292757E-2</v>
      </c>
      <c r="AC1146" s="28">
        <v>43300</v>
      </c>
      <c r="AD1146">
        <v>25.55</v>
      </c>
      <c r="AE1146" s="4">
        <f t="shared" si="194"/>
        <v>4.2857142857142927E-2</v>
      </c>
      <c r="AG1146" s="28">
        <v>42958</v>
      </c>
      <c r="AH1146">
        <v>255.33</v>
      </c>
      <c r="AI1146" s="4">
        <f t="shared" si="195"/>
        <v>0</v>
      </c>
      <c r="AK1146" s="28">
        <v>44736</v>
      </c>
      <c r="AL1146">
        <v>19.98</v>
      </c>
      <c r="AM1146" s="4">
        <f t="shared" si="196"/>
        <v>-6.8965517241379337E-2</v>
      </c>
      <c r="AO1146" s="28">
        <v>42955</v>
      </c>
      <c r="AP1146" s="29">
        <v>45979.7</v>
      </c>
      <c r="AQ1146" s="3">
        <f t="shared" si="197"/>
        <v>-1.0458476216629764E-2</v>
      </c>
    </row>
    <row r="1147" spans="1:43" ht="15.75" thickBot="1" x14ac:dyDescent="0.3">
      <c r="A1147" s="28">
        <v>42992</v>
      </c>
      <c r="B1147">
        <v>75.77</v>
      </c>
      <c r="C1147" s="3">
        <f t="shared" si="189"/>
        <v>3.7803040679358801E-2</v>
      </c>
      <c r="E1147" s="28">
        <v>42956</v>
      </c>
      <c r="F1147">
        <v>385.24</v>
      </c>
      <c r="G1147" s="4">
        <f t="shared" si="199"/>
        <v>1.579433091628224E-2</v>
      </c>
      <c r="I1147" s="28">
        <v>43649</v>
      </c>
      <c r="J1147">
        <v>74.400000000000006</v>
      </c>
      <c r="K1147" s="3">
        <f t="shared" si="190"/>
        <v>4.9957662997459851E-2</v>
      </c>
      <c r="M1147" s="28">
        <v>43754</v>
      </c>
      <c r="N1147">
        <v>88.68</v>
      </c>
      <c r="O1147" s="3">
        <f t="shared" si="191"/>
        <v>7.6127712759914701E-3</v>
      </c>
      <c r="Q1147" s="28">
        <v>42956</v>
      </c>
      <c r="R1147">
        <v>168.45</v>
      </c>
      <c r="S1147" s="3">
        <v>0.05</v>
      </c>
      <c r="U1147" s="28">
        <v>42956</v>
      </c>
      <c r="V1147">
        <v>153.44</v>
      </c>
      <c r="W1147" s="3">
        <f t="shared" si="198"/>
        <v>-1.0383747178329683E-2</v>
      </c>
      <c r="Y1147" s="28">
        <v>44127</v>
      </c>
      <c r="Z1147">
        <v>342.09</v>
      </c>
      <c r="AA1147" s="3">
        <f t="shared" si="193"/>
        <v>2.2079474155960455E-2</v>
      </c>
      <c r="AC1147" s="28">
        <v>43320</v>
      </c>
      <c r="AD1147">
        <v>24.3</v>
      </c>
      <c r="AE1147" s="4">
        <f t="shared" si="194"/>
        <v>-4.8923679060665415E-2</v>
      </c>
      <c r="AG1147" s="28">
        <v>42962</v>
      </c>
      <c r="AH1147">
        <v>245.52</v>
      </c>
      <c r="AI1147" s="4">
        <f t="shared" si="195"/>
        <v>-3.8420867113147739E-2</v>
      </c>
      <c r="AK1147" s="28">
        <v>44739</v>
      </c>
      <c r="AL1147">
        <v>20.71</v>
      </c>
      <c r="AM1147" s="4">
        <f t="shared" si="196"/>
        <v>3.6536536536536657E-2</v>
      </c>
      <c r="AO1147" s="28">
        <v>42956</v>
      </c>
      <c r="AP1147" s="29">
        <v>45998.81</v>
      </c>
      <c r="AQ1147" s="3">
        <f t="shared" si="197"/>
        <v>4.1561819672586431E-4</v>
      </c>
    </row>
    <row r="1148" spans="1:43" ht="15.75" thickBot="1" x14ac:dyDescent="0.3">
      <c r="A1148" s="28">
        <v>42993</v>
      </c>
      <c r="B1148">
        <v>77.930000000000007</v>
      </c>
      <c r="C1148" s="3">
        <f t="shared" si="189"/>
        <v>2.850732479873308E-2</v>
      </c>
      <c r="E1148" s="28">
        <v>42957</v>
      </c>
      <c r="F1148">
        <v>374.73</v>
      </c>
      <c r="G1148" s="4">
        <f t="shared" si="199"/>
        <v>-2.7281694528086375E-2</v>
      </c>
      <c r="I1148" s="28">
        <v>43651</v>
      </c>
      <c r="J1148">
        <v>77</v>
      </c>
      <c r="K1148" s="3">
        <f t="shared" si="190"/>
        <v>3.4946236559139754E-2</v>
      </c>
      <c r="M1148" s="28">
        <v>43755</v>
      </c>
      <c r="N1148">
        <v>88.21</v>
      </c>
      <c r="O1148" s="3">
        <f t="shared" si="191"/>
        <v>-5.2999548940010355E-3</v>
      </c>
      <c r="Q1148" s="28">
        <v>42957</v>
      </c>
      <c r="R1148">
        <v>168.88</v>
      </c>
      <c r="S1148" s="3">
        <v>0.06</v>
      </c>
      <c r="U1148" s="28">
        <v>42957</v>
      </c>
      <c r="V1148">
        <v>152.81</v>
      </c>
      <c r="W1148" s="3">
        <v>0.05</v>
      </c>
      <c r="Y1148" s="28">
        <v>44130</v>
      </c>
      <c r="Z1148">
        <v>351</v>
      </c>
      <c r="AA1148" s="3">
        <f t="shared" si="193"/>
        <v>2.6045777426992878E-2</v>
      </c>
      <c r="AC1148" s="28">
        <v>43336</v>
      </c>
      <c r="AD1148">
        <v>23.1</v>
      </c>
      <c r="AE1148" s="4">
        <f t="shared" si="194"/>
        <v>-4.9382716049382713E-2</v>
      </c>
      <c r="AG1148" s="28">
        <v>42963</v>
      </c>
      <c r="AH1148">
        <v>245</v>
      </c>
      <c r="AI1148" s="4">
        <f t="shared" si="195"/>
        <v>-2.1179537308569918E-3</v>
      </c>
      <c r="AK1148" s="28">
        <v>44740</v>
      </c>
      <c r="AL1148">
        <v>20.440000000000001</v>
      </c>
      <c r="AM1148" s="4">
        <f t="shared" si="196"/>
        <v>-1.3037180106228896E-2</v>
      </c>
      <c r="AO1148" s="28">
        <v>42957</v>
      </c>
      <c r="AP1148" s="29">
        <v>45634.02</v>
      </c>
      <c r="AQ1148" s="3">
        <f t="shared" si="197"/>
        <v>-7.9304225478876722E-3</v>
      </c>
    </row>
    <row r="1149" spans="1:43" ht="15.75" thickBot="1" x14ac:dyDescent="0.3">
      <c r="A1149" s="28">
        <v>42996</v>
      </c>
      <c r="B1149">
        <v>77.67</v>
      </c>
      <c r="C1149" s="3">
        <f t="shared" si="189"/>
        <v>-3.3363274733736459E-3</v>
      </c>
      <c r="E1149" s="28">
        <v>42958</v>
      </c>
      <c r="F1149">
        <v>371.69</v>
      </c>
      <c r="G1149" s="4">
        <f t="shared" si="199"/>
        <v>-8.1125076721907385E-3</v>
      </c>
      <c r="I1149" s="28">
        <v>43655</v>
      </c>
      <c r="J1149">
        <v>73.2</v>
      </c>
      <c r="K1149" s="3">
        <f t="shared" si="190"/>
        <v>-4.9350649350649367E-2</v>
      </c>
      <c r="M1149" s="28">
        <v>43756</v>
      </c>
      <c r="N1149">
        <v>88.57</v>
      </c>
      <c r="O1149" s="3">
        <f t="shared" si="191"/>
        <v>4.0811699353815456E-3</v>
      </c>
      <c r="Q1149" s="28">
        <v>42958</v>
      </c>
      <c r="R1149">
        <v>162.88999999999999</v>
      </c>
      <c r="S1149" s="3">
        <v>7.0000000000000007E-2</v>
      </c>
      <c r="U1149" s="28">
        <v>42958</v>
      </c>
      <c r="V1149">
        <v>150.97</v>
      </c>
      <c r="W1149" s="3">
        <v>0.05</v>
      </c>
      <c r="Y1149" s="28">
        <v>44131</v>
      </c>
      <c r="Z1149">
        <v>349.99</v>
      </c>
      <c r="AA1149" s="3">
        <f t="shared" si="193"/>
        <v>-2.8774928774928377E-3</v>
      </c>
      <c r="AC1149" s="28">
        <v>43341</v>
      </c>
      <c r="AD1149">
        <v>21.95</v>
      </c>
      <c r="AE1149" s="4">
        <f t="shared" si="194"/>
        <v>-4.9783549783549819E-2</v>
      </c>
      <c r="AG1149" s="28">
        <v>42964</v>
      </c>
      <c r="AH1149">
        <v>233.35</v>
      </c>
      <c r="AI1149" s="4">
        <f t="shared" si="195"/>
        <v>-4.755102040816328E-2</v>
      </c>
      <c r="AK1149" s="28">
        <v>44741</v>
      </c>
      <c r="AL1149">
        <v>20.010000000000002</v>
      </c>
      <c r="AM1149" s="4">
        <f t="shared" si="196"/>
        <v>-2.1037181996086063E-2</v>
      </c>
      <c r="AO1149" s="28">
        <v>42958</v>
      </c>
      <c r="AP1149" s="29">
        <v>45288.49</v>
      </c>
      <c r="AQ1149" s="3">
        <f t="shared" si="197"/>
        <v>-7.5717633467311529E-3</v>
      </c>
    </row>
    <row r="1150" spans="1:43" ht="15.75" thickBot="1" x14ac:dyDescent="0.3">
      <c r="A1150" s="28">
        <v>42997</v>
      </c>
      <c r="B1150">
        <v>77</v>
      </c>
      <c r="C1150" s="3">
        <f t="shared" si="189"/>
        <v>-8.6262392172009594E-3</v>
      </c>
      <c r="E1150" s="28">
        <v>42962</v>
      </c>
      <c r="F1150">
        <v>353.32</v>
      </c>
      <c r="G1150" s="4">
        <f t="shared" si="199"/>
        <v>-4.9422906185261906E-2</v>
      </c>
      <c r="I1150" s="28">
        <v>43668</v>
      </c>
      <c r="J1150">
        <v>73</v>
      </c>
      <c r="K1150" s="3">
        <f t="shared" si="190"/>
        <v>-2.732240437158473E-3</v>
      </c>
      <c r="M1150" s="28">
        <v>43759</v>
      </c>
      <c r="N1150">
        <v>86.08</v>
      </c>
      <c r="O1150" s="3">
        <f t="shared" si="191"/>
        <v>-2.8113356667042955E-2</v>
      </c>
      <c r="Q1150" s="28">
        <v>42962</v>
      </c>
      <c r="R1150">
        <v>154.96</v>
      </c>
      <c r="S1150" s="3">
        <f t="shared" si="192"/>
        <v>-4.8683160415003868E-2</v>
      </c>
      <c r="U1150" s="28">
        <v>42962</v>
      </c>
      <c r="V1150">
        <v>145.01</v>
      </c>
      <c r="W1150" s="3">
        <v>0.05</v>
      </c>
      <c r="Y1150" s="28">
        <v>44132</v>
      </c>
      <c r="Z1150">
        <v>350</v>
      </c>
      <c r="AA1150" s="3">
        <f t="shared" si="193"/>
        <v>2.8572244921365453E-5</v>
      </c>
      <c r="AC1150" s="28">
        <v>43343</v>
      </c>
      <c r="AD1150">
        <v>21.05</v>
      </c>
      <c r="AE1150" s="4">
        <f t="shared" si="194"/>
        <v>-4.1002277904327977E-2</v>
      </c>
      <c r="AG1150" s="28">
        <v>42965</v>
      </c>
      <c r="AH1150">
        <v>237.5</v>
      </c>
      <c r="AI1150" s="4">
        <f t="shared" si="195"/>
        <v>1.7784443968287933E-2</v>
      </c>
      <c r="AK1150" s="28">
        <v>44742</v>
      </c>
      <c r="AL1150">
        <v>20.16</v>
      </c>
      <c r="AM1150" s="4">
        <f t="shared" si="196"/>
        <v>7.496251874062887E-3</v>
      </c>
      <c r="AO1150" s="28">
        <v>42962</v>
      </c>
      <c r="AP1150" s="29">
        <v>43899.45</v>
      </c>
      <c r="AQ1150" s="3">
        <f t="shared" si="197"/>
        <v>-3.0670927646295976E-2</v>
      </c>
    </row>
    <row r="1151" spans="1:43" ht="15.75" thickBot="1" x14ac:dyDescent="0.3">
      <c r="A1151" s="28">
        <v>42998</v>
      </c>
      <c r="B1151">
        <v>73.959999999999994</v>
      </c>
      <c r="C1151" s="3">
        <f t="shared" si="189"/>
        <v>-3.948051948051956E-2</v>
      </c>
      <c r="E1151" s="28">
        <v>42963</v>
      </c>
      <c r="F1151">
        <v>358.66</v>
      </c>
      <c r="G1151" s="4">
        <f t="shared" si="199"/>
        <v>1.5113777878410506E-2</v>
      </c>
      <c r="I1151" s="28">
        <v>43669</v>
      </c>
      <c r="J1151">
        <v>73.010000000000005</v>
      </c>
      <c r="K1151" s="3">
        <f t="shared" si="190"/>
        <v>1.3698630136982359E-4</v>
      </c>
      <c r="M1151" s="28">
        <v>43760</v>
      </c>
      <c r="N1151">
        <v>86.5</v>
      </c>
      <c r="O1151" s="3">
        <f t="shared" si="191"/>
        <v>4.87918215613381E-3</v>
      </c>
      <c r="Q1151" s="28">
        <v>42963</v>
      </c>
      <c r="R1151">
        <v>157.18</v>
      </c>
      <c r="S1151" s="3">
        <f t="shared" si="192"/>
        <v>1.432627774909645E-2</v>
      </c>
      <c r="U1151" s="28">
        <v>42963</v>
      </c>
      <c r="V1151">
        <v>146.97</v>
      </c>
      <c r="W1151" s="3">
        <v>0.05</v>
      </c>
      <c r="Y1151" s="28">
        <v>44133</v>
      </c>
      <c r="Z1151">
        <v>339.56</v>
      </c>
      <c r="AA1151" s="3">
        <f t="shared" si="193"/>
        <v>-2.9828571428571427E-2</v>
      </c>
      <c r="AC1151" s="28">
        <v>43347</v>
      </c>
      <c r="AD1151">
        <v>21</v>
      </c>
      <c r="AE1151" s="4">
        <f t="shared" si="194"/>
        <v>-2.3752969121140222E-3</v>
      </c>
      <c r="AG1151" s="28">
        <v>42968</v>
      </c>
      <c r="AH1151">
        <v>225.63</v>
      </c>
      <c r="AI1151" s="4">
        <f t="shared" si="195"/>
        <v>-4.9978947368421123E-2</v>
      </c>
      <c r="AK1151" s="28">
        <v>44743</v>
      </c>
      <c r="AL1151">
        <v>20.21</v>
      </c>
      <c r="AM1151" s="4">
        <f t="shared" si="196"/>
        <v>2.4801587301588324E-3</v>
      </c>
      <c r="AO1151" s="28">
        <v>42963</v>
      </c>
      <c r="AP1151" s="29">
        <v>44186.96</v>
      </c>
      <c r="AQ1151" s="3">
        <f t="shared" si="197"/>
        <v>6.549284786028009E-3</v>
      </c>
    </row>
    <row r="1152" spans="1:43" ht="15.75" thickBot="1" x14ac:dyDescent="0.3">
      <c r="A1152" s="28">
        <v>42999</v>
      </c>
      <c r="B1152">
        <v>72.83</v>
      </c>
      <c r="C1152" s="3">
        <f t="shared" si="189"/>
        <v>-1.5278528934559166E-2</v>
      </c>
      <c r="E1152" s="28">
        <v>42964</v>
      </c>
      <c r="F1152">
        <v>342.83</v>
      </c>
      <c r="G1152" s="4">
        <f t="shared" si="199"/>
        <v>-4.4136508113533868E-2</v>
      </c>
      <c r="I1152" s="28">
        <v>43675</v>
      </c>
      <c r="J1152">
        <v>73.5</v>
      </c>
      <c r="K1152" s="3">
        <f t="shared" si="190"/>
        <v>6.7114093959730337E-3</v>
      </c>
      <c r="M1152" s="28">
        <v>43761</v>
      </c>
      <c r="N1152">
        <v>87.75</v>
      </c>
      <c r="O1152" s="3">
        <f t="shared" si="191"/>
        <v>1.4450867052023142E-2</v>
      </c>
      <c r="Q1152" s="28">
        <v>42964</v>
      </c>
      <c r="R1152">
        <v>151.53</v>
      </c>
      <c r="S1152" s="3">
        <f t="shared" si="192"/>
        <v>-3.594604911566357E-2</v>
      </c>
      <c r="U1152" s="28">
        <v>42964</v>
      </c>
      <c r="V1152">
        <v>142.31</v>
      </c>
      <c r="W1152" s="3">
        <v>0.05</v>
      </c>
      <c r="Y1152" s="28">
        <v>44137</v>
      </c>
      <c r="Z1152">
        <v>327</v>
      </c>
      <c r="AA1152" s="3">
        <f t="shared" si="193"/>
        <v>-3.6989044646012492E-2</v>
      </c>
      <c r="AC1152" s="28">
        <v>43353</v>
      </c>
      <c r="AD1152">
        <v>20.149999999999999</v>
      </c>
      <c r="AE1152" s="4">
        <f t="shared" si="194"/>
        <v>-4.0476190476190554E-2</v>
      </c>
      <c r="AG1152" s="28">
        <v>42969</v>
      </c>
      <c r="AH1152">
        <v>220.25</v>
      </c>
      <c r="AI1152" s="4">
        <f t="shared" si="195"/>
        <v>-2.3844346939679961E-2</v>
      </c>
      <c r="AK1152" s="28">
        <v>44746</v>
      </c>
      <c r="AL1152">
        <v>20.04</v>
      </c>
      <c r="AM1152" s="4">
        <f t="shared" si="196"/>
        <v>-8.4116773874320927E-3</v>
      </c>
      <c r="AO1152" s="28">
        <v>42964</v>
      </c>
      <c r="AP1152" s="29">
        <v>43136.06</v>
      </c>
      <c r="AQ1152" s="3">
        <f t="shared" si="197"/>
        <v>-2.3783034632841926E-2</v>
      </c>
    </row>
    <row r="1153" spans="1:43" ht="15.75" thickBot="1" x14ac:dyDescent="0.3">
      <c r="A1153" s="28">
        <v>43000</v>
      </c>
      <c r="B1153">
        <v>71.989999999999995</v>
      </c>
      <c r="C1153" s="3">
        <f t="shared" si="189"/>
        <v>-1.1533708636550899E-2</v>
      </c>
      <c r="E1153" s="28">
        <v>42965</v>
      </c>
      <c r="F1153">
        <v>342.81</v>
      </c>
      <c r="G1153" s="4">
        <f t="shared" si="199"/>
        <v>-5.8337951754472428E-5</v>
      </c>
      <c r="I1153" s="28">
        <v>43679</v>
      </c>
      <c r="J1153">
        <v>76.5</v>
      </c>
      <c r="K1153" s="3">
        <f t="shared" si="190"/>
        <v>4.081632653061229E-2</v>
      </c>
      <c r="M1153" s="28">
        <v>43762</v>
      </c>
      <c r="N1153">
        <v>88.29</v>
      </c>
      <c r="O1153" s="3">
        <f t="shared" si="191"/>
        <v>6.1538461538461764E-3</v>
      </c>
      <c r="Q1153" s="28">
        <v>42965</v>
      </c>
      <c r="R1153">
        <v>145.13999999999999</v>
      </c>
      <c r="S1153" s="3">
        <f t="shared" si="192"/>
        <v>-4.2169867352999546E-2</v>
      </c>
      <c r="U1153" s="28">
        <v>42965</v>
      </c>
      <c r="V1153">
        <v>146.34</v>
      </c>
      <c r="W1153" s="3">
        <f t="shared" si="198"/>
        <v>2.8318459700653609E-2</v>
      </c>
      <c r="Y1153" s="28">
        <v>44138</v>
      </c>
      <c r="Z1153">
        <v>339</v>
      </c>
      <c r="AA1153" s="3">
        <f t="shared" si="193"/>
        <v>3.669724770642202E-2</v>
      </c>
      <c r="AC1153" s="28">
        <v>43361</v>
      </c>
      <c r="AD1153">
        <v>20.010000000000002</v>
      </c>
      <c r="AE1153" s="4">
        <f t="shared" si="194"/>
        <v>-6.9478908188583821E-3</v>
      </c>
      <c r="AG1153" s="28">
        <v>42970</v>
      </c>
      <c r="AH1153">
        <v>225.56</v>
      </c>
      <c r="AI1153" s="4">
        <f t="shared" si="195"/>
        <v>2.4108967082860477E-2</v>
      </c>
      <c r="AK1153" s="28">
        <v>44747</v>
      </c>
      <c r="AL1153">
        <v>19.670000000000002</v>
      </c>
      <c r="AM1153" s="4">
        <f t="shared" si="196"/>
        <v>-1.8463073852295286E-2</v>
      </c>
      <c r="AO1153" s="28">
        <v>42965</v>
      </c>
      <c r="AP1153" s="29">
        <v>43078.38</v>
      </c>
      <c r="AQ1153" s="3">
        <f t="shared" si="197"/>
        <v>-1.3371643121786736E-3</v>
      </c>
    </row>
    <row r="1154" spans="1:43" ht="15.75" thickBot="1" x14ac:dyDescent="0.3">
      <c r="A1154" s="28">
        <v>43003</v>
      </c>
      <c r="B1154">
        <v>71.010000000000005</v>
      </c>
      <c r="C1154" s="3">
        <f t="shared" si="189"/>
        <v>-1.3613001805806269E-2</v>
      </c>
      <c r="E1154" s="28">
        <v>42968</v>
      </c>
      <c r="F1154">
        <v>329.01</v>
      </c>
      <c r="G1154" s="4">
        <f t="shared" si="199"/>
        <v>-4.0255535136081266E-2</v>
      </c>
      <c r="I1154" s="28">
        <v>43682</v>
      </c>
      <c r="J1154">
        <v>77</v>
      </c>
      <c r="K1154" s="3">
        <f t="shared" si="190"/>
        <v>6.5359477124182774E-3</v>
      </c>
      <c r="M1154" s="28">
        <v>43763</v>
      </c>
      <c r="N1154">
        <v>86.5</v>
      </c>
      <c r="O1154" s="3">
        <f t="shared" si="191"/>
        <v>-2.0274096726696222E-2</v>
      </c>
      <c r="Q1154" s="28">
        <v>42968</v>
      </c>
      <c r="R1154">
        <v>137.88999999999999</v>
      </c>
      <c r="S1154" s="3">
        <f t="shared" si="192"/>
        <v>-4.9951770704147691E-2</v>
      </c>
      <c r="U1154" s="28">
        <v>42968</v>
      </c>
      <c r="V1154">
        <v>145.81</v>
      </c>
      <c r="W1154" s="3">
        <v>0.05</v>
      </c>
      <c r="Y1154" s="28">
        <v>44139</v>
      </c>
      <c r="Z1154">
        <v>340</v>
      </c>
      <c r="AA1154" s="3">
        <f t="shared" si="193"/>
        <v>2.9498525073745618E-3</v>
      </c>
      <c r="AC1154" s="28">
        <v>43362</v>
      </c>
      <c r="AD1154">
        <v>20.81</v>
      </c>
      <c r="AE1154" s="4">
        <f t="shared" si="194"/>
        <v>3.9980009995002286E-2</v>
      </c>
      <c r="AG1154" s="28">
        <v>42971</v>
      </c>
      <c r="AH1154">
        <v>226.89</v>
      </c>
      <c r="AI1154" s="4">
        <f t="shared" si="195"/>
        <v>5.8964355382158384E-3</v>
      </c>
      <c r="AK1154" s="28">
        <v>44748</v>
      </c>
      <c r="AL1154">
        <v>19.829999999999998</v>
      </c>
      <c r="AM1154" s="4">
        <f t="shared" si="196"/>
        <v>8.1342145399083687E-3</v>
      </c>
      <c r="AO1154" s="28">
        <v>42968</v>
      </c>
      <c r="AP1154" s="29">
        <v>42153.38</v>
      </c>
      <c r="AQ1154" s="3">
        <f t="shared" si="197"/>
        <v>-2.1472488055493288E-2</v>
      </c>
    </row>
    <row r="1155" spans="1:43" ht="15.75" thickBot="1" x14ac:dyDescent="0.3">
      <c r="A1155" s="28">
        <v>43004</v>
      </c>
      <c r="B1155">
        <v>73.88</v>
      </c>
      <c r="C1155" s="3">
        <f t="shared" si="189"/>
        <v>4.0416842698211441E-2</v>
      </c>
      <c r="E1155" s="28">
        <v>42969</v>
      </c>
      <c r="F1155">
        <v>331.34</v>
      </c>
      <c r="G1155" s="4">
        <f t="shared" si="199"/>
        <v>7.0818516154522726E-3</v>
      </c>
      <c r="I1155" s="28">
        <v>43685</v>
      </c>
      <c r="J1155">
        <v>73.150000000000006</v>
      </c>
      <c r="K1155" s="3">
        <f t="shared" si="190"/>
        <v>-4.9999999999999933E-2</v>
      </c>
      <c r="M1155" s="28">
        <v>43766</v>
      </c>
      <c r="N1155">
        <v>87.12</v>
      </c>
      <c r="O1155" s="3">
        <f t="shared" si="191"/>
        <v>7.1676300578036312E-3</v>
      </c>
      <c r="Q1155" s="28">
        <v>42969</v>
      </c>
      <c r="R1155">
        <v>139.88999999999999</v>
      </c>
      <c r="S1155" s="3">
        <f t="shared" si="192"/>
        <v>1.4504315033722515E-2</v>
      </c>
      <c r="U1155" s="28">
        <v>42969</v>
      </c>
      <c r="V1155">
        <v>145.80000000000001</v>
      </c>
      <c r="W1155" s="3">
        <v>0.05</v>
      </c>
      <c r="Y1155" s="28">
        <v>44140</v>
      </c>
      <c r="Z1155">
        <v>340</v>
      </c>
      <c r="AA1155" s="3">
        <f t="shared" si="193"/>
        <v>0</v>
      </c>
      <c r="AC1155" s="28">
        <v>43374</v>
      </c>
      <c r="AD1155">
        <v>21.85</v>
      </c>
      <c r="AE1155" s="4">
        <f t="shared" si="194"/>
        <v>4.9975973089860792E-2</v>
      </c>
      <c r="AG1155" s="28">
        <v>42972</v>
      </c>
      <c r="AH1155">
        <v>222.48</v>
      </c>
      <c r="AI1155" s="4">
        <f t="shared" si="195"/>
        <v>-1.9436731455771517E-2</v>
      </c>
      <c r="AK1155" s="28">
        <v>44749</v>
      </c>
      <c r="AL1155">
        <v>19.68</v>
      </c>
      <c r="AM1155" s="4">
        <f t="shared" si="196"/>
        <v>-7.5642965204235635E-3</v>
      </c>
      <c r="AO1155" s="28">
        <v>42969</v>
      </c>
      <c r="AP1155" s="29">
        <v>41983.16</v>
      </c>
      <c r="AQ1155" s="3">
        <f t="shared" si="197"/>
        <v>-4.0381103484463665E-3</v>
      </c>
    </row>
    <row r="1156" spans="1:43" ht="15.75" thickBot="1" x14ac:dyDescent="0.3">
      <c r="A1156" s="28">
        <v>43005</v>
      </c>
      <c r="B1156">
        <v>73.3</v>
      </c>
      <c r="C1156" s="3">
        <f t="shared" si="189"/>
        <v>-7.8505684894423222E-3</v>
      </c>
      <c r="E1156" s="28">
        <v>42970</v>
      </c>
      <c r="F1156">
        <v>347.9</v>
      </c>
      <c r="G1156" s="4">
        <f t="shared" si="199"/>
        <v>4.9978873664513701E-2</v>
      </c>
      <c r="I1156" s="28">
        <v>43696</v>
      </c>
      <c r="J1156">
        <v>73</v>
      </c>
      <c r="K1156" s="3">
        <f t="shared" si="190"/>
        <v>-2.0505809979495249E-3</v>
      </c>
      <c r="M1156" s="28">
        <v>43767</v>
      </c>
      <c r="N1156">
        <v>87.95</v>
      </c>
      <c r="O1156" s="3">
        <f t="shared" si="191"/>
        <v>9.5270890725436264E-3</v>
      </c>
      <c r="Q1156" s="28">
        <v>42970</v>
      </c>
      <c r="R1156">
        <v>143.91</v>
      </c>
      <c r="S1156" s="3">
        <f t="shared" si="192"/>
        <v>2.8736864679391072E-2</v>
      </c>
      <c r="U1156" s="28">
        <v>42970</v>
      </c>
      <c r="V1156">
        <v>146.69999999999999</v>
      </c>
      <c r="W1156" s="3">
        <v>0.05</v>
      </c>
      <c r="Y1156" s="28">
        <v>44141</v>
      </c>
      <c r="Z1156">
        <v>340</v>
      </c>
      <c r="AA1156" s="3">
        <f t="shared" si="193"/>
        <v>0</v>
      </c>
      <c r="AC1156" s="28">
        <v>43383</v>
      </c>
      <c r="AD1156">
        <v>21.49</v>
      </c>
      <c r="AE1156" s="4">
        <f t="shared" si="194"/>
        <v>-1.6475972540045847E-2</v>
      </c>
      <c r="AG1156" s="28">
        <v>42975</v>
      </c>
      <c r="AH1156">
        <v>219.96</v>
      </c>
      <c r="AI1156" s="4">
        <f t="shared" si="195"/>
        <v>-1.1326860841423869E-2</v>
      </c>
      <c r="AK1156" s="28">
        <v>44755</v>
      </c>
      <c r="AL1156">
        <v>20.62</v>
      </c>
      <c r="AM1156" s="4">
        <f t="shared" si="196"/>
        <v>4.7764227642276502E-2</v>
      </c>
      <c r="AO1156" s="28">
        <v>42970</v>
      </c>
      <c r="AP1156" s="29">
        <v>42910.79</v>
      </c>
      <c r="AQ1156" s="3">
        <f t="shared" si="197"/>
        <v>2.2095287729651636E-2</v>
      </c>
    </row>
    <row r="1157" spans="1:43" ht="15.75" thickBot="1" x14ac:dyDescent="0.3">
      <c r="A1157" s="28">
        <v>43006</v>
      </c>
      <c r="B1157">
        <v>71.63</v>
      </c>
      <c r="C1157" s="3">
        <f t="shared" si="189"/>
        <v>-2.2783083219645284E-2</v>
      </c>
      <c r="E1157" s="28">
        <v>42971</v>
      </c>
      <c r="F1157">
        <v>343.36</v>
      </c>
      <c r="G1157" s="4">
        <f t="shared" si="199"/>
        <v>-1.304972693302664E-2</v>
      </c>
      <c r="I1157" s="28">
        <v>43697</v>
      </c>
      <c r="J1157">
        <v>75.5</v>
      </c>
      <c r="K1157" s="3">
        <f t="shared" si="190"/>
        <v>3.4246575342465668E-2</v>
      </c>
      <c r="M1157" s="28">
        <v>43768</v>
      </c>
      <c r="N1157">
        <v>88.42</v>
      </c>
      <c r="O1157" s="3">
        <f t="shared" si="191"/>
        <v>5.3439454235360007E-3</v>
      </c>
      <c r="Q1157" s="28">
        <v>42971</v>
      </c>
      <c r="R1157">
        <v>136.83000000000001</v>
      </c>
      <c r="S1157" s="3">
        <f t="shared" si="192"/>
        <v>-4.9197415051073445E-2</v>
      </c>
      <c r="U1157" s="28">
        <v>42971</v>
      </c>
      <c r="V1157">
        <v>146.22</v>
      </c>
      <c r="W1157" s="3">
        <v>0.05</v>
      </c>
      <c r="Y1157" s="28">
        <v>44144</v>
      </c>
      <c r="Z1157">
        <v>341</v>
      </c>
      <c r="AA1157" s="3">
        <f t="shared" si="193"/>
        <v>2.9411764705882248E-3</v>
      </c>
      <c r="AC1157" s="28">
        <v>43384</v>
      </c>
      <c r="AD1157">
        <v>21.5</v>
      </c>
      <c r="AE1157" s="4">
        <f t="shared" si="194"/>
        <v>4.6533271288984324E-4</v>
      </c>
      <c r="AG1157" s="28">
        <v>42976</v>
      </c>
      <c r="AH1157">
        <v>218.7</v>
      </c>
      <c r="AI1157" s="4">
        <f t="shared" si="195"/>
        <v>-5.7283142389525921E-3</v>
      </c>
      <c r="AK1157" s="28">
        <v>44756</v>
      </c>
      <c r="AL1157">
        <v>20.59</v>
      </c>
      <c r="AM1157" s="4">
        <f t="shared" si="196"/>
        <v>-1.4548981571290698E-3</v>
      </c>
      <c r="AO1157" s="28">
        <v>42971</v>
      </c>
      <c r="AP1157" s="29">
        <v>42268.62</v>
      </c>
      <c r="AQ1157" s="3">
        <f t="shared" si="197"/>
        <v>-1.4965233685979684E-2</v>
      </c>
    </row>
    <row r="1158" spans="1:43" ht="15.75" thickBot="1" x14ac:dyDescent="0.3">
      <c r="A1158" s="28">
        <v>43007</v>
      </c>
      <c r="B1158">
        <v>74.430000000000007</v>
      </c>
      <c r="C1158" s="3">
        <f t="shared" si="189"/>
        <v>3.9089766857462127E-2</v>
      </c>
      <c r="E1158" s="28">
        <v>42972</v>
      </c>
      <c r="F1158">
        <v>349.06</v>
      </c>
      <c r="G1158" s="4">
        <f t="shared" si="199"/>
        <v>1.6600652376514313E-2</v>
      </c>
      <c r="I1158" s="28">
        <v>43699</v>
      </c>
      <c r="J1158">
        <v>75.42</v>
      </c>
      <c r="K1158" s="3">
        <f t="shared" si="190"/>
        <v>-1.059602649006619E-3</v>
      </c>
      <c r="M1158" s="28">
        <v>43769</v>
      </c>
      <c r="N1158">
        <v>89.7</v>
      </c>
      <c r="O1158" s="3">
        <f t="shared" si="191"/>
        <v>1.4476362813843124E-2</v>
      </c>
      <c r="Q1158" s="28">
        <v>42972</v>
      </c>
      <c r="R1158">
        <v>139.57</v>
      </c>
      <c r="S1158" s="3">
        <f t="shared" si="192"/>
        <v>2.0024848351969382E-2</v>
      </c>
      <c r="U1158" s="28">
        <v>42972</v>
      </c>
      <c r="V1158">
        <v>146.72999999999999</v>
      </c>
      <c r="W1158" s="3">
        <v>0.05</v>
      </c>
      <c r="Y1158" s="28">
        <v>44145</v>
      </c>
      <c r="Z1158">
        <v>340</v>
      </c>
      <c r="AA1158" s="3">
        <f t="shared" si="193"/>
        <v>-2.9325513196480912E-3</v>
      </c>
      <c r="AC1158" s="28">
        <v>43385</v>
      </c>
      <c r="AD1158">
        <v>21.5</v>
      </c>
      <c r="AE1158" s="4">
        <f t="shared" si="194"/>
        <v>0</v>
      </c>
      <c r="AG1158" s="28">
        <v>42977</v>
      </c>
      <c r="AH1158">
        <v>219.67</v>
      </c>
      <c r="AI1158" s="4">
        <f t="shared" si="195"/>
        <v>4.4352994970278115E-3</v>
      </c>
      <c r="AK1158" s="28">
        <v>44757</v>
      </c>
      <c r="AL1158">
        <v>20.2</v>
      </c>
      <c r="AM1158" s="4">
        <f t="shared" si="196"/>
        <v>-1.8941233608547825E-2</v>
      </c>
      <c r="AO1158" s="28">
        <v>42972</v>
      </c>
      <c r="AP1158" s="29">
        <v>42641.75</v>
      </c>
      <c r="AQ1158" s="3">
        <f t="shared" si="197"/>
        <v>8.8275888827218374E-3</v>
      </c>
    </row>
    <row r="1159" spans="1:43" ht="15.75" thickBot="1" x14ac:dyDescent="0.3">
      <c r="A1159" s="28">
        <v>43010</v>
      </c>
      <c r="B1159">
        <v>72.400000000000006</v>
      </c>
      <c r="C1159" s="3">
        <f t="shared" si="189"/>
        <v>-2.7273948676608928E-2</v>
      </c>
      <c r="E1159" s="28">
        <v>42975</v>
      </c>
      <c r="F1159">
        <v>351.77</v>
      </c>
      <c r="G1159" s="4">
        <f t="shared" si="199"/>
        <v>7.7637082450008332E-3</v>
      </c>
      <c r="I1159" s="28">
        <v>43706</v>
      </c>
      <c r="J1159">
        <v>78.53</v>
      </c>
      <c r="K1159" s="3">
        <f t="shared" si="190"/>
        <v>4.1235746486343094E-2</v>
      </c>
      <c r="M1159" s="28">
        <v>43770</v>
      </c>
      <c r="N1159">
        <v>91.27</v>
      </c>
      <c r="O1159" s="3">
        <f t="shared" si="191"/>
        <v>1.7502787068004455E-2</v>
      </c>
      <c r="Q1159" s="28">
        <v>42975</v>
      </c>
      <c r="R1159">
        <v>132.65</v>
      </c>
      <c r="S1159" s="3">
        <f t="shared" si="192"/>
        <v>-4.9580855484702924E-2</v>
      </c>
      <c r="U1159" s="28">
        <v>42975</v>
      </c>
      <c r="V1159">
        <v>146.4</v>
      </c>
      <c r="W1159" s="3">
        <v>0.05</v>
      </c>
      <c r="Y1159" s="28">
        <v>44146</v>
      </c>
      <c r="Z1159">
        <v>340</v>
      </c>
      <c r="AA1159" s="3">
        <f t="shared" si="193"/>
        <v>0</v>
      </c>
      <c r="AC1159" s="28">
        <v>43388</v>
      </c>
      <c r="AD1159">
        <v>20.73</v>
      </c>
      <c r="AE1159" s="4">
        <f t="shared" si="194"/>
        <v>-3.5813953488372019E-2</v>
      </c>
      <c r="AG1159" s="28">
        <v>42978</v>
      </c>
      <c r="AH1159">
        <v>221.14</v>
      </c>
      <c r="AI1159" s="4">
        <f t="shared" si="195"/>
        <v>6.6918559657669352E-3</v>
      </c>
      <c r="AK1159" s="28">
        <v>44760</v>
      </c>
      <c r="AL1159">
        <v>19.36</v>
      </c>
      <c r="AM1159" s="4">
        <f t="shared" si="196"/>
        <v>-4.1584158415841621E-2</v>
      </c>
      <c r="AO1159" s="28">
        <v>42975</v>
      </c>
      <c r="AP1159" s="29">
        <v>41974.22</v>
      </c>
      <c r="AQ1159" s="3">
        <f t="shared" si="197"/>
        <v>-1.5654376286151406E-2</v>
      </c>
    </row>
    <row r="1160" spans="1:43" ht="15.75" thickBot="1" x14ac:dyDescent="0.3">
      <c r="A1160" s="28">
        <v>43011</v>
      </c>
      <c r="B1160">
        <v>69.91</v>
      </c>
      <c r="C1160" s="3">
        <f t="shared" ref="C1160:C1223" si="200">B1160/B1159-1</f>
        <v>-3.4392265193370242E-2</v>
      </c>
      <c r="E1160" s="28">
        <v>42976</v>
      </c>
      <c r="F1160">
        <v>354.04</v>
      </c>
      <c r="G1160" s="4">
        <f t="shared" si="199"/>
        <v>6.4530801375899394E-3</v>
      </c>
      <c r="I1160" s="28">
        <v>43710</v>
      </c>
      <c r="J1160">
        <v>78.98</v>
      </c>
      <c r="K1160" s="3">
        <f t="shared" ref="K1160:K1223" si="201">J1160/J1159-1</f>
        <v>5.7302941551000686E-3</v>
      </c>
      <c r="M1160" s="28">
        <v>43773</v>
      </c>
      <c r="N1160">
        <v>93.52</v>
      </c>
      <c r="O1160" s="3">
        <f t="shared" ref="O1160:O1223" si="202">N1160/N1159-1</f>
        <v>2.4652131039772041E-2</v>
      </c>
      <c r="Q1160" s="28">
        <v>42976</v>
      </c>
      <c r="R1160">
        <v>133.63999999999999</v>
      </c>
      <c r="S1160" s="3">
        <f t="shared" ref="S1160:S1221" si="203">R1160/R1159-1</f>
        <v>7.4632491519033284E-3</v>
      </c>
      <c r="U1160" s="28">
        <v>42976</v>
      </c>
      <c r="V1160">
        <v>144.13</v>
      </c>
      <c r="W1160" s="3">
        <f t="shared" si="198"/>
        <v>-1.550546448087442E-2</v>
      </c>
      <c r="Y1160" s="28">
        <v>44147</v>
      </c>
      <c r="Z1160">
        <v>332.5</v>
      </c>
      <c r="AA1160" s="3">
        <f t="shared" ref="AA1160:AA1223" si="204">Z1160/Z1159-1</f>
        <v>-2.2058823529411797E-2</v>
      </c>
      <c r="AC1160" s="28">
        <v>43399</v>
      </c>
      <c r="AD1160">
        <v>20.100000000000001</v>
      </c>
      <c r="AE1160" s="4">
        <f t="shared" ref="AE1160:AE1223" si="205">AD1160/AD1159-1</f>
        <v>-3.0390738060781408E-2</v>
      </c>
      <c r="AG1160" s="28">
        <v>42983</v>
      </c>
      <c r="AH1160">
        <v>220.05</v>
      </c>
      <c r="AI1160" s="4">
        <f t="shared" ref="AI1160:AI1223" si="206">AH1160/AH1159-1</f>
        <v>-4.9290042507007525E-3</v>
      </c>
      <c r="AK1160" s="28">
        <v>44761</v>
      </c>
      <c r="AL1160">
        <v>17.91</v>
      </c>
      <c r="AM1160" s="4">
        <f t="shared" ref="AM1160:AM1223" si="207">AL1160/AL1159-1</f>
        <v>-7.4896694214875992E-2</v>
      </c>
      <c r="AO1160" s="28">
        <v>42976</v>
      </c>
      <c r="AP1160" s="29">
        <v>41233.08</v>
      </c>
      <c r="AQ1160" s="3">
        <f t="shared" ref="AQ1160:AQ1223" si="208">AP1160/AP1159-1</f>
        <v>-1.7657028528463403E-2</v>
      </c>
    </row>
    <row r="1161" spans="1:43" ht="15.75" thickBot="1" x14ac:dyDescent="0.3">
      <c r="A1161" s="28">
        <v>43012</v>
      </c>
      <c r="B1161">
        <v>69.47</v>
      </c>
      <c r="C1161" s="3">
        <f t="shared" si="200"/>
        <v>-6.2938063224144969E-3</v>
      </c>
      <c r="E1161" s="28">
        <v>42977</v>
      </c>
      <c r="F1161">
        <v>360.31</v>
      </c>
      <c r="G1161" s="4">
        <f t="shared" si="199"/>
        <v>1.7709863292283412E-2</v>
      </c>
      <c r="I1161" s="28">
        <v>43711</v>
      </c>
      <c r="J1161">
        <v>75.05</v>
      </c>
      <c r="K1161" s="3">
        <f t="shared" si="201"/>
        <v>-4.975943276778938E-2</v>
      </c>
      <c r="M1161" s="28">
        <v>43774</v>
      </c>
      <c r="N1161">
        <v>94.9</v>
      </c>
      <c r="O1161" s="3">
        <f t="shared" si="202"/>
        <v>1.4756201881950481E-2</v>
      </c>
      <c r="Q1161" s="28">
        <v>42977</v>
      </c>
      <c r="R1161">
        <v>139.15</v>
      </c>
      <c r="S1161" s="3">
        <f t="shared" si="203"/>
        <v>4.123017060760259E-2</v>
      </c>
      <c r="U1161" s="28">
        <v>42977</v>
      </c>
      <c r="V1161">
        <v>144.47999999999999</v>
      </c>
      <c r="W1161" s="3">
        <v>0.05</v>
      </c>
      <c r="Y1161" s="28">
        <v>44148</v>
      </c>
      <c r="Z1161">
        <v>332.5</v>
      </c>
      <c r="AA1161" s="3">
        <f t="shared" si="204"/>
        <v>0</v>
      </c>
      <c r="AC1161" s="28">
        <v>43402</v>
      </c>
      <c r="AD1161">
        <v>20.100000000000001</v>
      </c>
      <c r="AE1161" s="4">
        <f t="shared" si="205"/>
        <v>0</v>
      </c>
      <c r="AG1161" s="28">
        <v>42984</v>
      </c>
      <c r="AH1161">
        <v>209.37</v>
      </c>
      <c r="AI1161" s="4">
        <f t="shared" si="206"/>
        <v>-4.8534423994546771E-2</v>
      </c>
      <c r="AK1161" s="28">
        <v>44762</v>
      </c>
      <c r="AL1161">
        <v>17.559999999999999</v>
      </c>
      <c r="AM1161" s="4">
        <f t="shared" si="207"/>
        <v>-1.9542155220547253E-2</v>
      </c>
      <c r="AO1161" s="28">
        <v>42977</v>
      </c>
      <c r="AP1161" s="29">
        <v>41323.65</v>
      </c>
      <c r="AQ1161" s="3">
        <f t="shared" si="208"/>
        <v>2.196537343317484E-3</v>
      </c>
    </row>
    <row r="1162" spans="1:43" ht="15.75" thickBot="1" x14ac:dyDescent="0.3">
      <c r="A1162" s="28">
        <v>43013</v>
      </c>
      <c r="B1162">
        <v>68.5</v>
      </c>
      <c r="C1162" s="3">
        <f t="shared" si="200"/>
        <v>-1.3962861666906523E-2</v>
      </c>
      <c r="E1162" s="28">
        <v>42978</v>
      </c>
      <c r="F1162">
        <v>361.37</v>
      </c>
      <c r="G1162" s="4">
        <f t="shared" si="199"/>
        <v>2.9419111320807545E-3</v>
      </c>
      <c r="I1162" s="28">
        <v>43713</v>
      </c>
      <c r="J1162">
        <v>78.75</v>
      </c>
      <c r="K1162" s="3">
        <f t="shared" si="201"/>
        <v>4.9300466355762795E-2</v>
      </c>
      <c r="M1162" s="28">
        <v>43775</v>
      </c>
      <c r="N1162">
        <v>94.5</v>
      </c>
      <c r="O1162" s="3">
        <f t="shared" si="202"/>
        <v>-4.2149631190727677E-3</v>
      </c>
      <c r="Q1162" s="28">
        <v>42978</v>
      </c>
      <c r="R1162">
        <v>141.15</v>
      </c>
      <c r="S1162" s="3">
        <f t="shared" si="203"/>
        <v>1.4372978799856329E-2</v>
      </c>
      <c r="U1162" s="28">
        <v>42978</v>
      </c>
      <c r="V1162">
        <v>141.1</v>
      </c>
      <c r="W1162" s="3">
        <v>0.05</v>
      </c>
      <c r="Y1162" s="28">
        <v>44151</v>
      </c>
      <c r="Z1162">
        <v>336</v>
      </c>
      <c r="AA1162" s="3">
        <f t="shared" si="204"/>
        <v>1.0526315789473717E-2</v>
      </c>
      <c r="AC1162" s="28">
        <v>43411</v>
      </c>
      <c r="AD1162">
        <v>20.5</v>
      </c>
      <c r="AE1162" s="4">
        <f t="shared" si="205"/>
        <v>1.990049751243772E-2</v>
      </c>
      <c r="AG1162" s="28">
        <v>42985</v>
      </c>
      <c r="AH1162">
        <v>207.33</v>
      </c>
      <c r="AI1162" s="4">
        <f t="shared" si="206"/>
        <v>-9.7435162630749028E-3</v>
      </c>
      <c r="AK1162" s="28">
        <v>44763</v>
      </c>
      <c r="AL1162">
        <v>16.25</v>
      </c>
      <c r="AM1162" s="4">
        <f t="shared" si="207"/>
        <v>-7.4601366742596764E-2</v>
      </c>
      <c r="AO1162" s="28">
        <v>42978</v>
      </c>
      <c r="AP1162" s="29">
        <v>41206.99</v>
      </c>
      <c r="AQ1162" s="3">
        <f t="shared" si="208"/>
        <v>-2.8230807298000871E-3</v>
      </c>
    </row>
    <row r="1163" spans="1:43" ht="15.75" thickBot="1" x14ac:dyDescent="0.3">
      <c r="A1163" s="28">
        <v>43014</v>
      </c>
      <c r="B1163">
        <v>70</v>
      </c>
      <c r="C1163" s="3">
        <f t="shared" si="200"/>
        <v>2.1897810218978186E-2</v>
      </c>
      <c r="E1163" s="28">
        <v>42983</v>
      </c>
      <c r="F1163">
        <v>369.3</v>
      </c>
      <c r="G1163" s="4">
        <f t="shared" si="199"/>
        <v>2.1944267648116966E-2</v>
      </c>
      <c r="I1163" s="28">
        <v>43720</v>
      </c>
      <c r="J1163">
        <v>82</v>
      </c>
      <c r="K1163" s="3">
        <f t="shared" si="201"/>
        <v>4.1269841269841345E-2</v>
      </c>
      <c r="M1163" s="28">
        <v>43776</v>
      </c>
      <c r="N1163">
        <v>93.42</v>
      </c>
      <c r="O1163" s="3">
        <f t="shared" si="202"/>
        <v>-1.1428571428571455E-2</v>
      </c>
      <c r="Q1163" s="28">
        <v>42983</v>
      </c>
      <c r="R1163">
        <v>139.9</v>
      </c>
      <c r="S1163" s="3">
        <f t="shared" si="203"/>
        <v>-8.8558271342543682E-3</v>
      </c>
      <c r="U1163" s="28">
        <v>42983</v>
      </c>
      <c r="V1163">
        <v>147.68</v>
      </c>
      <c r="W1163" s="3">
        <v>0.05</v>
      </c>
      <c r="Y1163" s="28">
        <v>44153</v>
      </c>
      <c r="Z1163">
        <v>333</v>
      </c>
      <c r="AA1163" s="3">
        <f t="shared" si="204"/>
        <v>-8.9285714285713969E-3</v>
      </c>
      <c r="AC1163" s="28">
        <v>43416</v>
      </c>
      <c r="AD1163">
        <v>21.47</v>
      </c>
      <c r="AE1163" s="4">
        <f t="shared" si="205"/>
        <v>4.7317073170731749E-2</v>
      </c>
      <c r="AG1163" s="28">
        <v>42986</v>
      </c>
      <c r="AH1163">
        <v>201.09</v>
      </c>
      <c r="AI1163" s="4">
        <f t="shared" si="206"/>
        <v>-3.0096946896252419E-2</v>
      </c>
      <c r="AK1163" s="28">
        <v>44764</v>
      </c>
      <c r="AL1163">
        <v>16.87</v>
      </c>
      <c r="AM1163" s="4">
        <f t="shared" si="207"/>
        <v>3.8153846153846205E-2</v>
      </c>
      <c r="AO1163" s="28">
        <v>42983</v>
      </c>
      <c r="AP1163" s="29">
        <v>41779.199999999997</v>
      </c>
      <c r="AQ1163" s="3">
        <f t="shared" si="208"/>
        <v>1.3886236291464016E-2</v>
      </c>
    </row>
    <row r="1164" spans="1:43" ht="15.75" thickBot="1" x14ac:dyDescent="0.3">
      <c r="A1164" s="28">
        <v>43017</v>
      </c>
      <c r="B1164">
        <v>69.45</v>
      </c>
      <c r="C1164" s="3">
        <f t="shared" si="200"/>
        <v>-7.8571428571427848E-3</v>
      </c>
      <c r="E1164" s="28">
        <v>42984</v>
      </c>
      <c r="F1164">
        <v>361.21</v>
      </c>
      <c r="G1164" s="4">
        <f t="shared" si="199"/>
        <v>-2.1906309233685417E-2</v>
      </c>
      <c r="I1164" s="28">
        <v>43721</v>
      </c>
      <c r="J1164">
        <v>82</v>
      </c>
      <c r="K1164" s="3">
        <f t="shared" si="201"/>
        <v>0</v>
      </c>
      <c r="M1164" s="28">
        <v>43777</v>
      </c>
      <c r="N1164">
        <v>92.9</v>
      </c>
      <c r="O1164" s="3">
        <f t="shared" si="202"/>
        <v>-5.5662599015199321E-3</v>
      </c>
      <c r="Q1164" s="28">
        <v>42984</v>
      </c>
      <c r="R1164">
        <v>138.54</v>
      </c>
      <c r="S1164" s="3">
        <v>0.04</v>
      </c>
      <c r="U1164" s="28">
        <v>42984</v>
      </c>
      <c r="V1164">
        <v>145.65</v>
      </c>
      <c r="W1164" s="3">
        <v>0.05</v>
      </c>
      <c r="Y1164" s="28">
        <v>44154</v>
      </c>
      <c r="Z1164">
        <v>332</v>
      </c>
      <c r="AA1164" s="3">
        <f t="shared" si="204"/>
        <v>-3.0030030030030463E-3</v>
      </c>
      <c r="AC1164" s="28">
        <v>43417</v>
      </c>
      <c r="AD1164">
        <v>20.51</v>
      </c>
      <c r="AE1164" s="4">
        <f t="shared" si="205"/>
        <v>-4.4713553795994287E-2</v>
      </c>
      <c r="AG1164" s="28">
        <v>42989</v>
      </c>
      <c r="AH1164">
        <v>199.5</v>
      </c>
      <c r="AI1164" s="4">
        <f t="shared" si="206"/>
        <v>-7.9069073549157265E-3</v>
      </c>
      <c r="AK1164" s="28">
        <v>44767</v>
      </c>
      <c r="AL1164">
        <v>16.98</v>
      </c>
      <c r="AM1164" s="4">
        <f t="shared" si="207"/>
        <v>6.5204505038529703E-3</v>
      </c>
      <c r="AO1164" s="28">
        <v>42984</v>
      </c>
      <c r="AP1164" s="29">
        <v>41389.99</v>
      </c>
      <c r="AQ1164" s="3">
        <f t="shared" si="208"/>
        <v>-9.315879672181393E-3</v>
      </c>
    </row>
    <row r="1165" spans="1:43" ht="15.75" thickBot="1" x14ac:dyDescent="0.3">
      <c r="A1165" s="28">
        <v>43019</v>
      </c>
      <c r="B1165">
        <v>68.25</v>
      </c>
      <c r="C1165" s="3">
        <f t="shared" si="200"/>
        <v>-1.7278617710583144E-2</v>
      </c>
      <c r="E1165" s="28">
        <v>42985</v>
      </c>
      <c r="F1165">
        <v>353.33</v>
      </c>
      <c r="G1165" s="4">
        <f t="shared" si="199"/>
        <v>-2.1815564353146355E-2</v>
      </c>
      <c r="I1165" s="28">
        <v>43724</v>
      </c>
      <c r="J1165">
        <v>83.5</v>
      </c>
      <c r="K1165" s="3">
        <f t="shared" si="201"/>
        <v>1.8292682926829285E-2</v>
      </c>
      <c r="M1165" s="28">
        <v>43780</v>
      </c>
      <c r="N1165">
        <v>95</v>
      </c>
      <c r="O1165" s="3">
        <f t="shared" si="202"/>
        <v>2.2604951560817987E-2</v>
      </c>
      <c r="Q1165" s="28">
        <v>42985</v>
      </c>
      <c r="R1165">
        <v>131.69</v>
      </c>
      <c r="S1165" s="3">
        <v>0.04</v>
      </c>
      <c r="U1165" s="28">
        <v>42985</v>
      </c>
      <c r="V1165">
        <v>145.79</v>
      </c>
      <c r="W1165" s="3">
        <v>0.05</v>
      </c>
      <c r="Y1165" s="28">
        <v>44155</v>
      </c>
      <c r="Z1165">
        <v>330</v>
      </c>
      <c r="AA1165" s="3">
        <f t="shared" si="204"/>
        <v>-6.0240963855421326E-3</v>
      </c>
      <c r="AC1165" s="28">
        <v>43418</v>
      </c>
      <c r="AD1165">
        <v>21.53</v>
      </c>
      <c r="AE1165" s="4">
        <f t="shared" si="205"/>
        <v>4.9731838127742511E-2</v>
      </c>
      <c r="AG1165" s="28">
        <v>42990</v>
      </c>
      <c r="AH1165">
        <v>194.02</v>
      </c>
      <c r="AI1165" s="4">
        <f t="shared" si="206"/>
        <v>-2.7468671679197976E-2</v>
      </c>
      <c r="AK1165" s="28">
        <v>44768</v>
      </c>
      <c r="AL1165">
        <v>17.32</v>
      </c>
      <c r="AM1165" s="4">
        <f t="shared" si="207"/>
        <v>2.0023557126030544E-2</v>
      </c>
      <c r="AO1165" s="28">
        <v>42985</v>
      </c>
      <c r="AP1165" s="29">
        <v>40958.550000000003</v>
      </c>
      <c r="AQ1165" s="3">
        <f t="shared" si="208"/>
        <v>-1.0423776376848437E-2</v>
      </c>
    </row>
    <row r="1166" spans="1:43" ht="15.75" thickBot="1" x14ac:dyDescent="0.3">
      <c r="A1166" s="28">
        <v>43020</v>
      </c>
      <c r="B1166">
        <v>67.010000000000005</v>
      </c>
      <c r="C1166" s="3">
        <f t="shared" si="200"/>
        <v>-1.8168498168498082E-2</v>
      </c>
      <c r="E1166" s="28">
        <v>42986</v>
      </c>
      <c r="F1166">
        <v>369.85</v>
      </c>
      <c r="G1166" s="4">
        <f t="shared" si="199"/>
        <v>4.6755158067528946E-2</v>
      </c>
      <c r="I1166" s="28">
        <v>43728</v>
      </c>
      <c r="J1166">
        <v>83.5</v>
      </c>
      <c r="K1166" s="3">
        <f t="shared" si="201"/>
        <v>0</v>
      </c>
      <c r="M1166" s="28">
        <v>43781</v>
      </c>
      <c r="N1166">
        <v>94.5</v>
      </c>
      <c r="O1166" s="3">
        <f t="shared" si="202"/>
        <v>-5.2631578947368585E-3</v>
      </c>
      <c r="Q1166" s="28">
        <v>42986</v>
      </c>
      <c r="R1166">
        <v>134.54</v>
      </c>
      <c r="S1166" s="3">
        <v>0.06</v>
      </c>
      <c r="U1166" s="28">
        <v>42986</v>
      </c>
      <c r="V1166">
        <v>147.91</v>
      </c>
      <c r="W1166" s="3">
        <v>0.05</v>
      </c>
      <c r="Y1166" s="28">
        <v>44158</v>
      </c>
      <c r="Z1166">
        <v>330</v>
      </c>
      <c r="AA1166" s="3">
        <f t="shared" si="204"/>
        <v>0</v>
      </c>
      <c r="AC1166" s="28">
        <v>43420</v>
      </c>
      <c r="AD1166">
        <v>21.5</v>
      </c>
      <c r="AE1166" s="4">
        <f t="shared" si="205"/>
        <v>-1.3934045517882687E-3</v>
      </c>
      <c r="AG1166" s="28">
        <v>42991</v>
      </c>
      <c r="AH1166">
        <v>198.1</v>
      </c>
      <c r="AI1166" s="4">
        <f t="shared" si="206"/>
        <v>2.1028759921657425E-2</v>
      </c>
      <c r="AK1166" s="28">
        <v>44769</v>
      </c>
      <c r="AL1166">
        <v>17.27</v>
      </c>
      <c r="AM1166" s="4">
        <f t="shared" si="207"/>
        <v>-2.8868360277136684E-3</v>
      </c>
      <c r="AO1166" s="28">
        <v>42986</v>
      </c>
      <c r="AP1166" s="29">
        <v>41401.019999999997</v>
      </c>
      <c r="AQ1166" s="3">
        <f t="shared" si="208"/>
        <v>1.08028726602869E-2</v>
      </c>
    </row>
    <row r="1167" spans="1:43" ht="15.75" thickBot="1" x14ac:dyDescent="0.3">
      <c r="A1167" s="28">
        <v>43021</v>
      </c>
      <c r="B1167">
        <v>67</v>
      </c>
      <c r="C1167" s="3">
        <f t="shared" si="200"/>
        <v>-1.4923145799139448E-4</v>
      </c>
      <c r="E1167" s="28">
        <v>42989</v>
      </c>
      <c r="F1167">
        <v>372.71</v>
      </c>
      <c r="G1167" s="4">
        <f t="shared" si="199"/>
        <v>7.7328646748680008E-3</v>
      </c>
      <c r="I1167" s="28">
        <v>43731</v>
      </c>
      <c r="J1167">
        <v>85.95</v>
      </c>
      <c r="K1167" s="3">
        <f t="shared" si="201"/>
        <v>2.9341317365269459E-2</v>
      </c>
      <c r="M1167" s="28">
        <v>43782</v>
      </c>
      <c r="N1167">
        <v>94.68</v>
      </c>
      <c r="O1167" s="3">
        <f t="shared" si="202"/>
        <v>1.9047619047620756E-3</v>
      </c>
      <c r="Q1167" s="28">
        <v>42989</v>
      </c>
      <c r="R1167">
        <v>133.09</v>
      </c>
      <c r="S1167" s="3">
        <f t="shared" si="203"/>
        <v>-1.0777463951241129E-2</v>
      </c>
      <c r="U1167" s="28">
        <v>42989</v>
      </c>
      <c r="V1167">
        <v>145.63999999999999</v>
      </c>
      <c r="W1167" s="3">
        <v>0.05</v>
      </c>
      <c r="Y1167" s="28">
        <v>44159</v>
      </c>
      <c r="Z1167">
        <v>330</v>
      </c>
      <c r="AA1167" s="3">
        <f t="shared" si="204"/>
        <v>0</v>
      </c>
      <c r="AC1167" s="28">
        <v>43423</v>
      </c>
      <c r="AD1167">
        <v>22</v>
      </c>
      <c r="AE1167" s="4">
        <f t="shared" si="205"/>
        <v>2.3255813953488413E-2</v>
      </c>
      <c r="AG1167" s="28">
        <v>42992</v>
      </c>
      <c r="AH1167">
        <v>201.82</v>
      </c>
      <c r="AI1167" s="4">
        <f t="shared" si="206"/>
        <v>1.8778394750126104E-2</v>
      </c>
      <c r="AK1167" s="28">
        <v>44770</v>
      </c>
      <c r="AL1167">
        <v>17.96</v>
      </c>
      <c r="AM1167" s="4">
        <f t="shared" si="207"/>
        <v>3.9953676896352208E-2</v>
      </c>
      <c r="AO1167" s="28">
        <v>42989</v>
      </c>
      <c r="AP1167" s="29">
        <v>41126.83</v>
      </c>
      <c r="AQ1167" s="3">
        <f t="shared" si="208"/>
        <v>-6.6227836898703485E-3</v>
      </c>
    </row>
    <row r="1168" spans="1:43" ht="15.75" thickBot="1" x14ac:dyDescent="0.3">
      <c r="A1168" s="28">
        <v>43024</v>
      </c>
      <c r="B1168">
        <v>68</v>
      </c>
      <c r="C1168" s="3">
        <f t="shared" si="200"/>
        <v>1.4925373134328401E-2</v>
      </c>
      <c r="E1168" s="28">
        <v>42990</v>
      </c>
      <c r="F1168">
        <v>374.23</v>
      </c>
      <c r="G1168" s="4">
        <f t="shared" si="199"/>
        <v>4.0782377719943419E-3</v>
      </c>
      <c r="I1168" s="28">
        <v>43733</v>
      </c>
      <c r="J1168">
        <v>82</v>
      </c>
      <c r="K1168" s="3">
        <f t="shared" si="201"/>
        <v>-4.5956951716114025E-2</v>
      </c>
      <c r="M1168" s="28">
        <v>43783</v>
      </c>
      <c r="N1168">
        <v>94.92</v>
      </c>
      <c r="O1168" s="3">
        <f t="shared" si="202"/>
        <v>2.5348542458807355E-3</v>
      </c>
      <c r="Q1168" s="28">
        <v>42990</v>
      </c>
      <c r="R1168">
        <v>129.06</v>
      </c>
      <c r="S1168" s="3">
        <v>0.05</v>
      </c>
      <c r="U1168" s="28">
        <v>42990</v>
      </c>
      <c r="V1168">
        <v>146.85</v>
      </c>
      <c r="W1168" s="3">
        <v>0.05</v>
      </c>
      <c r="Y1168" s="28">
        <v>44160</v>
      </c>
      <c r="Z1168">
        <v>331.43</v>
      </c>
      <c r="AA1168" s="3">
        <f t="shared" si="204"/>
        <v>4.3333333333333002E-3</v>
      </c>
      <c r="AC1168" s="28">
        <v>43424</v>
      </c>
      <c r="AD1168">
        <v>23.1</v>
      </c>
      <c r="AE1168" s="4">
        <f t="shared" si="205"/>
        <v>5.0000000000000044E-2</v>
      </c>
      <c r="AG1168" s="28">
        <v>42993</v>
      </c>
      <c r="AH1168">
        <v>204.44</v>
      </c>
      <c r="AI1168" s="4">
        <f t="shared" si="206"/>
        <v>1.2981865028242945E-2</v>
      </c>
      <c r="AK1168" s="28">
        <v>44771</v>
      </c>
      <c r="AL1168">
        <v>17.649999999999999</v>
      </c>
      <c r="AM1168" s="4">
        <f t="shared" si="207"/>
        <v>-1.7260579064588111E-2</v>
      </c>
      <c r="AO1168" s="28">
        <v>42990</v>
      </c>
      <c r="AP1168" s="29">
        <v>41279.300000000003</v>
      </c>
      <c r="AQ1168" s="3">
        <f t="shared" si="208"/>
        <v>3.7073122338873166E-3</v>
      </c>
    </row>
    <row r="1169" spans="1:43" ht="15.75" thickBot="1" x14ac:dyDescent="0.3">
      <c r="A1169" s="28">
        <v>43025</v>
      </c>
      <c r="B1169">
        <v>67.5</v>
      </c>
      <c r="C1169" s="3">
        <f t="shared" si="200"/>
        <v>-7.3529411764705621E-3</v>
      </c>
      <c r="E1169" s="28">
        <v>42991</v>
      </c>
      <c r="F1169">
        <v>392.94</v>
      </c>
      <c r="G1169" s="4">
        <f t="shared" si="199"/>
        <v>4.9995991769767212E-2</v>
      </c>
      <c r="I1169" s="28">
        <v>43734</v>
      </c>
      <c r="J1169">
        <v>86</v>
      </c>
      <c r="K1169" s="3">
        <f t="shared" si="201"/>
        <v>4.8780487804878092E-2</v>
      </c>
      <c r="M1169" s="28">
        <v>43784</v>
      </c>
      <c r="N1169">
        <v>94.62</v>
      </c>
      <c r="O1169" s="3">
        <f t="shared" si="202"/>
        <v>-3.160556257901348E-3</v>
      </c>
      <c r="Q1169" s="28">
        <v>42991</v>
      </c>
      <c r="R1169">
        <v>131.62</v>
      </c>
      <c r="S1169" s="3">
        <f t="shared" si="203"/>
        <v>1.9835735316906966E-2</v>
      </c>
      <c r="U1169" s="28">
        <v>42991</v>
      </c>
      <c r="V1169">
        <v>153.94999999999999</v>
      </c>
      <c r="W1169" s="3">
        <v>0.05</v>
      </c>
      <c r="Y1169" s="28">
        <v>44161</v>
      </c>
      <c r="Z1169">
        <v>333.01</v>
      </c>
      <c r="AA1169" s="3">
        <f t="shared" si="204"/>
        <v>4.7672208309446074E-3</v>
      </c>
      <c r="AC1169" s="28">
        <v>43426</v>
      </c>
      <c r="AD1169">
        <v>22.17</v>
      </c>
      <c r="AE1169" s="4">
        <f t="shared" si="205"/>
        <v>-4.0259740259740218E-2</v>
      </c>
      <c r="AG1169" s="28">
        <v>42996</v>
      </c>
      <c r="AH1169">
        <v>199.96</v>
      </c>
      <c r="AI1169" s="4">
        <f t="shared" si="206"/>
        <v>-2.1913519859127373E-2</v>
      </c>
      <c r="AK1169" s="28">
        <v>44774</v>
      </c>
      <c r="AL1169">
        <v>17.82</v>
      </c>
      <c r="AM1169" s="4">
        <f t="shared" si="207"/>
        <v>9.6317280453259713E-3</v>
      </c>
      <c r="AO1169" s="28">
        <v>42991</v>
      </c>
      <c r="AP1169" s="29">
        <v>42310.12</v>
      </c>
      <c r="AQ1169" s="3">
        <f t="shared" si="208"/>
        <v>2.4971838185240625E-2</v>
      </c>
    </row>
    <row r="1170" spans="1:43" ht="15.75" thickBot="1" x14ac:dyDescent="0.3">
      <c r="A1170" s="28">
        <v>43026</v>
      </c>
      <c r="B1170">
        <v>68.099999999999994</v>
      </c>
      <c r="C1170" s="3">
        <f t="shared" si="200"/>
        <v>8.8888888888887241E-3</v>
      </c>
      <c r="E1170" s="28">
        <v>42992</v>
      </c>
      <c r="F1170">
        <v>412.58</v>
      </c>
      <c r="G1170" s="4">
        <f t="shared" si="199"/>
        <v>4.9982185575405902E-2</v>
      </c>
      <c r="I1170" s="28">
        <v>43738</v>
      </c>
      <c r="J1170">
        <v>90.24</v>
      </c>
      <c r="K1170" s="3">
        <f t="shared" si="201"/>
        <v>4.9302325581395356E-2</v>
      </c>
      <c r="M1170" s="28">
        <v>43787</v>
      </c>
      <c r="N1170">
        <v>94.26</v>
      </c>
      <c r="O1170" s="3">
        <f t="shared" si="202"/>
        <v>-3.8046924540265925E-3</v>
      </c>
      <c r="Q1170" s="28">
        <v>42992</v>
      </c>
      <c r="R1170">
        <v>132</v>
      </c>
      <c r="S1170" s="3">
        <v>0.06</v>
      </c>
      <c r="U1170" s="28">
        <v>42992</v>
      </c>
      <c r="V1170">
        <v>154.01</v>
      </c>
      <c r="W1170" s="3">
        <v>0.05</v>
      </c>
      <c r="Y1170" s="28">
        <v>44162</v>
      </c>
      <c r="Z1170">
        <v>339.51</v>
      </c>
      <c r="AA1170" s="3">
        <f t="shared" si="204"/>
        <v>1.9518933365364477E-2</v>
      </c>
      <c r="AC1170" s="28">
        <v>43427</v>
      </c>
      <c r="AD1170">
        <v>22.5</v>
      </c>
      <c r="AE1170" s="4">
        <f t="shared" si="205"/>
        <v>1.4884979702300294E-2</v>
      </c>
      <c r="AG1170" s="28">
        <v>42997</v>
      </c>
      <c r="AH1170">
        <v>199.91</v>
      </c>
      <c r="AI1170" s="4">
        <f t="shared" si="206"/>
        <v>-2.5005001000211191E-4</v>
      </c>
      <c r="AK1170" s="28">
        <v>44775</v>
      </c>
      <c r="AL1170">
        <v>18.98</v>
      </c>
      <c r="AM1170" s="4">
        <f t="shared" si="207"/>
        <v>6.5095398428731688E-2</v>
      </c>
      <c r="AO1170" s="28">
        <v>42992</v>
      </c>
      <c r="AP1170" s="29">
        <v>42683.57</v>
      </c>
      <c r="AQ1170" s="3">
        <f t="shared" si="208"/>
        <v>8.8264935197535088E-3</v>
      </c>
    </row>
    <row r="1171" spans="1:43" ht="15.75" thickBot="1" x14ac:dyDescent="0.3">
      <c r="A1171" s="28">
        <v>43027</v>
      </c>
      <c r="B1171">
        <v>69.41</v>
      </c>
      <c r="C1171" s="3">
        <f t="shared" si="200"/>
        <v>1.9236417033773989E-2</v>
      </c>
      <c r="E1171" s="28">
        <v>42993</v>
      </c>
      <c r="F1171">
        <v>391.96</v>
      </c>
      <c r="G1171" s="4">
        <f t="shared" si="199"/>
        <v>-4.997818604876636E-2</v>
      </c>
      <c r="I1171" s="28">
        <v>43739</v>
      </c>
      <c r="J1171">
        <v>85.73</v>
      </c>
      <c r="K1171" s="3">
        <f t="shared" si="201"/>
        <v>-4.997783687943258E-2</v>
      </c>
      <c r="M1171" s="28">
        <v>43788</v>
      </c>
      <c r="N1171">
        <v>94</v>
      </c>
      <c r="O1171" s="3">
        <f t="shared" si="202"/>
        <v>-2.7583280288564493E-3</v>
      </c>
      <c r="Q1171" s="28">
        <v>42993</v>
      </c>
      <c r="R1171">
        <v>127.89</v>
      </c>
      <c r="S1171" s="3">
        <f t="shared" si="203"/>
        <v>-3.1136363636363629E-2</v>
      </c>
      <c r="U1171" s="28">
        <v>42993</v>
      </c>
      <c r="V1171">
        <v>152.32</v>
      </c>
      <c r="W1171" s="3">
        <v>0.05</v>
      </c>
      <c r="Y1171" s="28">
        <v>44166</v>
      </c>
      <c r="Z1171">
        <v>340.5</v>
      </c>
      <c r="AA1171" s="3">
        <f t="shared" si="204"/>
        <v>2.9159671290979183E-3</v>
      </c>
      <c r="AC1171" s="28">
        <v>43433</v>
      </c>
      <c r="AD1171">
        <v>22.5</v>
      </c>
      <c r="AE1171" s="4">
        <f t="shared" si="205"/>
        <v>0</v>
      </c>
      <c r="AG1171" s="28">
        <v>42998</v>
      </c>
      <c r="AH1171">
        <v>199.89</v>
      </c>
      <c r="AI1171" s="4">
        <f t="shared" si="206"/>
        <v>-1.0004502025917628E-4</v>
      </c>
      <c r="AK1171" s="28">
        <v>44776</v>
      </c>
      <c r="AL1171">
        <v>19.920000000000002</v>
      </c>
      <c r="AM1171" s="4">
        <f t="shared" si="207"/>
        <v>4.9525816649104382E-2</v>
      </c>
      <c r="AO1171" s="28">
        <v>42993</v>
      </c>
      <c r="AP1171" s="29">
        <v>42787.19</v>
      </c>
      <c r="AQ1171" s="3">
        <f t="shared" si="208"/>
        <v>2.4276319904825705E-3</v>
      </c>
    </row>
    <row r="1172" spans="1:43" ht="15.75" thickBot="1" x14ac:dyDescent="0.3">
      <c r="A1172" s="28">
        <v>43031</v>
      </c>
      <c r="B1172">
        <v>69.5</v>
      </c>
      <c r="C1172" s="3">
        <f t="shared" si="200"/>
        <v>1.2966431349950014E-3</v>
      </c>
      <c r="E1172" s="28">
        <v>42996</v>
      </c>
      <c r="F1172">
        <v>410.83</v>
      </c>
      <c r="G1172" s="4">
        <f t="shared" si="199"/>
        <v>4.8142667619144763E-2</v>
      </c>
      <c r="I1172" s="28">
        <v>43740</v>
      </c>
      <c r="J1172">
        <v>85.73</v>
      </c>
      <c r="K1172" s="3">
        <f t="shared" si="201"/>
        <v>0</v>
      </c>
      <c r="M1172" s="28">
        <v>43789</v>
      </c>
      <c r="N1172">
        <v>93.92</v>
      </c>
      <c r="O1172" s="3">
        <f t="shared" si="202"/>
        <v>-8.5106382978716866E-4</v>
      </c>
      <c r="Q1172" s="28">
        <v>42996</v>
      </c>
      <c r="R1172">
        <v>127.35</v>
      </c>
      <c r="S1172" s="3">
        <v>7.0000000000000007E-2</v>
      </c>
      <c r="U1172" s="28">
        <v>42996</v>
      </c>
      <c r="V1172">
        <v>151.58000000000001</v>
      </c>
      <c r="W1172" s="3">
        <v>0.05</v>
      </c>
      <c r="Y1172" s="28">
        <v>44167</v>
      </c>
      <c r="Z1172">
        <v>333.5</v>
      </c>
      <c r="AA1172" s="3">
        <f t="shared" si="204"/>
        <v>-2.0558002936857611E-2</v>
      </c>
      <c r="AC1172" s="28">
        <v>43437</v>
      </c>
      <c r="AD1172">
        <v>23.59</v>
      </c>
      <c r="AE1172" s="4">
        <f t="shared" si="205"/>
        <v>4.8444444444444512E-2</v>
      </c>
      <c r="AG1172" s="28">
        <v>42999</v>
      </c>
      <c r="AH1172">
        <v>199</v>
      </c>
      <c r="AI1172" s="4">
        <f t="shared" si="206"/>
        <v>-4.4524488468656864E-3</v>
      </c>
      <c r="AK1172" s="28">
        <v>44777</v>
      </c>
      <c r="AL1172">
        <v>19.72</v>
      </c>
      <c r="AM1172" s="4">
        <f t="shared" si="207"/>
        <v>-1.0040160642570406E-2</v>
      </c>
      <c r="AO1172" s="28">
        <v>42996</v>
      </c>
      <c r="AP1172" s="29">
        <v>42841.41</v>
      </c>
      <c r="AQ1172" s="3">
        <f t="shared" si="208"/>
        <v>1.2672017021917448E-3</v>
      </c>
    </row>
    <row r="1173" spans="1:43" ht="15.75" thickBot="1" x14ac:dyDescent="0.3">
      <c r="A1173" s="28">
        <v>43032</v>
      </c>
      <c r="B1173">
        <v>67.64</v>
      </c>
      <c r="C1173" s="3">
        <f t="shared" si="200"/>
        <v>-2.6762589928057579E-2</v>
      </c>
      <c r="E1173" s="28">
        <v>42997</v>
      </c>
      <c r="F1173">
        <v>425.83</v>
      </c>
      <c r="G1173" s="4">
        <f t="shared" si="199"/>
        <v>3.6511452425577406E-2</v>
      </c>
      <c r="I1173" s="28">
        <v>43742</v>
      </c>
      <c r="J1173">
        <v>85</v>
      </c>
      <c r="K1173" s="3">
        <f t="shared" si="201"/>
        <v>-8.5151055639799411E-3</v>
      </c>
      <c r="M1173" s="28">
        <v>43790</v>
      </c>
      <c r="N1173">
        <v>91</v>
      </c>
      <c r="O1173" s="3">
        <f t="shared" si="202"/>
        <v>-3.1090289608177168E-2</v>
      </c>
      <c r="Q1173" s="28">
        <v>42997</v>
      </c>
      <c r="R1173">
        <v>129.03</v>
      </c>
      <c r="S1173" s="3">
        <v>7.0000000000000007E-2</v>
      </c>
      <c r="U1173" s="28">
        <v>42997</v>
      </c>
      <c r="V1173">
        <v>151.82</v>
      </c>
      <c r="W1173" s="3">
        <v>0.05</v>
      </c>
      <c r="Y1173" s="28">
        <v>44168</v>
      </c>
      <c r="Z1173">
        <v>339</v>
      </c>
      <c r="AA1173" s="3">
        <f t="shared" si="204"/>
        <v>1.6491754122938573E-2</v>
      </c>
      <c r="AC1173" s="28">
        <v>43439</v>
      </c>
      <c r="AD1173">
        <v>24.72</v>
      </c>
      <c r="AE1173" s="4">
        <f t="shared" si="205"/>
        <v>4.7901653242899522E-2</v>
      </c>
      <c r="AG1173" s="28">
        <v>43000</v>
      </c>
      <c r="AH1173">
        <v>199.55</v>
      </c>
      <c r="AI1173" s="4">
        <f t="shared" si="206"/>
        <v>2.7638190954775155E-3</v>
      </c>
      <c r="AK1173" s="28">
        <v>44778</v>
      </c>
      <c r="AL1173">
        <v>19.920000000000002</v>
      </c>
      <c r="AM1173" s="4">
        <f t="shared" si="207"/>
        <v>1.0141987829614729E-2</v>
      </c>
      <c r="AO1173" s="28">
        <v>42997</v>
      </c>
      <c r="AP1173" s="29">
        <v>43253.26</v>
      </c>
      <c r="AQ1173" s="3">
        <f t="shared" si="208"/>
        <v>9.6133623986698336E-3</v>
      </c>
    </row>
    <row r="1174" spans="1:43" ht="15.75" thickBot="1" x14ac:dyDescent="0.3">
      <c r="A1174" s="28">
        <v>43033</v>
      </c>
      <c r="B1174">
        <v>67.599999999999994</v>
      </c>
      <c r="C1174" s="3">
        <f t="shared" si="200"/>
        <v>-5.9136605558851585E-4</v>
      </c>
      <c r="E1174" s="28">
        <v>42998</v>
      </c>
      <c r="F1174">
        <v>423.25</v>
      </c>
      <c r="G1174" s="4">
        <f t="shared" si="199"/>
        <v>-6.0587558415329257E-3</v>
      </c>
      <c r="I1174" s="28">
        <v>43745</v>
      </c>
      <c r="J1174">
        <v>89.24</v>
      </c>
      <c r="K1174" s="3">
        <f t="shared" si="201"/>
        <v>4.9882352941176489E-2</v>
      </c>
      <c r="M1174" s="28">
        <v>43791</v>
      </c>
      <c r="N1174">
        <v>93.18</v>
      </c>
      <c r="O1174" s="3">
        <f t="shared" si="202"/>
        <v>2.3956043956044004E-2</v>
      </c>
      <c r="Q1174" s="28">
        <v>42998</v>
      </c>
      <c r="R1174">
        <v>131.08000000000001</v>
      </c>
      <c r="S1174" s="3">
        <f t="shared" si="203"/>
        <v>1.5887778036115741E-2</v>
      </c>
      <c r="U1174" s="28">
        <v>42998</v>
      </c>
      <c r="V1174">
        <v>151.06</v>
      </c>
      <c r="W1174" s="3">
        <v>0.05</v>
      </c>
      <c r="Y1174" s="28">
        <v>44169</v>
      </c>
      <c r="Z1174">
        <v>345</v>
      </c>
      <c r="AA1174" s="3">
        <f t="shared" si="204"/>
        <v>1.7699115044247815E-2</v>
      </c>
      <c r="AC1174" s="28">
        <v>43440</v>
      </c>
      <c r="AD1174">
        <v>25.95</v>
      </c>
      <c r="AE1174" s="4">
        <f t="shared" si="205"/>
        <v>4.9757281553397981E-2</v>
      </c>
      <c r="AG1174" s="28">
        <v>43003</v>
      </c>
      <c r="AH1174">
        <v>199.85</v>
      </c>
      <c r="AI1174" s="4">
        <f t="shared" si="206"/>
        <v>1.5033826108743487E-3</v>
      </c>
      <c r="AK1174" s="28">
        <v>44783</v>
      </c>
      <c r="AL1174">
        <v>20.07</v>
      </c>
      <c r="AM1174" s="4">
        <f t="shared" si="207"/>
        <v>7.5301204819275824E-3</v>
      </c>
      <c r="AO1174" s="28">
        <v>42998</v>
      </c>
      <c r="AP1174" s="29">
        <v>43347.03</v>
      </c>
      <c r="AQ1174" s="3">
        <f t="shared" si="208"/>
        <v>2.1679290763285675E-3</v>
      </c>
    </row>
    <row r="1175" spans="1:43" ht="15.75" thickBot="1" x14ac:dyDescent="0.3">
      <c r="A1175" s="28">
        <v>43034</v>
      </c>
      <c r="B1175">
        <v>66.69</v>
      </c>
      <c r="C1175" s="3">
        <f t="shared" si="200"/>
        <v>-1.3461538461538414E-2</v>
      </c>
      <c r="E1175" s="28">
        <v>42999</v>
      </c>
      <c r="F1175">
        <v>411.53</v>
      </c>
      <c r="G1175" s="4">
        <f t="shared" si="199"/>
        <v>-2.7690490253987066E-2</v>
      </c>
      <c r="I1175" s="28">
        <v>43747</v>
      </c>
      <c r="J1175">
        <v>93.7</v>
      </c>
      <c r="K1175" s="3">
        <f t="shared" si="201"/>
        <v>4.9977588525325078E-2</v>
      </c>
      <c r="M1175" s="28">
        <v>43794</v>
      </c>
      <c r="N1175">
        <v>95.05</v>
      </c>
      <c r="O1175" s="3">
        <f t="shared" si="202"/>
        <v>2.0068684267009917E-2</v>
      </c>
      <c r="Q1175" s="28">
        <v>42999</v>
      </c>
      <c r="R1175">
        <v>129.11000000000001</v>
      </c>
      <c r="S1175" s="3">
        <v>0.05</v>
      </c>
      <c r="U1175" s="28">
        <v>42999</v>
      </c>
      <c r="V1175">
        <v>150.09</v>
      </c>
      <c r="W1175" s="3">
        <v>0.05</v>
      </c>
      <c r="Y1175" s="28">
        <v>44172</v>
      </c>
      <c r="Z1175">
        <v>344</v>
      </c>
      <c r="AA1175" s="3">
        <f t="shared" si="204"/>
        <v>-2.8985507246376274E-3</v>
      </c>
      <c r="AC1175" s="28">
        <v>43441</v>
      </c>
      <c r="AD1175">
        <v>27.24</v>
      </c>
      <c r="AE1175" s="4">
        <f t="shared" si="205"/>
        <v>4.9710982658959457E-2</v>
      </c>
      <c r="AG1175" s="28">
        <v>43004</v>
      </c>
      <c r="AH1175">
        <v>199</v>
      </c>
      <c r="AI1175" s="4">
        <f t="shared" si="206"/>
        <v>-4.2531898924192957E-3</v>
      </c>
      <c r="AK1175" s="28">
        <v>44784</v>
      </c>
      <c r="AL1175">
        <v>19.95</v>
      </c>
      <c r="AM1175" s="4">
        <f t="shared" si="207"/>
        <v>-5.979073243647326E-3</v>
      </c>
      <c r="AO1175" s="28">
        <v>42999</v>
      </c>
      <c r="AP1175" s="29">
        <v>42775.040000000001</v>
      </c>
      <c r="AQ1175" s="3">
        <f t="shared" si="208"/>
        <v>-1.3195598406626652E-2</v>
      </c>
    </row>
    <row r="1176" spans="1:43" ht="15.75" thickBot="1" x14ac:dyDescent="0.3">
      <c r="A1176" s="28">
        <v>43035</v>
      </c>
      <c r="B1176">
        <v>65.66</v>
      </c>
      <c r="C1176" s="3">
        <f t="shared" si="200"/>
        <v>-1.5444594391962885E-2</v>
      </c>
      <c r="E1176" s="28">
        <v>43000</v>
      </c>
      <c r="F1176">
        <v>414.67</v>
      </c>
      <c r="G1176" s="4">
        <f t="shared" si="199"/>
        <v>7.6300634218648966E-3</v>
      </c>
      <c r="I1176" s="28">
        <v>43748</v>
      </c>
      <c r="J1176">
        <v>93.5</v>
      </c>
      <c r="K1176" s="3">
        <f t="shared" si="201"/>
        <v>-2.1344717182497641E-3</v>
      </c>
      <c r="M1176" s="28">
        <v>43795</v>
      </c>
      <c r="N1176">
        <v>99.8</v>
      </c>
      <c r="O1176" s="3">
        <f t="shared" si="202"/>
        <v>4.9973698053656035E-2</v>
      </c>
      <c r="Q1176" s="28">
        <v>43000</v>
      </c>
      <c r="R1176">
        <v>128.47999999999999</v>
      </c>
      <c r="S1176" s="3">
        <v>0.05</v>
      </c>
      <c r="U1176" s="28">
        <v>43000</v>
      </c>
      <c r="V1176">
        <v>149.57</v>
      </c>
      <c r="W1176" s="3">
        <v>0.05</v>
      </c>
      <c r="Y1176" s="28">
        <v>44173</v>
      </c>
      <c r="Z1176">
        <v>344.99</v>
      </c>
      <c r="AA1176" s="3">
        <f t="shared" si="204"/>
        <v>2.8779069767441712E-3</v>
      </c>
      <c r="AC1176" s="28">
        <v>43444</v>
      </c>
      <c r="AD1176">
        <v>26.8</v>
      </c>
      <c r="AE1176" s="4">
        <f t="shared" si="205"/>
        <v>-1.6152716593245131E-2</v>
      </c>
      <c r="AG1176" s="28">
        <v>43005</v>
      </c>
      <c r="AH1176">
        <v>201.26</v>
      </c>
      <c r="AI1176" s="4">
        <f t="shared" si="206"/>
        <v>1.1356783919598046E-2</v>
      </c>
      <c r="AK1176" s="28">
        <v>44785</v>
      </c>
      <c r="AL1176">
        <v>20.239999999999998</v>
      </c>
      <c r="AM1176" s="4">
        <f t="shared" si="207"/>
        <v>1.4536340852130181E-2</v>
      </c>
      <c r="AO1176" s="28">
        <v>43000</v>
      </c>
      <c r="AP1176" s="29">
        <v>42750.19</v>
      </c>
      <c r="AQ1176" s="3">
        <f t="shared" si="208"/>
        <v>-5.8094627147042832E-4</v>
      </c>
    </row>
    <row r="1177" spans="1:43" ht="15.75" thickBot="1" x14ac:dyDescent="0.3">
      <c r="A1177" s="28">
        <v>43038</v>
      </c>
      <c r="B1177">
        <v>65.25</v>
      </c>
      <c r="C1177" s="3">
        <f t="shared" si="200"/>
        <v>-6.2442887602801589E-3</v>
      </c>
      <c r="E1177" s="28">
        <v>43003</v>
      </c>
      <c r="F1177">
        <v>418.45</v>
      </c>
      <c r="G1177" s="4">
        <f t="shared" si="199"/>
        <v>9.1156823498201867E-3</v>
      </c>
      <c r="I1177" s="28">
        <v>43749</v>
      </c>
      <c r="J1177">
        <v>96.25</v>
      </c>
      <c r="K1177" s="3">
        <f t="shared" si="201"/>
        <v>2.9411764705882248E-2</v>
      </c>
      <c r="M1177" s="28">
        <v>43796</v>
      </c>
      <c r="N1177">
        <v>104.79</v>
      </c>
      <c r="O1177" s="3">
        <f t="shared" si="202"/>
        <v>5.0000000000000044E-2</v>
      </c>
      <c r="Q1177" s="28">
        <v>43003</v>
      </c>
      <c r="R1177">
        <v>123.72</v>
      </c>
      <c r="S1177" s="3">
        <v>0.04</v>
      </c>
      <c r="U1177" s="28">
        <v>43003</v>
      </c>
      <c r="V1177">
        <v>150.47999999999999</v>
      </c>
      <c r="W1177" s="3">
        <f t="shared" si="198"/>
        <v>6.0841077756235151E-3</v>
      </c>
      <c r="Y1177" s="28">
        <v>44174</v>
      </c>
      <c r="Z1177">
        <v>343</v>
      </c>
      <c r="AA1177" s="3">
        <f t="shared" si="204"/>
        <v>-5.7682831386417499E-3</v>
      </c>
      <c r="AC1177" s="28">
        <v>43445</v>
      </c>
      <c r="AD1177">
        <v>25.46</v>
      </c>
      <c r="AE1177" s="4">
        <f t="shared" si="205"/>
        <v>-5.0000000000000044E-2</v>
      </c>
      <c r="AG1177" s="28">
        <v>43006</v>
      </c>
      <c r="AH1177">
        <v>204</v>
      </c>
      <c r="AI1177" s="4">
        <f t="shared" si="206"/>
        <v>1.3614230348802492E-2</v>
      </c>
      <c r="AK1177" s="28">
        <v>44788</v>
      </c>
      <c r="AL1177">
        <v>20.87</v>
      </c>
      <c r="AM1177" s="4">
        <f t="shared" si="207"/>
        <v>3.1126482213438944E-2</v>
      </c>
      <c r="AO1177" s="28">
        <v>43003</v>
      </c>
      <c r="AP1177" s="29">
        <v>42743.65</v>
      </c>
      <c r="AQ1177" s="3">
        <f t="shared" si="208"/>
        <v>-1.5298177622136144E-4</v>
      </c>
    </row>
    <row r="1178" spans="1:43" ht="15.75" thickBot="1" x14ac:dyDescent="0.3">
      <c r="A1178" s="28">
        <v>43039</v>
      </c>
      <c r="B1178">
        <v>65.52</v>
      </c>
      <c r="C1178" s="3">
        <f t="shared" si="200"/>
        <v>4.1379310344826781E-3</v>
      </c>
      <c r="E1178" s="28">
        <v>43004</v>
      </c>
      <c r="F1178">
        <v>421.92</v>
      </c>
      <c r="G1178" s="4">
        <f t="shared" si="199"/>
        <v>8.2925080654798755E-3</v>
      </c>
      <c r="I1178" s="28">
        <v>43752</v>
      </c>
      <c r="J1178">
        <v>96.25</v>
      </c>
      <c r="K1178" s="3">
        <f t="shared" si="201"/>
        <v>0</v>
      </c>
      <c r="M1178" s="28">
        <v>43797</v>
      </c>
      <c r="N1178">
        <v>110.02</v>
      </c>
      <c r="O1178" s="3">
        <f t="shared" si="202"/>
        <v>4.9909342494512732E-2</v>
      </c>
      <c r="Q1178" s="28">
        <v>43004</v>
      </c>
      <c r="R1178">
        <v>121.91</v>
      </c>
      <c r="S1178" s="3">
        <v>0.06</v>
      </c>
      <c r="U1178" s="28">
        <v>43004</v>
      </c>
      <c r="V1178">
        <v>151.22</v>
      </c>
      <c r="W1178" s="3">
        <f t="shared" si="198"/>
        <v>4.9175970228603205E-3</v>
      </c>
      <c r="Y1178" s="28">
        <v>44175</v>
      </c>
      <c r="Z1178">
        <v>344</v>
      </c>
      <c r="AA1178" s="3">
        <f t="shared" si="204"/>
        <v>2.9154518950438302E-3</v>
      </c>
      <c r="AC1178" s="28">
        <v>43446</v>
      </c>
      <c r="AD1178">
        <v>24.31</v>
      </c>
      <c r="AE1178" s="4">
        <f t="shared" si="205"/>
        <v>-4.5168892380204273E-2</v>
      </c>
      <c r="AG1178" s="28">
        <v>43007</v>
      </c>
      <c r="AH1178">
        <v>200</v>
      </c>
      <c r="AI1178" s="4">
        <f t="shared" si="206"/>
        <v>-1.9607843137254943E-2</v>
      </c>
      <c r="AK1178" s="28">
        <v>44789</v>
      </c>
      <c r="AL1178">
        <v>20.95</v>
      </c>
      <c r="AM1178" s="4">
        <f t="shared" si="207"/>
        <v>3.8332534738858559E-3</v>
      </c>
      <c r="AO1178" s="28">
        <v>43004</v>
      </c>
      <c r="AP1178" s="29">
        <v>42666.23</v>
      </c>
      <c r="AQ1178" s="3">
        <f t="shared" si="208"/>
        <v>-1.8112631934801282E-3</v>
      </c>
    </row>
    <row r="1179" spans="1:43" ht="15.75" thickBot="1" x14ac:dyDescent="0.3">
      <c r="A1179" s="28">
        <v>43040</v>
      </c>
      <c r="B1179">
        <v>66.34</v>
      </c>
      <c r="C1179" s="3">
        <f t="shared" si="200"/>
        <v>1.2515262515262693E-2</v>
      </c>
      <c r="E1179" s="28">
        <v>43005</v>
      </c>
      <c r="F1179">
        <v>400.83</v>
      </c>
      <c r="G1179" s="4">
        <f t="shared" si="199"/>
        <v>-4.9985779294653088E-2</v>
      </c>
      <c r="I1179" s="28">
        <v>43754</v>
      </c>
      <c r="J1179">
        <v>99.99</v>
      </c>
      <c r="K1179" s="3">
        <f t="shared" si="201"/>
        <v>3.8857142857142701E-2</v>
      </c>
      <c r="M1179" s="28">
        <v>43798</v>
      </c>
      <c r="N1179">
        <v>110.09</v>
      </c>
      <c r="O1179" s="3">
        <f t="shared" si="202"/>
        <v>6.3624795491734609E-4</v>
      </c>
      <c r="Q1179" s="28">
        <v>43005</v>
      </c>
      <c r="R1179">
        <v>120.71</v>
      </c>
      <c r="S1179" s="3">
        <v>0.06</v>
      </c>
      <c r="U1179" s="28">
        <v>43005</v>
      </c>
      <c r="V1179">
        <v>150.09</v>
      </c>
      <c r="W1179" s="3">
        <v>0.05</v>
      </c>
      <c r="Y1179" s="28">
        <v>44176</v>
      </c>
      <c r="Z1179">
        <v>335</v>
      </c>
      <c r="AA1179" s="3">
        <f t="shared" si="204"/>
        <v>-2.6162790697674465E-2</v>
      </c>
      <c r="AC1179" s="28">
        <v>43447</v>
      </c>
      <c r="AD1179">
        <v>23.51</v>
      </c>
      <c r="AE1179" s="4">
        <f t="shared" si="205"/>
        <v>-3.2908268202385682E-2</v>
      </c>
      <c r="AG1179" s="28">
        <v>43010</v>
      </c>
      <c r="AH1179">
        <v>201.39</v>
      </c>
      <c r="AI1179" s="4">
        <f t="shared" si="206"/>
        <v>6.9500000000000117E-3</v>
      </c>
      <c r="AK1179" s="28">
        <v>44790</v>
      </c>
      <c r="AL1179">
        <v>20.68</v>
      </c>
      <c r="AM1179" s="4">
        <f t="shared" si="207"/>
        <v>-1.2887828162291171E-2</v>
      </c>
      <c r="AO1179" s="28">
        <v>43005</v>
      </c>
      <c r="AP1179" s="29">
        <v>42290.15</v>
      </c>
      <c r="AQ1179" s="3">
        <f t="shared" si="208"/>
        <v>-8.8144652105424104E-3</v>
      </c>
    </row>
    <row r="1180" spans="1:43" ht="15.75" thickBot="1" x14ac:dyDescent="0.3">
      <c r="A1180" s="28">
        <v>43041</v>
      </c>
      <c r="B1180">
        <v>67</v>
      </c>
      <c r="C1180" s="3">
        <f t="shared" si="200"/>
        <v>9.9487488694602888E-3</v>
      </c>
      <c r="E1180" s="28">
        <v>43006</v>
      </c>
      <c r="F1180">
        <v>413.04</v>
      </c>
      <c r="G1180" s="4">
        <f t="shared" si="199"/>
        <v>3.0461791782052439E-2</v>
      </c>
      <c r="I1180" s="28">
        <v>43759</v>
      </c>
      <c r="J1180">
        <v>99</v>
      </c>
      <c r="K1180" s="3">
        <f t="shared" si="201"/>
        <v>-9.9009900990097988E-3</v>
      </c>
      <c r="M1180" s="28">
        <v>43801</v>
      </c>
      <c r="N1180">
        <v>112.01</v>
      </c>
      <c r="O1180" s="3">
        <f t="shared" si="202"/>
        <v>1.744027613770549E-2</v>
      </c>
      <c r="Q1180" s="28">
        <v>43006</v>
      </c>
      <c r="R1180">
        <v>120.1</v>
      </c>
      <c r="S1180" s="3">
        <v>0.04</v>
      </c>
      <c r="U1180" s="28">
        <v>43006</v>
      </c>
      <c r="V1180">
        <v>150.33000000000001</v>
      </c>
      <c r="W1180" s="3">
        <v>0.05</v>
      </c>
      <c r="Y1180" s="28">
        <v>44179</v>
      </c>
      <c r="Z1180">
        <v>337.54</v>
      </c>
      <c r="AA1180" s="3">
        <f t="shared" si="204"/>
        <v>7.5820895522389353E-3</v>
      </c>
      <c r="AC1180" s="28">
        <v>43448</v>
      </c>
      <c r="AD1180">
        <v>23.1</v>
      </c>
      <c r="AE1180" s="4">
        <f t="shared" si="205"/>
        <v>-1.7439387494683101E-2</v>
      </c>
      <c r="AG1180" s="28">
        <v>43011</v>
      </c>
      <c r="AH1180">
        <v>198.5</v>
      </c>
      <c r="AI1180" s="4">
        <f t="shared" si="206"/>
        <v>-1.4350265653706673E-2</v>
      </c>
      <c r="AK1180" s="28">
        <v>44791</v>
      </c>
      <c r="AL1180">
        <v>20.22</v>
      </c>
      <c r="AM1180" s="4">
        <f t="shared" si="207"/>
        <v>-2.2243713733075432E-2</v>
      </c>
      <c r="AO1180" s="28">
        <v>43006</v>
      </c>
      <c r="AP1180" s="29">
        <v>42362.87</v>
      </c>
      <c r="AQ1180" s="3">
        <f t="shared" si="208"/>
        <v>1.7195493513264548E-3</v>
      </c>
    </row>
    <row r="1181" spans="1:43" ht="15.75" thickBot="1" x14ac:dyDescent="0.3">
      <c r="A1181" s="28">
        <v>43042</v>
      </c>
      <c r="B1181">
        <v>66.989999999999995</v>
      </c>
      <c r="C1181" s="3">
        <f t="shared" si="200"/>
        <v>-1.4925373134333508E-4</v>
      </c>
      <c r="E1181" s="28">
        <v>43007</v>
      </c>
      <c r="F1181">
        <v>413.21</v>
      </c>
      <c r="G1181" s="4">
        <f t="shared" si="199"/>
        <v>4.1158241332550638E-4</v>
      </c>
      <c r="I1181" s="28">
        <v>43763</v>
      </c>
      <c r="J1181">
        <v>103.89</v>
      </c>
      <c r="K1181" s="3">
        <f t="shared" si="201"/>
        <v>4.9393939393939323E-2</v>
      </c>
      <c r="M1181" s="28">
        <v>43802</v>
      </c>
      <c r="N1181">
        <v>108.51</v>
      </c>
      <c r="O1181" s="3">
        <f t="shared" si="202"/>
        <v>-3.1247210070529441E-2</v>
      </c>
      <c r="Q1181" s="28">
        <v>43007</v>
      </c>
      <c r="R1181">
        <v>119.98</v>
      </c>
      <c r="S1181" s="3">
        <v>0.06</v>
      </c>
      <c r="U1181" s="28">
        <v>43007</v>
      </c>
      <c r="V1181">
        <v>148.63999999999999</v>
      </c>
      <c r="W1181" s="3">
        <v>0.05</v>
      </c>
      <c r="Y1181" s="28">
        <v>44180</v>
      </c>
      <c r="Z1181">
        <v>345</v>
      </c>
      <c r="AA1181" s="3">
        <f t="shared" si="204"/>
        <v>2.2101084315932829E-2</v>
      </c>
      <c r="AC1181" s="28">
        <v>43473</v>
      </c>
      <c r="AD1181">
        <v>22.15</v>
      </c>
      <c r="AE1181" s="4">
        <f t="shared" si="205"/>
        <v>-4.1125541125541232E-2</v>
      </c>
      <c r="AG1181" s="28">
        <v>43012</v>
      </c>
      <c r="AH1181">
        <v>194.6</v>
      </c>
      <c r="AI1181" s="4">
        <f t="shared" si="206"/>
        <v>-1.9647355163727953E-2</v>
      </c>
      <c r="AK1181" s="28">
        <v>44792</v>
      </c>
      <c r="AL1181">
        <v>20.2</v>
      </c>
      <c r="AM1181" s="4">
        <f t="shared" si="207"/>
        <v>-9.8911968348169843E-4</v>
      </c>
      <c r="AO1181" s="28">
        <v>43007</v>
      </c>
      <c r="AP1181" s="29">
        <v>42409.27</v>
      </c>
      <c r="AQ1181" s="3">
        <f t="shared" si="208"/>
        <v>1.0952987840529005E-3</v>
      </c>
    </row>
    <row r="1182" spans="1:43" ht="15.75" thickBot="1" x14ac:dyDescent="0.3">
      <c r="A1182" s="28">
        <v>43045</v>
      </c>
      <c r="B1182">
        <v>66.900000000000006</v>
      </c>
      <c r="C1182" s="3">
        <f t="shared" si="200"/>
        <v>-1.3434841021046084E-3</v>
      </c>
      <c r="E1182" s="28">
        <v>43010</v>
      </c>
      <c r="F1182">
        <v>408.04</v>
      </c>
      <c r="G1182" s="4">
        <f t="shared" si="199"/>
        <v>-1.2511797875172315E-2</v>
      </c>
      <c r="I1182" s="28">
        <v>43767</v>
      </c>
      <c r="J1182">
        <v>103</v>
      </c>
      <c r="K1182" s="3">
        <f t="shared" si="201"/>
        <v>-8.5667532967561577E-3</v>
      </c>
      <c r="M1182" s="28">
        <v>43803</v>
      </c>
      <c r="N1182">
        <v>111.02</v>
      </c>
      <c r="O1182" s="3">
        <f t="shared" si="202"/>
        <v>2.31315086167172E-2</v>
      </c>
      <c r="Q1182" s="28">
        <v>43010</v>
      </c>
      <c r="R1182">
        <v>117.9</v>
      </c>
      <c r="S1182" s="3">
        <v>7.0000000000000007E-2</v>
      </c>
      <c r="U1182" s="28">
        <v>43010</v>
      </c>
      <c r="V1182">
        <v>147.91999999999999</v>
      </c>
      <c r="W1182" s="3">
        <v>0.04</v>
      </c>
      <c r="Y1182" s="28">
        <v>44181</v>
      </c>
      <c r="Z1182">
        <v>338.17</v>
      </c>
      <c r="AA1182" s="3">
        <f t="shared" si="204"/>
        <v>-1.9797101449275267E-2</v>
      </c>
      <c r="AC1182" s="28">
        <v>43486</v>
      </c>
      <c r="AD1182">
        <v>23.25</v>
      </c>
      <c r="AE1182" s="4">
        <f t="shared" si="205"/>
        <v>4.9661399548532881E-2</v>
      </c>
      <c r="AG1182" s="28">
        <v>43013</v>
      </c>
      <c r="AH1182">
        <v>192.05</v>
      </c>
      <c r="AI1182" s="4">
        <f t="shared" si="206"/>
        <v>-1.3103802672147946E-2</v>
      </c>
      <c r="AK1182" s="28">
        <v>44795</v>
      </c>
      <c r="AL1182">
        <v>19.64</v>
      </c>
      <c r="AM1182" s="4">
        <f t="shared" si="207"/>
        <v>-2.7722772277227636E-2</v>
      </c>
      <c r="AO1182" s="28">
        <v>43010</v>
      </c>
      <c r="AP1182" s="29">
        <v>42018.9</v>
      </c>
      <c r="AQ1182" s="3">
        <f t="shared" si="208"/>
        <v>-9.2048271521767422E-3</v>
      </c>
    </row>
    <row r="1183" spans="1:43" ht="15.75" thickBot="1" x14ac:dyDescent="0.3">
      <c r="A1183" s="28">
        <v>43046</v>
      </c>
      <c r="B1183">
        <v>66.5</v>
      </c>
      <c r="C1183" s="3">
        <f t="shared" si="200"/>
        <v>-5.979073243647326E-3</v>
      </c>
      <c r="E1183" s="28">
        <v>43011</v>
      </c>
      <c r="F1183">
        <v>395.91</v>
      </c>
      <c r="G1183" s="4">
        <f t="shared" si="199"/>
        <v>-2.9727477698264893E-2</v>
      </c>
      <c r="I1183" s="28">
        <v>43768</v>
      </c>
      <c r="J1183">
        <v>103</v>
      </c>
      <c r="K1183" s="3">
        <f t="shared" si="201"/>
        <v>0</v>
      </c>
      <c r="M1183" s="28">
        <v>43804</v>
      </c>
      <c r="N1183">
        <v>115.49</v>
      </c>
      <c r="O1183" s="3">
        <f t="shared" si="202"/>
        <v>4.0263015672851621E-2</v>
      </c>
      <c r="Q1183" s="28">
        <v>43011</v>
      </c>
      <c r="R1183">
        <v>112.01</v>
      </c>
      <c r="S1183" s="3">
        <v>7.0000000000000007E-2</v>
      </c>
      <c r="U1183" s="28">
        <v>43011</v>
      </c>
      <c r="V1183">
        <v>144.71</v>
      </c>
      <c r="W1183" s="3">
        <f t="shared" si="198"/>
        <v>-2.1700919415900355E-2</v>
      </c>
      <c r="Y1183" s="28">
        <v>44182</v>
      </c>
      <c r="Z1183">
        <v>349.22</v>
      </c>
      <c r="AA1183" s="3">
        <f t="shared" si="204"/>
        <v>3.2675873081586149E-2</v>
      </c>
      <c r="AC1183" s="28">
        <v>43488</v>
      </c>
      <c r="AD1183">
        <v>23.25</v>
      </c>
      <c r="AE1183" s="4">
        <f t="shared" si="205"/>
        <v>0</v>
      </c>
      <c r="AG1183" s="28">
        <v>43014</v>
      </c>
      <c r="AH1183">
        <v>190</v>
      </c>
      <c r="AI1183" s="4">
        <f t="shared" si="206"/>
        <v>-1.0674303566779564E-2</v>
      </c>
      <c r="AK1183" s="28">
        <v>44796</v>
      </c>
      <c r="AL1183">
        <v>20</v>
      </c>
      <c r="AM1183" s="4">
        <f t="shared" si="207"/>
        <v>1.8329938900203624E-2</v>
      </c>
      <c r="AO1183" s="28">
        <v>43011</v>
      </c>
      <c r="AP1183" s="29">
        <v>41115.78</v>
      </c>
      <c r="AQ1183" s="3">
        <f t="shared" si="208"/>
        <v>-2.1493185209512933E-2</v>
      </c>
    </row>
    <row r="1184" spans="1:43" ht="15.75" thickBot="1" x14ac:dyDescent="0.3">
      <c r="A1184" s="28">
        <v>43047</v>
      </c>
      <c r="B1184">
        <v>67</v>
      </c>
      <c r="C1184" s="3">
        <f t="shared" si="200"/>
        <v>7.5187969924812581E-3</v>
      </c>
      <c r="E1184" s="28">
        <v>43012</v>
      </c>
      <c r="F1184">
        <v>379.2</v>
      </c>
      <c r="G1184" s="4">
        <f t="shared" si="199"/>
        <v>-4.2206562097446443E-2</v>
      </c>
      <c r="I1184" s="28">
        <v>43769</v>
      </c>
      <c r="J1184">
        <v>108.15</v>
      </c>
      <c r="K1184" s="3">
        <f t="shared" si="201"/>
        <v>5.0000000000000044E-2</v>
      </c>
      <c r="M1184" s="28">
        <v>43805</v>
      </c>
      <c r="N1184">
        <v>121.26</v>
      </c>
      <c r="O1184" s="3">
        <f t="shared" si="202"/>
        <v>4.9961035587496871E-2</v>
      </c>
      <c r="Q1184" s="28">
        <v>43012</v>
      </c>
      <c r="R1184">
        <v>106.59</v>
      </c>
      <c r="S1184" s="3">
        <v>0.05</v>
      </c>
      <c r="U1184" s="28">
        <v>43012</v>
      </c>
      <c r="V1184">
        <v>141.76</v>
      </c>
      <c r="W1184" s="3">
        <v>0.04</v>
      </c>
      <c r="Y1184" s="28">
        <v>44183</v>
      </c>
      <c r="Z1184">
        <v>362.75</v>
      </c>
      <c r="AA1184" s="3">
        <f t="shared" si="204"/>
        <v>3.8743485481931073E-2</v>
      </c>
      <c r="AC1184" s="28">
        <v>43490</v>
      </c>
      <c r="AD1184">
        <v>23</v>
      </c>
      <c r="AE1184" s="4">
        <f t="shared" si="205"/>
        <v>-1.0752688172043001E-2</v>
      </c>
      <c r="AG1184" s="28">
        <v>43017</v>
      </c>
      <c r="AH1184">
        <v>186.02</v>
      </c>
      <c r="AI1184" s="4">
        <f t="shared" si="206"/>
        <v>-2.0947368421052603E-2</v>
      </c>
      <c r="AK1184" s="28">
        <v>44797</v>
      </c>
      <c r="AL1184">
        <v>20.05</v>
      </c>
      <c r="AM1184" s="4">
        <f t="shared" si="207"/>
        <v>2.4999999999999467E-3</v>
      </c>
      <c r="AO1184" s="28">
        <v>43012</v>
      </c>
      <c r="AP1184" s="29">
        <v>40461</v>
      </c>
      <c r="AQ1184" s="3">
        <f t="shared" si="208"/>
        <v>-1.59252724866219E-2</v>
      </c>
    </row>
    <row r="1185" spans="1:43" ht="15.75" thickBot="1" x14ac:dyDescent="0.3">
      <c r="A1185" s="28">
        <v>43048</v>
      </c>
      <c r="B1185">
        <v>67.180000000000007</v>
      </c>
      <c r="C1185" s="3">
        <f t="shared" si="200"/>
        <v>2.6865671641791433E-3</v>
      </c>
      <c r="E1185" s="28">
        <v>43013</v>
      </c>
      <c r="F1185">
        <v>369.86</v>
      </c>
      <c r="G1185" s="4">
        <f t="shared" si="199"/>
        <v>-2.4630801687763659E-2</v>
      </c>
      <c r="I1185" s="28">
        <v>43770</v>
      </c>
      <c r="J1185">
        <v>113.55</v>
      </c>
      <c r="K1185" s="3">
        <f t="shared" si="201"/>
        <v>4.9930651872399423E-2</v>
      </c>
      <c r="M1185" s="28">
        <v>43808</v>
      </c>
      <c r="N1185">
        <v>120.34</v>
      </c>
      <c r="O1185" s="3">
        <f t="shared" si="202"/>
        <v>-7.5870031337621491E-3</v>
      </c>
      <c r="Q1185" s="28">
        <v>43013</v>
      </c>
      <c r="R1185">
        <v>104.26</v>
      </c>
      <c r="S1185" s="3">
        <v>7.0000000000000007E-2</v>
      </c>
      <c r="U1185" s="28">
        <v>43013</v>
      </c>
      <c r="V1185">
        <v>142.75</v>
      </c>
      <c r="W1185" s="3">
        <v>0.04</v>
      </c>
      <c r="Y1185" s="28">
        <v>44186</v>
      </c>
      <c r="Z1185">
        <v>365</v>
      </c>
      <c r="AA1185" s="3">
        <f t="shared" si="204"/>
        <v>6.2026188835286877E-3</v>
      </c>
      <c r="AC1185" s="28">
        <v>43493</v>
      </c>
      <c r="AD1185">
        <v>22.45</v>
      </c>
      <c r="AE1185" s="4">
        <f t="shared" si="205"/>
        <v>-2.3913043478260954E-2</v>
      </c>
      <c r="AG1185" s="28">
        <v>43018</v>
      </c>
      <c r="AH1185">
        <v>177.63</v>
      </c>
      <c r="AI1185" s="4">
        <f t="shared" si="206"/>
        <v>-4.5102677131491298E-2</v>
      </c>
      <c r="AK1185" s="28">
        <v>44798</v>
      </c>
      <c r="AL1185">
        <v>19.84</v>
      </c>
      <c r="AM1185" s="4">
        <f t="shared" si="207"/>
        <v>-1.0473815461346625E-2</v>
      </c>
      <c r="AO1185" s="28">
        <v>43013</v>
      </c>
      <c r="AP1185" s="29">
        <v>40468.49</v>
      </c>
      <c r="AQ1185" s="3">
        <f t="shared" si="208"/>
        <v>1.8511653196906508E-4</v>
      </c>
    </row>
    <row r="1186" spans="1:43" ht="15.75" thickBot="1" x14ac:dyDescent="0.3">
      <c r="A1186" s="28">
        <v>43049</v>
      </c>
      <c r="B1186">
        <v>68.8</v>
      </c>
      <c r="C1186" s="3">
        <f t="shared" si="200"/>
        <v>2.4114319738017143E-2</v>
      </c>
      <c r="E1186" s="28">
        <v>43014</v>
      </c>
      <c r="F1186">
        <v>368.9</v>
      </c>
      <c r="G1186" s="4">
        <f t="shared" si="199"/>
        <v>-2.5955767046991207E-3</v>
      </c>
      <c r="I1186" s="28">
        <v>43773</v>
      </c>
      <c r="J1186">
        <v>114</v>
      </c>
      <c r="K1186" s="3">
        <f t="shared" si="201"/>
        <v>3.9630118890356947E-3</v>
      </c>
      <c r="M1186" s="28">
        <v>43809</v>
      </c>
      <c r="N1186">
        <v>120.41</v>
      </c>
      <c r="O1186" s="3">
        <f t="shared" si="202"/>
        <v>5.8168522519519428E-4</v>
      </c>
      <c r="Q1186" s="28">
        <v>43014</v>
      </c>
      <c r="R1186">
        <v>109.47</v>
      </c>
      <c r="S1186" s="3">
        <f t="shared" si="203"/>
        <v>4.9971225781699546E-2</v>
      </c>
      <c r="U1186" s="28">
        <v>43014</v>
      </c>
      <c r="V1186">
        <v>145.88999999999999</v>
      </c>
      <c r="W1186" s="3">
        <v>0.04</v>
      </c>
      <c r="Y1186" s="28">
        <v>44187</v>
      </c>
      <c r="Z1186">
        <v>363.01</v>
      </c>
      <c r="AA1186" s="3">
        <f t="shared" si="204"/>
        <v>-5.4520547945205999E-3</v>
      </c>
      <c r="AC1186" s="28">
        <v>43496</v>
      </c>
      <c r="AD1186">
        <v>23.25</v>
      </c>
      <c r="AE1186" s="4">
        <f t="shared" si="205"/>
        <v>3.563474387527843E-2</v>
      </c>
      <c r="AG1186" s="28">
        <v>43019</v>
      </c>
      <c r="AH1186">
        <v>176</v>
      </c>
      <c r="AI1186" s="4">
        <f t="shared" si="206"/>
        <v>-9.1763778640995275E-3</v>
      </c>
      <c r="AK1186" s="28">
        <v>44799</v>
      </c>
      <c r="AL1186">
        <v>19.46</v>
      </c>
      <c r="AM1186" s="4">
        <f t="shared" si="207"/>
        <v>-1.9153225806451513E-2</v>
      </c>
      <c r="AO1186" s="28">
        <v>43014</v>
      </c>
      <c r="AP1186" s="29">
        <v>41312.589999999997</v>
      </c>
      <c r="AQ1186" s="3">
        <f t="shared" si="208"/>
        <v>2.0858203505986994E-2</v>
      </c>
    </row>
    <row r="1187" spans="1:43" ht="15.75" thickBot="1" x14ac:dyDescent="0.3">
      <c r="A1187" s="28">
        <v>43052</v>
      </c>
      <c r="B1187">
        <v>68.72</v>
      </c>
      <c r="C1187" s="3">
        <f t="shared" si="200"/>
        <v>-1.1627906976744429E-3</v>
      </c>
      <c r="E1187" s="28">
        <v>43017</v>
      </c>
      <c r="F1187">
        <v>350.46</v>
      </c>
      <c r="G1187" s="4">
        <f t="shared" si="199"/>
        <v>-4.9986446191379819E-2</v>
      </c>
      <c r="I1187" s="28">
        <v>43774</v>
      </c>
      <c r="J1187">
        <v>108.3</v>
      </c>
      <c r="K1187" s="3">
        <f t="shared" si="201"/>
        <v>-5.0000000000000044E-2</v>
      </c>
      <c r="M1187" s="28">
        <v>43810</v>
      </c>
      <c r="N1187">
        <v>125.78</v>
      </c>
      <c r="O1187" s="3">
        <f t="shared" si="202"/>
        <v>4.4597624781994805E-2</v>
      </c>
      <c r="Q1187" s="28">
        <v>43017</v>
      </c>
      <c r="R1187">
        <v>112.2</v>
      </c>
      <c r="S1187" s="3">
        <v>0.06</v>
      </c>
      <c r="U1187" s="28">
        <v>43017</v>
      </c>
      <c r="V1187">
        <v>145.68</v>
      </c>
      <c r="W1187" s="3">
        <v>0.04</v>
      </c>
      <c r="Y1187" s="28">
        <v>44188</v>
      </c>
      <c r="Z1187">
        <v>359</v>
      </c>
      <c r="AA1187" s="3">
        <f t="shared" si="204"/>
        <v>-1.1046527643866488E-2</v>
      </c>
      <c r="AC1187" s="28">
        <v>43511</v>
      </c>
      <c r="AD1187">
        <v>22.16</v>
      </c>
      <c r="AE1187" s="4">
        <f t="shared" si="205"/>
        <v>-4.6881720430107521E-2</v>
      </c>
      <c r="AG1187" s="28">
        <v>43020</v>
      </c>
      <c r="AH1187">
        <v>177.5</v>
      </c>
      <c r="AI1187" s="4">
        <f t="shared" si="206"/>
        <v>8.5227272727272929E-3</v>
      </c>
      <c r="AK1187" s="28">
        <v>44802</v>
      </c>
      <c r="AL1187">
        <v>19.149999999999999</v>
      </c>
      <c r="AM1187" s="4">
        <f t="shared" si="207"/>
        <v>-1.5930113052415318E-2</v>
      </c>
      <c r="AO1187" s="28">
        <v>43017</v>
      </c>
      <c r="AP1187" s="29">
        <v>41099.99</v>
      </c>
      <c r="AQ1187" s="3">
        <f t="shared" si="208"/>
        <v>-5.1461309978386716E-3</v>
      </c>
    </row>
    <row r="1188" spans="1:43" ht="15.75" thickBot="1" x14ac:dyDescent="0.3">
      <c r="A1188" s="28">
        <v>43053</v>
      </c>
      <c r="B1188">
        <v>68.28</v>
      </c>
      <c r="C1188" s="3">
        <f t="shared" si="200"/>
        <v>-6.402793946449381E-3</v>
      </c>
      <c r="E1188" s="28">
        <v>43018</v>
      </c>
      <c r="F1188">
        <v>339.63</v>
      </c>
      <c r="G1188" s="4">
        <f t="shared" si="199"/>
        <v>-3.0902242766649546E-2</v>
      </c>
      <c r="I1188" s="28">
        <v>43775</v>
      </c>
      <c r="J1188">
        <v>107.5</v>
      </c>
      <c r="K1188" s="3">
        <f t="shared" si="201"/>
        <v>-7.3868882733147956E-3</v>
      </c>
      <c r="M1188" s="28">
        <v>43811</v>
      </c>
      <c r="N1188">
        <v>124.01</v>
      </c>
      <c r="O1188" s="3">
        <f t="shared" si="202"/>
        <v>-1.4072189537287283E-2</v>
      </c>
      <c r="Q1188" s="28">
        <v>43018</v>
      </c>
      <c r="R1188">
        <v>110.44</v>
      </c>
      <c r="S1188" s="3">
        <v>0.04</v>
      </c>
      <c r="U1188" s="28">
        <v>43018</v>
      </c>
      <c r="V1188">
        <v>143.76</v>
      </c>
      <c r="W1188" s="3">
        <v>0.04</v>
      </c>
      <c r="Y1188" s="28">
        <v>44189</v>
      </c>
      <c r="Z1188">
        <v>332.08</v>
      </c>
      <c r="AA1188" s="3">
        <f t="shared" si="204"/>
        <v>-7.4986072423398387E-2</v>
      </c>
      <c r="AC1188" s="28">
        <v>43517</v>
      </c>
      <c r="AD1188">
        <v>22.1</v>
      </c>
      <c r="AE1188" s="4">
        <f t="shared" si="205"/>
        <v>-2.7075812274367506E-3</v>
      </c>
      <c r="AG1188" s="28">
        <v>43021</v>
      </c>
      <c r="AH1188">
        <v>174</v>
      </c>
      <c r="AI1188" s="4">
        <f t="shared" si="206"/>
        <v>-1.9718309859154903E-2</v>
      </c>
      <c r="AK1188" s="28">
        <v>44803</v>
      </c>
      <c r="AL1188">
        <v>18.87</v>
      </c>
      <c r="AM1188" s="4">
        <f t="shared" si="207"/>
        <v>-1.4621409921670936E-2</v>
      </c>
      <c r="AO1188" s="28">
        <v>43018</v>
      </c>
      <c r="AP1188" s="29">
        <v>40610.720000000001</v>
      </c>
      <c r="AQ1188" s="3">
        <f t="shared" si="208"/>
        <v>-1.1904382458487128E-2</v>
      </c>
    </row>
    <row r="1189" spans="1:43" ht="15.75" thickBot="1" x14ac:dyDescent="0.3">
      <c r="A1189" s="28">
        <v>43054</v>
      </c>
      <c r="B1189">
        <v>66.75</v>
      </c>
      <c r="C1189" s="3">
        <f t="shared" si="200"/>
        <v>-2.2407732864674901E-2</v>
      </c>
      <c r="E1189" s="28">
        <v>43019</v>
      </c>
      <c r="F1189">
        <v>328.88</v>
      </c>
      <c r="G1189" s="4">
        <f t="shared" si="199"/>
        <v>-3.1652091982451447E-2</v>
      </c>
      <c r="I1189" s="28">
        <v>43777</v>
      </c>
      <c r="J1189">
        <v>107</v>
      </c>
      <c r="K1189" s="3">
        <f t="shared" si="201"/>
        <v>-4.6511627906976605E-3</v>
      </c>
      <c r="M1189" s="28">
        <v>43812</v>
      </c>
      <c r="N1189">
        <v>125.05</v>
      </c>
      <c r="O1189" s="3">
        <f t="shared" si="202"/>
        <v>8.3864204499637385E-3</v>
      </c>
      <c r="Q1189" s="28">
        <v>43019</v>
      </c>
      <c r="R1189">
        <v>109.01</v>
      </c>
      <c r="S1189" s="3">
        <v>0.06</v>
      </c>
      <c r="U1189" s="28">
        <v>43019</v>
      </c>
      <c r="V1189">
        <v>144.55000000000001</v>
      </c>
      <c r="W1189" s="3">
        <v>0.04</v>
      </c>
      <c r="Y1189" s="28">
        <v>44193</v>
      </c>
      <c r="Z1189">
        <v>322.83</v>
      </c>
      <c r="AA1189" s="3">
        <f t="shared" si="204"/>
        <v>-2.7854733799084541E-2</v>
      </c>
      <c r="AC1189" s="28">
        <v>43523</v>
      </c>
      <c r="AD1189">
        <v>22.1</v>
      </c>
      <c r="AE1189" s="4">
        <f t="shared" si="205"/>
        <v>0</v>
      </c>
      <c r="AG1189" s="28">
        <v>43024</v>
      </c>
      <c r="AH1189">
        <v>173.93</v>
      </c>
      <c r="AI1189" s="4">
        <f t="shared" si="206"/>
        <v>-4.0229885057463388E-4</v>
      </c>
      <c r="AK1189" s="28">
        <v>44804</v>
      </c>
      <c r="AL1189">
        <v>18.829999999999998</v>
      </c>
      <c r="AM1189" s="4">
        <f t="shared" si="207"/>
        <v>-2.1197668256492941E-3</v>
      </c>
      <c r="AO1189" s="28">
        <v>43019</v>
      </c>
      <c r="AP1189" s="29">
        <v>40503.68</v>
      </c>
      <c r="AQ1189" s="3">
        <f t="shared" si="208"/>
        <v>-2.6357572581821032E-3</v>
      </c>
    </row>
    <row r="1190" spans="1:43" ht="15.75" thickBot="1" x14ac:dyDescent="0.3">
      <c r="A1190" s="28">
        <v>43055</v>
      </c>
      <c r="B1190">
        <v>68</v>
      </c>
      <c r="C1190" s="3">
        <f t="shared" si="200"/>
        <v>1.8726591760299671E-2</v>
      </c>
      <c r="E1190" s="28">
        <v>43020</v>
      </c>
      <c r="F1190">
        <v>334.19</v>
      </c>
      <c r="G1190" s="4">
        <f t="shared" si="199"/>
        <v>1.6145706640720014E-2</v>
      </c>
      <c r="I1190" s="28">
        <v>43782</v>
      </c>
      <c r="J1190">
        <v>110</v>
      </c>
      <c r="K1190" s="3">
        <f t="shared" si="201"/>
        <v>2.8037383177569986E-2</v>
      </c>
      <c r="M1190" s="28">
        <v>43815</v>
      </c>
      <c r="N1190">
        <v>128.13999999999999</v>
      </c>
      <c r="O1190" s="3">
        <f t="shared" si="202"/>
        <v>2.4710115953618494E-2</v>
      </c>
      <c r="Q1190" s="28">
        <v>43020</v>
      </c>
      <c r="R1190">
        <v>105.63</v>
      </c>
      <c r="S1190" s="3">
        <v>0.05</v>
      </c>
      <c r="U1190" s="28">
        <v>43020</v>
      </c>
      <c r="V1190">
        <v>144.97</v>
      </c>
      <c r="W1190" s="3">
        <v>0.04</v>
      </c>
      <c r="Y1190" s="28">
        <v>44194</v>
      </c>
      <c r="Z1190">
        <v>323</v>
      </c>
      <c r="AA1190" s="3">
        <f t="shared" si="204"/>
        <v>5.2659294365464682E-4</v>
      </c>
      <c r="AC1190" s="28">
        <v>43524</v>
      </c>
      <c r="AD1190">
        <v>21.06</v>
      </c>
      <c r="AE1190" s="4">
        <f t="shared" si="205"/>
        <v>-4.7058823529411931E-2</v>
      </c>
      <c r="AG1190" s="28">
        <v>43025</v>
      </c>
      <c r="AH1190">
        <v>175.07</v>
      </c>
      <c r="AI1190" s="4">
        <f t="shared" si="206"/>
        <v>6.5543609498073252E-3</v>
      </c>
      <c r="AK1190" s="28">
        <v>44805</v>
      </c>
      <c r="AL1190">
        <v>18.96</v>
      </c>
      <c r="AM1190" s="4">
        <f t="shared" si="207"/>
        <v>6.9038767923528255E-3</v>
      </c>
      <c r="AO1190" s="28">
        <v>43020</v>
      </c>
      <c r="AP1190" s="29">
        <v>40237.53</v>
      </c>
      <c r="AQ1190" s="3">
        <f t="shared" si="208"/>
        <v>-6.5710078689146245E-3</v>
      </c>
    </row>
    <row r="1191" spans="1:43" ht="15.75" thickBot="1" x14ac:dyDescent="0.3">
      <c r="A1191" s="28">
        <v>43056</v>
      </c>
      <c r="B1191">
        <v>68</v>
      </c>
      <c r="C1191" s="3">
        <f t="shared" si="200"/>
        <v>0</v>
      </c>
      <c r="E1191" s="28">
        <v>43021</v>
      </c>
      <c r="F1191">
        <v>335.63</v>
      </c>
      <c r="G1191" s="4">
        <f t="shared" si="199"/>
        <v>4.3089260600257528E-3</v>
      </c>
      <c r="I1191" s="28">
        <v>43783</v>
      </c>
      <c r="J1191">
        <v>110</v>
      </c>
      <c r="K1191" s="3">
        <f t="shared" si="201"/>
        <v>0</v>
      </c>
      <c r="M1191" s="28">
        <v>43816</v>
      </c>
      <c r="N1191">
        <v>127.06</v>
      </c>
      <c r="O1191" s="3">
        <f t="shared" si="202"/>
        <v>-8.4282815670359001E-3</v>
      </c>
      <c r="Q1191" s="28">
        <v>43021</v>
      </c>
      <c r="R1191">
        <v>101.06</v>
      </c>
      <c r="S1191" s="3">
        <v>0.05</v>
      </c>
      <c r="U1191" s="28">
        <v>43021</v>
      </c>
      <c r="V1191">
        <v>145.03</v>
      </c>
      <c r="W1191" s="3">
        <v>0.04</v>
      </c>
      <c r="Y1191" s="28">
        <v>44195</v>
      </c>
      <c r="Z1191">
        <v>327</v>
      </c>
      <c r="AA1191" s="3">
        <f t="shared" si="204"/>
        <v>1.2383900928792491E-2</v>
      </c>
      <c r="AC1191" s="28">
        <v>43525</v>
      </c>
      <c r="AD1191">
        <v>20.45</v>
      </c>
      <c r="AE1191" s="4">
        <f t="shared" si="205"/>
        <v>-2.8964862298195615E-2</v>
      </c>
      <c r="AG1191" s="28">
        <v>43026</v>
      </c>
      <c r="AH1191">
        <v>178.5</v>
      </c>
      <c r="AI1191" s="4">
        <f t="shared" si="206"/>
        <v>1.959216313474621E-2</v>
      </c>
      <c r="AK1191" s="28">
        <v>44806</v>
      </c>
      <c r="AL1191">
        <v>18.82</v>
      </c>
      <c r="AM1191" s="4">
        <f t="shared" si="207"/>
        <v>-7.3839662447258148E-3</v>
      </c>
      <c r="AO1191" s="28">
        <v>43021</v>
      </c>
      <c r="AP1191" s="29">
        <v>39846.78</v>
      </c>
      <c r="AQ1191" s="3">
        <f t="shared" si="208"/>
        <v>-9.7110831604225734E-3</v>
      </c>
    </row>
    <row r="1192" spans="1:43" ht="15.75" thickBot="1" x14ac:dyDescent="0.3">
      <c r="A1192" s="28">
        <v>43059</v>
      </c>
      <c r="B1192">
        <v>68</v>
      </c>
      <c r="C1192" s="3">
        <f t="shared" si="200"/>
        <v>0</v>
      </c>
      <c r="E1192" s="28">
        <v>43024</v>
      </c>
      <c r="F1192">
        <v>352.41</v>
      </c>
      <c r="G1192" s="4">
        <f t="shared" si="199"/>
        <v>4.9995530792837473E-2</v>
      </c>
      <c r="I1192" s="28">
        <v>43784</v>
      </c>
      <c r="J1192">
        <v>115.25</v>
      </c>
      <c r="K1192" s="3">
        <f t="shared" si="201"/>
        <v>4.7727272727272618E-2</v>
      </c>
      <c r="M1192" s="28">
        <v>43817</v>
      </c>
      <c r="N1192">
        <v>123.7</v>
      </c>
      <c r="O1192" s="3">
        <f t="shared" si="202"/>
        <v>-2.644419959074451E-2</v>
      </c>
      <c r="Q1192" s="28">
        <v>43024</v>
      </c>
      <c r="R1192">
        <v>105.17</v>
      </c>
      <c r="S1192" s="3">
        <f t="shared" si="203"/>
        <v>4.0668909558678079E-2</v>
      </c>
      <c r="U1192" s="28">
        <v>43024</v>
      </c>
      <c r="V1192">
        <v>147.91</v>
      </c>
      <c r="W1192" s="3">
        <v>0.04</v>
      </c>
      <c r="Y1192" s="28">
        <v>44196</v>
      </c>
      <c r="Z1192">
        <v>335.97</v>
      </c>
      <c r="AA1192" s="3">
        <f t="shared" si="204"/>
        <v>2.7431192660550607E-2</v>
      </c>
      <c r="AC1192" s="28">
        <v>43529</v>
      </c>
      <c r="AD1192">
        <v>20</v>
      </c>
      <c r="AE1192" s="4">
        <f t="shared" si="205"/>
        <v>-2.2004889975550057E-2</v>
      </c>
      <c r="AG1192" s="28">
        <v>43027</v>
      </c>
      <c r="AH1192">
        <v>177.93</v>
      </c>
      <c r="AI1192" s="4">
        <f t="shared" si="206"/>
        <v>-3.1932773109243362E-3</v>
      </c>
      <c r="AK1192" s="28">
        <v>44809</v>
      </c>
      <c r="AL1192">
        <v>18.2</v>
      </c>
      <c r="AM1192" s="4">
        <f t="shared" si="207"/>
        <v>-3.2943676939426236E-2</v>
      </c>
      <c r="AO1192" s="28">
        <v>43024</v>
      </c>
      <c r="AP1192" s="29">
        <v>40791.39</v>
      </c>
      <c r="AQ1192" s="3">
        <f t="shared" si="208"/>
        <v>2.3706056047690716E-2</v>
      </c>
    </row>
    <row r="1193" spans="1:43" ht="15.75" thickBot="1" x14ac:dyDescent="0.3">
      <c r="A1193" s="28">
        <v>43060</v>
      </c>
      <c r="B1193">
        <v>68</v>
      </c>
      <c r="C1193" s="3">
        <f t="shared" si="200"/>
        <v>0</v>
      </c>
      <c r="E1193" s="28">
        <v>43025</v>
      </c>
      <c r="F1193">
        <v>344.17</v>
      </c>
      <c r="G1193" s="4">
        <f t="shared" si="199"/>
        <v>-2.3381856360489173E-2</v>
      </c>
      <c r="I1193" s="28">
        <v>43787</v>
      </c>
      <c r="J1193">
        <v>111</v>
      </c>
      <c r="K1193" s="3">
        <f t="shared" si="201"/>
        <v>-3.6876355748373113E-2</v>
      </c>
      <c r="M1193" s="28">
        <v>43818</v>
      </c>
      <c r="N1193">
        <v>119.34</v>
      </c>
      <c r="O1193" s="3">
        <f t="shared" si="202"/>
        <v>-3.5246564268391234E-2</v>
      </c>
      <c r="Q1193" s="28">
        <v>43025</v>
      </c>
      <c r="R1193">
        <v>108.45</v>
      </c>
      <c r="S1193" s="3">
        <f t="shared" si="203"/>
        <v>3.1187601026908762E-2</v>
      </c>
      <c r="U1193" s="28">
        <v>43025</v>
      </c>
      <c r="V1193">
        <v>148.01</v>
      </c>
      <c r="W1193" s="3">
        <v>0.04</v>
      </c>
      <c r="Y1193" s="28">
        <v>44197</v>
      </c>
      <c r="Z1193">
        <v>341.73</v>
      </c>
      <c r="AA1193" s="3">
        <f t="shared" si="204"/>
        <v>1.7144387891776081E-2</v>
      </c>
      <c r="AC1193" s="28">
        <v>43532</v>
      </c>
      <c r="AD1193">
        <v>19.25</v>
      </c>
      <c r="AE1193" s="4">
        <f t="shared" si="205"/>
        <v>-3.7499999999999978E-2</v>
      </c>
      <c r="AG1193" s="28">
        <v>43028</v>
      </c>
      <c r="AH1193">
        <v>186.82</v>
      </c>
      <c r="AI1193" s="4">
        <f t="shared" si="206"/>
        <v>4.9963468779857134E-2</v>
      </c>
      <c r="AK1193" s="28">
        <v>44810</v>
      </c>
      <c r="AL1193">
        <v>18.25</v>
      </c>
      <c r="AM1193" s="4">
        <f t="shared" si="207"/>
        <v>2.7472527472527375E-3</v>
      </c>
      <c r="AO1193" s="28">
        <v>43025</v>
      </c>
      <c r="AP1193" s="29">
        <v>40724.959999999999</v>
      </c>
      <c r="AQ1193" s="3">
        <f t="shared" si="208"/>
        <v>-1.6285299422255095E-3</v>
      </c>
    </row>
    <row r="1194" spans="1:43" ht="15.75" thickBot="1" x14ac:dyDescent="0.3">
      <c r="A1194" s="28">
        <v>43062</v>
      </c>
      <c r="B1194">
        <v>68</v>
      </c>
      <c r="C1194" s="3">
        <f t="shared" si="200"/>
        <v>0</v>
      </c>
      <c r="E1194" s="28">
        <v>43026</v>
      </c>
      <c r="F1194">
        <v>345.1</v>
      </c>
      <c r="G1194" s="4">
        <f t="shared" si="199"/>
        <v>2.7021530057820264E-3</v>
      </c>
      <c r="I1194" s="28">
        <v>43788</v>
      </c>
      <c r="J1194">
        <v>108.6</v>
      </c>
      <c r="K1194" s="3">
        <f t="shared" si="201"/>
        <v>-2.1621621621621623E-2</v>
      </c>
      <c r="M1194" s="28">
        <v>43819</v>
      </c>
      <c r="N1194">
        <v>118.9</v>
      </c>
      <c r="O1194" s="3">
        <f t="shared" si="202"/>
        <v>-3.6869448634154756E-3</v>
      </c>
      <c r="Q1194" s="28">
        <v>43026</v>
      </c>
      <c r="R1194">
        <v>109.55</v>
      </c>
      <c r="S1194" s="3">
        <f t="shared" si="203"/>
        <v>1.0142923005993509E-2</v>
      </c>
      <c r="U1194" s="28">
        <v>43026</v>
      </c>
      <c r="V1194">
        <v>148.69999999999999</v>
      </c>
      <c r="W1194" s="3">
        <v>0.04</v>
      </c>
      <c r="Y1194" s="28">
        <v>44200</v>
      </c>
      <c r="Z1194">
        <v>340</v>
      </c>
      <c r="AA1194" s="3">
        <f t="shared" si="204"/>
        <v>-5.062476223919532E-3</v>
      </c>
      <c r="AC1194" s="28">
        <v>43536</v>
      </c>
      <c r="AD1194">
        <v>19.260000000000002</v>
      </c>
      <c r="AE1194" s="4">
        <f t="shared" si="205"/>
        <v>5.1948051948058627E-4</v>
      </c>
      <c r="AG1194" s="28">
        <v>43031</v>
      </c>
      <c r="AH1194">
        <v>185.75</v>
      </c>
      <c r="AI1194" s="4">
        <f t="shared" si="206"/>
        <v>-5.7274381757841386E-3</v>
      </c>
      <c r="AK1194" s="28">
        <v>44811</v>
      </c>
      <c r="AL1194">
        <v>18.14</v>
      </c>
      <c r="AM1194" s="4">
        <f t="shared" si="207"/>
        <v>-6.0273972602739034E-3</v>
      </c>
      <c r="AO1194" s="28">
        <v>43026</v>
      </c>
      <c r="AP1194" s="29">
        <v>40733.449999999997</v>
      </c>
      <c r="AQ1194" s="3">
        <f t="shared" si="208"/>
        <v>2.0847165964066328E-4</v>
      </c>
    </row>
    <row r="1195" spans="1:43" ht="15.75" thickBot="1" x14ac:dyDescent="0.3">
      <c r="A1195" s="28">
        <v>43063</v>
      </c>
      <c r="B1195">
        <v>68</v>
      </c>
      <c r="C1195" s="3">
        <f t="shared" si="200"/>
        <v>0</v>
      </c>
      <c r="E1195" s="28">
        <v>43027</v>
      </c>
      <c r="F1195">
        <v>362.35</v>
      </c>
      <c r="G1195" s="4">
        <f t="shared" si="199"/>
        <v>4.9985511445957753E-2</v>
      </c>
      <c r="I1195" s="28">
        <v>43789</v>
      </c>
      <c r="J1195">
        <v>113.99</v>
      </c>
      <c r="K1195" s="3">
        <f t="shared" si="201"/>
        <v>4.9631675874769909E-2</v>
      </c>
      <c r="M1195" s="28">
        <v>43822</v>
      </c>
      <c r="N1195">
        <v>116.67</v>
      </c>
      <c r="O1195" s="3">
        <f t="shared" si="202"/>
        <v>-1.8755256518082408E-2</v>
      </c>
      <c r="Q1195" s="28">
        <v>43027</v>
      </c>
      <c r="R1195">
        <v>113.88</v>
      </c>
      <c r="S1195" s="3">
        <f t="shared" si="203"/>
        <v>3.9525330899132793E-2</v>
      </c>
      <c r="U1195" s="28">
        <v>43027</v>
      </c>
      <c r="V1195">
        <v>150.5</v>
      </c>
      <c r="W1195" s="3">
        <v>0.05</v>
      </c>
      <c r="Y1195" s="28">
        <v>44201</v>
      </c>
      <c r="Z1195">
        <v>340</v>
      </c>
      <c r="AA1195" s="3">
        <f t="shared" si="204"/>
        <v>0</v>
      </c>
      <c r="AC1195" s="28">
        <v>43551</v>
      </c>
      <c r="AD1195">
        <v>19.260000000000002</v>
      </c>
      <c r="AE1195" s="4">
        <f t="shared" si="205"/>
        <v>0</v>
      </c>
      <c r="AG1195" s="28">
        <v>43032</v>
      </c>
      <c r="AH1195">
        <v>183.75</v>
      </c>
      <c r="AI1195" s="4">
        <f t="shared" si="206"/>
        <v>-1.0767160161507361E-2</v>
      </c>
      <c r="AK1195" s="28">
        <v>44812</v>
      </c>
      <c r="AL1195">
        <v>18.18</v>
      </c>
      <c r="AM1195" s="4">
        <f t="shared" si="207"/>
        <v>2.2050716648289725E-3</v>
      </c>
      <c r="AO1195" s="28">
        <v>43027</v>
      </c>
      <c r="AP1195" s="29">
        <v>41558.07</v>
      </c>
      <c r="AQ1195" s="3">
        <f t="shared" si="208"/>
        <v>2.0244295535978507E-2</v>
      </c>
    </row>
    <row r="1196" spans="1:43" ht="15.75" thickBot="1" x14ac:dyDescent="0.3">
      <c r="A1196" s="28">
        <v>43066</v>
      </c>
      <c r="B1196">
        <v>68</v>
      </c>
      <c r="C1196" s="3">
        <f t="shared" si="200"/>
        <v>0</v>
      </c>
      <c r="E1196" s="28">
        <v>43028</v>
      </c>
      <c r="F1196">
        <v>380.28</v>
      </c>
      <c r="G1196" s="4">
        <f t="shared" si="199"/>
        <v>4.9482544501172843E-2</v>
      </c>
      <c r="I1196" s="28">
        <v>43790</v>
      </c>
      <c r="J1196">
        <v>108.3</v>
      </c>
      <c r="K1196" s="3">
        <f t="shared" si="201"/>
        <v>-4.9916659356083803E-2</v>
      </c>
      <c r="M1196" s="28">
        <v>43823</v>
      </c>
      <c r="N1196">
        <v>116.83</v>
      </c>
      <c r="O1196" s="3">
        <f t="shared" si="202"/>
        <v>1.3713893888744888E-3</v>
      </c>
      <c r="Q1196" s="28">
        <v>43028</v>
      </c>
      <c r="R1196">
        <v>117.73</v>
      </c>
      <c r="S1196" s="3">
        <f t="shared" si="203"/>
        <v>3.38075166842291E-2</v>
      </c>
      <c r="U1196" s="28">
        <v>43028</v>
      </c>
      <c r="V1196">
        <v>152.27000000000001</v>
      </c>
      <c r="W1196" s="3">
        <v>0.05</v>
      </c>
      <c r="Y1196" s="28">
        <v>44202</v>
      </c>
      <c r="Z1196">
        <v>341.55</v>
      </c>
      <c r="AA1196" s="3">
        <f t="shared" si="204"/>
        <v>4.5588235294118373E-3</v>
      </c>
      <c r="AC1196" s="28">
        <v>43567</v>
      </c>
      <c r="AD1196">
        <v>20.25</v>
      </c>
      <c r="AE1196" s="4">
        <f t="shared" si="205"/>
        <v>5.1401869158878455E-2</v>
      </c>
      <c r="AG1196" s="28">
        <v>43033</v>
      </c>
      <c r="AH1196">
        <v>184.96</v>
      </c>
      <c r="AI1196" s="4">
        <f t="shared" si="206"/>
        <v>6.5850340136055507E-3</v>
      </c>
      <c r="AK1196" s="28">
        <v>44813</v>
      </c>
      <c r="AL1196">
        <v>18.21</v>
      </c>
      <c r="AM1196" s="4">
        <f t="shared" si="207"/>
        <v>1.6501650165017256E-3</v>
      </c>
      <c r="AO1196" s="28">
        <v>43028</v>
      </c>
      <c r="AP1196" s="29">
        <v>42087.89</v>
      </c>
      <c r="AQ1196" s="3">
        <f t="shared" si="208"/>
        <v>1.2748907733203252E-2</v>
      </c>
    </row>
    <row r="1197" spans="1:43" ht="15.75" thickBot="1" x14ac:dyDescent="0.3">
      <c r="A1197" s="28">
        <v>43067</v>
      </c>
      <c r="B1197">
        <v>67.8</v>
      </c>
      <c r="C1197" s="3">
        <f t="shared" si="200"/>
        <v>-2.9411764705882248E-3</v>
      </c>
      <c r="E1197" s="28">
        <v>43031</v>
      </c>
      <c r="F1197">
        <v>367.01</v>
      </c>
      <c r="G1197" s="4">
        <f t="shared" si="199"/>
        <v>-3.4895340275586384E-2</v>
      </c>
      <c r="I1197" s="28">
        <v>43794</v>
      </c>
      <c r="J1197">
        <v>112.89</v>
      </c>
      <c r="K1197" s="3">
        <f t="shared" si="201"/>
        <v>4.2382271468144106E-2</v>
      </c>
      <c r="M1197" s="28">
        <v>43825</v>
      </c>
      <c r="N1197">
        <v>120.57</v>
      </c>
      <c r="O1197" s="3">
        <v>0.05</v>
      </c>
      <c r="Q1197" s="28">
        <v>43031</v>
      </c>
      <c r="R1197">
        <v>112.01</v>
      </c>
      <c r="S1197" s="3">
        <v>0.05</v>
      </c>
      <c r="U1197" s="28">
        <v>43031</v>
      </c>
      <c r="V1197">
        <v>149.1</v>
      </c>
      <c r="W1197" s="3">
        <v>0.05</v>
      </c>
      <c r="Y1197" s="28">
        <v>44203</v>
      </c>
      <c r="Z1197">
        <v>341</v>
      </c>
      <c r="AA1197" s="3">
        <f t="shared" si="204"/>
        <v>-1.6103059581320522E-3</v>
      </c>
      <c r="AC1197" s="28">
        <v>43602</v>
      </c>
      <c r="AD1197">
        <v>19</v>
      </c>
      <c r="AE1197" s="4">
        <f t="shared" si="205"/>
        <v>-6.1728395061728447E-2</v>
      </c>
      <c r="AG1197" s="28">
        <v>43034</v>
      </c>
      <c r="AH1197">
        <v>184.15</v>
      </c>
      <c r="AI1197" s="4">
        <f t="shared" si="206"/>
        <v>-4.3793252595155652E-3</v>
      </c>
      <c r="AK1197" s="28">
        <v>44816</v>
      </c>
      <c r="AL1197">
        <v>18.02</v>
      </c>
      <c r="AM1197" s="4">
        <f t="shared" si="207"/>
        <v>-1.0433827567270848E-2</v>
      </c>
      <c r="AO1197" s="28">
        <v>43031</v>
      </c>
      <c r="AP1197" s="29">
        <v>41483.54</v>
      </c>
      <c r="AQ1197" s="3">
        <f t="shared" si="208"/>
        <v>-1.4359237300800687E-2</v>
      </c>
    </row>
    <row r="1198" spans="1:43" ht="15.75" thickBot="1" x14ac:dyDescent="0.3">
      <c r="A1198" s="28">
        <v>43068</v>
      </c>
      <c r="B1198">
        <v>67.86</v>
      </c>
      <c r="C1198" s="3">
        <f t="shared" si="200"/>
        <v>8.8495575221236855E-4</v>
      </c>
      <c r="E1198" s="28">
        <v>43032</v>
      </c>
      <c r="F1198">
        <v>353.8</v>
      </c>
      <c r="G1198" s="4">
        <f t="shared" si="199"/>
        <v>-3.5993569657502444E-2</v>
      </c>
      <c r="I1198" s="28">
        <v>43796</v>
      </c>
      <c r="J1198">
        <v>110</v>
      </c>
      <c r="K1198" s="3">
        <f t="shared" si="201"/>
        <v>-2.5600141730888426E-2</v>
      </c>
      <c r="M1198" s="28">
        <v>43826</v>
      </c>
      <c r="N1198">
        <v>118.75</v>
      </c>
      <c r="O1198" s="3">
        <v>0.05</v>
      </c>
      <c r="Q1198" s="28">
        <v>43032</v>
      </c>
      <c r="R1198">
        <v>110.98</v>
      </c>
      <c r="S1198" s="3">
        <v>0.03</v>
      </c>
      <c r="U1198" s="28">
        <v>43032</v>
      </c>
      <c r="V1198">
        <v>149.28</v>
      </c>
      <c r="W1198" s="3">
        <v>0.05</v>
      </c>
      <c r="Y1198" s="28">
        <v>44204</v>
      </c>
      <c r="Z1198">
        <v>341</v>
      </c>
      <c r="AA1198" s="3">
        <f t="shared" si="204"/>
        <v>0</v>
      </c>
      <c r="AC1198" s="28">
        <v>43626</v>
      </c>
      <c r="AD1198">
        <v>19</v>
      </c>
      <c r="AE1198" s="4">
        <f t="shared" si="205"/>
        <v>0</v>
      </c>
      <c r="AG1198" s="28">
        <v>43035</v>
      </c>
      <c r="AH1198">
        <v>185.94</v>
      </c>
      <c r="AI1198" s="4">
        <f t="shared" si="206"/>
        <v>9.7203366820526327E-3</v>
      </c>
      <c r="AK1198" s="28">
        <v>44817</v>
      </c>
      <c r="AL1198">
        <v>18.05</v>
      </c>
      <c r="AM1198" s="4">
        <f t="shared" si="207"/>
        <v>1.6648168701443034E-3</v>
      </c>
      <c r="AO1198" s="28">
        <v>43032</v>
      </c>
      <c r="AP1198" s="29">
        <v>41291.68</v>
      </c>
      <c r="AQ1198" s="3">
        <f t="shared" si="208"/>
        <v>-4.6249669145883576E-3</v>
      </c>
    </row>
    <row r="1199" spans="1:43" ht="15.75" thickBot="1" x14ac:dyDescent="0.3">
      <c r="A1199" s="28">
        <v>43069</v>
      </c>
      <c r="B1199">
        <v>66.510000000000005</v>
      </c>
      <c r="C1199" s="3">
        <f t="shared" si="200"/>
        <v>-1.9893899204244003E-2</v>
      </c>
      <c r="E1199" s="28">
        <v>43033</v>
      </c>
      <c r="F1199">
        <v>361.7</v>
      </c>
      <c r="G1199" s="4">
        <f t="shared" si="199"/>
        <v>2.2328999434708896E-2</v>
      </c>
      <c r="I1199" s="28">
        <v>43797</v>
      </c>
      <c r="J1199">
        <v>110</v>
      </c>
      <c r="K1199" s="3">
        <f t="shared" si="201"/>
        <v>0</v>
      </c>
      <c r="M1199" s="28">
        <v>43829</v>
      </c>
      <c r="N1199">
        <v>121.1</v>
      </c>
      <c r="O1199" s="3">
        <f t="shared" si="202"/>
        <v>1.9789473684210579E-2</v>
      </c>
      <c r="Q1199" s="28">
        <v>43033</v>
      </c>
      <c r="R1199">
        <v>114.9</v>
      </c>
      <c r="S1199" s="3">
        <f t="shared" si="203"/>
        <v>3.5321679581906684E-2</v>
      </c>
      <c r="U1199" s="28">
        <v>43033</v>
      </c>
      <c r="V1199">
        <v>150.51</v>
      </c>
      <c r="W1199" s="3">
        <v>0.05</v>
      </c>
      <c r="Y1199" s="28">
        <v>44207</v>
      </c>
      <c r="Z1199">
        <v>340</v>
      </c>
      <c r="AA1199" s="3">
        <f t="shared" si="204"/>
        <v>-2.9325513196480912E-3</v>
      </c>
      <c r="AC1199" s="28">
        <v>43627</v>
      </c>
      <c r="AD1199">
        <v>19</v>
      </c>
      <c r="AE1199" s="4">
        <f t="shared" si="205"/>
        <v>0</v>
      </c>
      <c r="AG1199" s="28">
        <v>43038</v>
      </c>
      <c r="AH1199">
        <v>180.06</v>
      </c>
      <c r="AI1199" s="4">
        <f t="shared" si="206"/>
        <v>-3.1623104227170074E-2</v>
      </c>
      <c r="AK1199" s="28">
        <v>44818</v>
      </c>
      <c r="AL1199">
        <v>18.579999999999998</v>
      </c>
      <c r="AM1199" s="4">
        <f t="shared" si="207"/>
        <v>2.9362880886426357E-2</v>
      </c>
      <c r="AO1199" s="28">
        <v>43033</v>
      </c>
      <c r="AP1199" s="29">
        <v>41564.71</v>
      </c>
      <c r="AQ1199" s="3">
        <f t="shared" si="208"/>
        <v>6.6122279355065317E-3</v>
      </c>
    </row>
    <row r="1200" spans="1:43" ht="15.75" thickBot="1" x14ac:dyDescent="0.3">
      <c r="A1200" s="28">
        <v>43073</v>
      </c>
      <c r="B1200">
        <v>66</v>
      </c>
      <c r="C1200" s="3">
        <f t="shared" si="200"/>
        <v>-7.6680198466396732E-3</v>
      </c>
      <c r="E1200" s="28">
        <v>43034</v>
      </c>
      <c r="F1200">
        <v>354.03</v>
      </c>
      <c r="G1200" s="4">
        <f t="shared" si="199"/>
        <v>-2.1205418855405056E-2</v>
      </c>
      <c r="I1200" s="28">
        <v>43798</v>
      </c>
      <c r="J1200">
        <v>111.55</v>
      </c>
      <c r="K1200" s="3">
        <f t="shared" si="201"/>
        <v>1.4090909090909154E-2</v>
      </c>
      <c r="M1200" s="28">
        <v>43830</v>
      </c>
      <c r="N1200">
        <v>124.3</v>
      </c>
      <c r="O1200" s="3">
        <v>0.05</v>
      </c>
      <c r="Q1200" s="28">
        <v>43034</v>
      </c>
      <c r="R1200">
        <v>114.5</v>
      </c>
      <c r="S1200" s="3">
        <v>0.05</v>
      </c>
      <c r="U1200" s="28">
        <v>43034</v>
      </c>
      <c r="V1200">
        <v>149.11000000000001</v>
      </c>
      <c r="W1200" s="3">
        <v>0.05</v>
      </c>
      <c r="Y1200" s="28">
        <v>44208</v>
      </c>
      <c r="Z1200">
        <v>353.99</v>
      </c>
      <c r="AA1200" s="3">
        <f t="shared" si="204"/>
        <v>4.1147058823529425E-2</v>
      </c>
      <c r="AC1200" s="28">
        <v>43630</v>
      </c>
      <c r="AD1200">
        <v>19</v>
      </c>
      <c r="AE1200" s="4">
        <f t="shared" si="205"/>
        <v>0</v>
      </c>
      <c r="AG1200" s="28">
        <v>43039</v>
      </c>
      <c r="AH1200">
        <v>176.03</v>
      </c>
      <c r="AI1200" s="4">
        <f t="shared" si="206"/>
        <v>-2.2381428412751259E-2</v>
      </c>
      <c r="AK1200" s="28">
        <v>44819</v>
      </c>
      <c r="AL1200">
        <v>18.97</v>
      </c>
      <c r="AM1200" s="4">
        <f t="shared" si="207"/>
        <v>2.0990312163616798E-2</v>
      </c>
      <c r="AO1200" s="28">
        <v>43034</v>
      </c>
      <c r="AP1200" s="29">
        <v>41409.49</v>
      </c>
      <c r="AQ1200" s="3">
        <f t="shared" si="208"/>
        <v>-3.7344179713992842E-3</v>
      </c>
    </row>
    <row r="1201" spans="1:43" ht="15.75" thickBot="1" x14ac:dyDescent="0.3">
      <c r="A1201" s="28">
        <v>43074</v>
      </c>
      <c r="B1201">
        <v>66</v>
      </c>
      <c r="C1201" s="3">
        <f t="shared" si="200"/>
        <v>0</v>
      </c>
      <c r="E1201" s="28">
        <v>43035</v>
      </c>
      <c r="F1201">
        <v>348.29</v>
      </c>
      <c r="G1201" s="4">
        <f t="shared" si="199"/>
        <v>-1.621331525576919E-2</v>
      </c>
      <c r="I1201" s="28">
        <v>43801</v>
      </c>
      <c r="J1201">
        <v>117.12</v>
      </c>
      <c r="K1201" s="3">
        <f t="shared" si="201"/>
        <v>4.9932765575974924E-2</v>
      </c>
      <c r="M1201" s="28">
        <v>43831</v>
      </c>
      <c r="N1201">
        <v>125.43</v>
      </c>
      <c r="O1201" s="3">
        <v>0.05</v>
      </c>
      <c r="Q1201" s="28">
        <v>43035</v>
      </c>
      <c r="R1201">
        <v>110.5</v>
      </c>
      <c r="S1201" s="3">
        <v>0.02</v>
      </c>
      <c r="U1201" s="28">
        <v>43035</v>
      </c>
      <c r="V1201">
        <v>147.29</v>
      </c>
      <c r="W1201" s="3">
        <v>0.05</v>
      </c>
      <c r="Y1201" s="28">
        <v>44209</v>
      </c>
      <c r="Z1201">
        <v>351.3</v>
      </c>
      <c r="AA1201" s="3">
        <f t="shared" si="204"/>
        <v>-7.5990847199073341E-3</v>
      </c>
      <c r="AC1201" s="28">
        <v>43633</v>
      </c>
      <c r="AD1201">
        <v>19</v>
      </c>
      <c r="AE1201" s="4">
        <f t="shared" si="205"/>
        <v>0</v>
      </c>
      <c r="AG1201" s="28">
        <v>43040</v>
      </c>
      <c r="AH1201">
        <v>178.5</v>
      </c>
      <c r="AI1201" s="4">
        <f t="shared" si="206"/>
        <v>1.40316991421916E-2</v>
      </c>
      <c r="AK1201" s="28">
        <v>44820</v>
      </c>
      <c r="AL1201">
        <v>19.07</v>
      </c>
      <c r="AM1201" s="4">
        <f t="shared" si="207"/>
        <v>5.2714812862415528E-3</v>
      </c>
      <c r="AO1201" s="28">
        <v>43035</v>
      </c>
      <c r="AP1201" s="29">
        <v>41105.4</v>
      </c>
      <c r="AQ1201" s="3">
        <f t="shared" si="208"/>
        <v>-7.3434857565257694E-3</v>
      </c>
    </row>
    <row r="1202" spans="1:43" ht="15.75" thickBot="1" x14ac:dyDescent="0.3">
      <c r="A1202" s="28">
        <v>43075</v>
      </c>
      <c r="B1202">
        <v>66.989999999999995</v>
      </c>
      <c r="C1202" s="3">
        <f t="shared" si="200"/>
        <v>1.4999999999999902E-2</v>
      </c>
      <c r="E1202" s="28">
        <v>43038</v>
      </c>
      <c r="F1202">
        <v>333.32</v>
      </c>
      <c r="G1202" s="4">
        <f t="shared" si="199"/>
        <v>-4.2981423526371798E-2</v>
      </c>
      <c r="I1202" s="28">
        <v>43802</v>
      </c>
      <c r="J1202">
        <v>118.7</v>
      </c>
      <c r="K1202" s="3">
        <f t="shared" si="201"/>
        <v>1.349043715846987E-2</v>
      </c>
      <c r="M1202" s="28">
        <v>43832</v>
      </c>
      <c r="N1202">
        <v>125.84</v>
      </c>
      <c r="O1202" s="3">
        <v>0.05</v>
      </c>
      <c r="Q1202" s="28">
        <v>43038</v>
      </c>
      <c r="R1202">
        <v>108.46</v>
      </c>
      <c r="S1202" s="3">
        <v>0.03</v>
      </c>
      <c r="U1202" s="28">
        <v>43038</v>
      </c>
      <c r="V1202">
        <v>145.72999999999999</v>
      </c>
      <c r="W1202" s="3">
        <v>0.05</v>
      </c>
      <c r="Y1202" s="28">
        <v>44210</v>
      </c>
      <c r="Z1202">
        <v>360</v>
      </c>
      <c r="AA1202" s="3">
        <f t="shared" si="204"/>
        <v>2.4765157984628416E-2</v>
      </c>
      <c r="AC1202" s="28">
        <v>43636</v>
      </c>
      <c r="AD1202">
        <v>18.11</v>
      </c>
      <c r="AE1202" s="4">
        <f t="shared" si="205"/>
        <v>-4.6842105263157907E-2</v>
      </c>
      <c r="AG1202" s="28">
        <v>43041</v>
      </c>
      <c r="AH1202">
        <v>180</v>
      </c>
      <c r="AI1202" s="4">
        <f t="shared" si="206"/>
        <v>8.4033613445377853E-3</v>
      </c>
      <c r="AK1202" s="28">
        <v>44823</v>
      </c>
      <c r="AL1202">
        <v>19.61</v>
      </c>
      <c r="AM1202" s="4">
        <f t="shared" si="207"/>
        <v>2.831672784478223E-2</v>
      </c>
      <c r="AO1202" s="28">
        <v>43038</v>
      </c>
      <c r="AP1202" s="29">
        <v>40324.32</v>
      </c>
      <c r="AQ1202" s="3">
        <f t="shared" si="208"/>
        <v>-1.9001882964282069E-2</v>
      </c>
    </row>
    <row r="1203" spans="1:43" ht="15.75" thickBot="1" x14ac:dyDescent="0.3">
      <c r="A1203" s="28">
        <v>43076</v>
      </c>
      <c r="B1203">
        <v>64.599999999999994</v>
      </c>
      <c r="C1203" s="3">
        <f t="shared" si="200"/>
        <v>-3.5676966711449487E-2</v>
      </c>
      <c r="E1203" s="28">
        <v>43039</v>
      </c>
      <c r="F1203">
        <v>333.04</v>
      </c>
      <c r="G1203" s="4">
        <f t="shared" si="199"/>
        <v>-8.4003360134399241E-4</v>
      </c>
      <c r="I1203" s="28">
        <v>43803</v>
      </c>
      <c r="J1203">
        <v>119.99</v>
      </c>
      <c r="K1203" s="3">
        <f t="shared" si="201"/>
        <v>1.0867733782645272E-2</v>
      </c>
      <c r="M1203" s="28">
        <v>43833</v>
      </c>
      <c r="N1203">
        <v>122.98</v>
      </c>
      <c r="O1203" s="3">
        <f t="shared" si="202"/>
        <v>-2.2727272727272707E-2</v>
      </c>
      <c r="Q1203" s="28">
        <v>43039</v>
      </c>
      <c r="R1203">
        <v>103.05</v>
      </c>
      <c r="S1203" s="3">
        <v>0.04</v>
      </c>
      <c r="U1203" s="28">
        <v>43039</v>
      </c>
      <c r="V1203">
        <v>143.63999999999999</v>
      </c>
      <c r="W1203" s="3">
        <v>0.08</v>
      </c>
      <c r="Y1203" s="28">
        <v>44211</v>
      </c>
      <c r="Z1203">
        <v>360</v>
      </c>
      <c r="AA1203" s="3">
        <f t="shared" si="204"/>
        <v>0</v>
      </c>
      <c r="AC1203" s="28">
        <v>43637</v>
      </c>
      <c r="AD1203">
        <v>17.5</v>
      </c>
      <c r="AE1203" s="4">
        <f t="shared" si="205"/>
        <v>-3.3683048039756969E-2</v>
      </c>
      <c r="AG1203" s="28">
        <v>43042</v>
      </c>
      <c r="AH1203">
        <v>183.88</v>
      </c>
      <c r="AI1203" s="4">
        <f t="shared" si="206"/>
        <v>2.155555555555555E-2</v>
      </c>
      <c r="AK1203" s="28">
        <v>44824</v>
      </c>
      <c r="AL1203">
        <v>19.899999999999999</v>
      </c>
      <c r="AM1203" s="4">
        <f t="shared" si="207"/>
        <v>1.4788373278939337E-2</v>
      </c>
      <c r="AO1203" s="28">
        <v>43039</v>
      </c>
      <c r="AP1203" s="29">
        <v>39617.19</v>
      </c>
      <c r="AQ1203" s="3">
        <f t="shared" si="208"/>
        <v>-1.7536067564189461E-2</v>
      </c>
    </row>
    <row r="1204" spans="1:43" ht="15.75" thickBot="1" x14ac:dyDescent="0.3">
      <c r="A1204" s="28">
        <v>43077</v>
      </c>
      <c r="B1204">
        <v>65.17</v>
      </c>
      <c r="C1204" s="3">
        <f t="shared" si="200"/>
        <v>8.8235294117648966E-3</v>
      </c>
      <c r="E1204" s="28">
        <v>43040</v>
      </c>
      <c r="F1204">
        <v>342.64</v>
      </c>
      <c r="G1204" s="4">
        <f t="shared" si="199"/>
        <v>2.8825366322363655E-2</v>
      </c>
      <c r="I1204" s="28">
        <v>43804</v>
      </c>
      <c r="J1204">
        <v>119.99</v>
      </c>
      <c r="K1204" s="3">
        <f t="shared" si="201"/>
        <v>0</v>
      </c>
      <c r="M1204" s="28">
        <v>43836</v>
      </c>
      <c r="N1204">
        <v>119.28</v>
      </c>
      <c r="O1204" s="3">
        <f t="shared" si="202"/>
        <v>-3.0086192876890627E-2</v>
      </c>
      <c r="Q1204" s="28">
        <v>43040</v>
      </c>
      <c r="R1204">
        <v>105.16</v>
      </c>
      <c r="S1204" s="3">
        <f t="shared" si="203"/>
        <v>2.0475497331392534E-2</v>
      </c>
      <c r="U1204" s="28">
        <v>43040</v>
      </c>
      <c r="V1204">
        <v>148.83000000000001</v>
      </c>
      <c r="W1204" s="3">
        <f t="shared" ref="W1204:W1249" si="209">V1204/V1203-1</f>
        <v>3.6131996658312682E-2</v>
      </c>
      <c r="Y1204" s="28">
        <v>44214</v>
      </c>
      <c r="Z1204">
        <v>364.25</v>
      </c>
      <c r="AA1204" s="3">
        <f t="shared" si="204"/>
        <v>1.1805555555555625E-2</v>
      </c>
      <c r="AC1204" s="28">
        <v>43647</v>
      </c>
      <c r="AD1204">
        <v>17.3</v>
      </c>
      <c r="AE1204" s="4">
        <f t="shared" si="205"/>
        <v>-1.1428571428571344E-2</v>
      </c>
      <c r="AG1204" s="28">
        <v>43045</v>
      </c>
      <c r="AH1204">
        <v>188.86</v>
      </c>
      <c r="AI1204" s="4">
        <f t="shared" si="206"/>
        <v>2.7082880139221333E-2</v>
      </c>
      <c r="AK1204" s="28">
        <v>44825</v>
      </c>
      <c r="AL1204">
        <v>19.36</v>
      </c>
      <c r="AM1204" s="4">
        <f t="shared" si="207"/>
        <v>-2.7135678391959739E-2</v>
      </c>
      <c r="AO1204" s="28">
        <v>43040</v>
      </c>
      <c r="AP1204" s="29">
        <v>40453.64</v>
      </c>
      <c r="AQ1204" s="3">
        <f t="shared" si="208"/>
        <v>2.1113309651694001E-2</v>
      </c>
    </row>
    <row r="1205" spans="1:43" ht="15.75" thickBot="1" x14ac:dyDescent="0.3">
      <c r="A1205" s="28">
        <v>43080</v>
      </c>
      <c r="B1205">
        <v>64.239999999999995</v>
      </c>
      <c r="C1205" s="3">
        <f t="shared" si="200"/>
        <v>-1.4270369802056315E-2</v>
      </c>
      <c r="E1205" s="28">
        <v>43041</v>
      </c>
      <c r="F1205">
        <v>338.24</v>
      </c>
      <c r="G1205" s="4">
        <f t="shared" si="199"/>
        <v>-1.2841466261965806E-2</v>
      </c>
      <c r="I1205" s="28">
        <v>43805</v>
      </c>
      <c r="J1205">
        <v>120</v>
      </c>
      <c r="K1205" s="3">
        <f t="shared" si="201"/>
        <v>8.3340278356658359E-5</v>
      </c>
      <c r="M1205" s="28">
        <v>43837</v>
      </c>
      <c r="N1205">
        <v>119.26</v>
      </c>
      <c r="O1205" s="3">
        <f t="shared" si="202"/>
        <v>-1.6767270288398084E-4</v>
      </c>
      <c r="Q1205" s="28">
        <v>43041</v>
      </c>
      <c r="R1205">
        <v>100.78</v>
      </c>
      <c r="S1205" s="3">
        <v>0.04</v>
      </c>
      <c r="U1205" s="28">
        <v>43041</v>
      </c>
      <c r="V1205">
        <v>155.61000000000001</v>
      </c>
      <c r="W1205" s="3">
        <f t="shared" si="209"/>
        <v>4.5555331586373704E-2</v>
      </c>
      <c r="Y1205" s="28">
        <v>44216</v>
      </c>
      <c r="Z1205">
        <v>349</v>
      </c>
      <c r="AA1205" s="3">
        <f t="shared" si="204"/>
        <v>-4.186684969114618E-2</v>
      </c>
      <c r="AC1205" s="28">
        <v>43651</v>
      </c>
      <c r="AD1205">
        <v>18</v>
      </c>
      <c r="AE1205" s="4">
        <f t="shared" si="205"/>
        <v>4.0462427745664664E-2</v>
      </c>
      <c r="AG1205" s="28">
        <v>43046</v>
      </c>
      <c r="AH1205">
        <v>188</v>
      </c>
      <c r="AI1205" s="4">
        <f t="shared" si="206"/>
        <v>-4.5536376151646962E-3</v>
      </c>
      <c r="AK1205" s="28">
        <v>44826</v>
      </c>
      <c r="AL1205">
        <v>19.7</v>
      </c>
      <c r="AM1205" s="4">
        <f t="shared" si="207"/>
        <v>1.7561983471074294E-2</v>
      </c>
      <c r="AO1205" s="28">
        <v>43041</v>
      </c>
      <c r="AP1205" s="29">
        <v>40498.870000000003</v>
      </c>
      <c r="AQ1205" s="3">
        <f t="shared" si="208"/>
        <v>1.1180699684874007E-3</v>
      </c>
    </row>
    <row r="1206" spans="1:43" ht="15.75" thickBot="1" x14ac:dyDescent="0.3">
      <c r="A1206" s="28">
        <v>43081</v>
      </c>
      <c r="B1206">
        <v>64</v>
      </c>
      <c r="C1206" s="3">
        <f t="shared" si="200"/>
        <v>-3.7359900373598043E-3</v>
      </c>
      <c r="E1206" s="28">
        <v>43042</v>
      </c>
      <c r="F1206">
        <v>354.91</v>
      </c>
      <c r="G1206" s="4">
        <f t="shared" ref="G1206:G1269" si="210">F1206/F1205-1</f>
        <v>4.9284531693472244E-2</v>
      </c>
      <c r="I1206" s="28">
        <v>43808</v>
      </c>
      <c r="J1206">
        <v>121.19</v>
      </c>
      <c r="K1206" s="3">
        <f t="shared" si="201"/>
        <v>9.9166666666665737E-3</v>
      </c>
      <c r="M1206" s="28">
        <v>43838</v>
      </c>
      <c r="N1206">
        <v>119.64</v>
      </c>
      <c r="O1206" s="3">
        <f t="shared" si="202"/>
        <v>3.1863156129463555E-3</v>
      </c>
      <c r="Q1206" s="28">
        <v>43042</v>
      </c>
      <c r="R1206">
        <v>103.28</v>
      </c>
      <c r="S1206" s="3">
        <f t="shared" si="203"/>
        <v>2.4806509228021412E-2</v>
      </c>
      <c r="U1206" s="28">
        <v>43042</v>
      </c>
      <c r="V1206">
        <v>158.26</v>
      </c>
      <c r="W1206" s="3">
        <f t="shared" si="209"/>
        <v>1.7029753871858899E-2</v>
      </c>
      <c r="Y1206" s="28">
        <v>44217</v>
      </c>
      <c r="Z1206">
        <v>348</v>
      </c>
      <c r="AA1206" s="3">
        <f t="shared" si="204"/>
        <v>-2.8653295128939771E-3</v>
      </c>
      <c r="AC1206" s="28">
        <v>43662</v>
      </c>
      <c r="AD1206">
        <v>17</v>
      </c>
      <c r="AE1206" s="4">
        <f t="shared" si="205"/>
        <v>-5.555555555555558E-2</v>
      </c>
      <c r="AG1206" s="28">
        <v>43047</v>
      </c>
      <c r="AH1206">
        <v>185.23</v>
      </c>
      <c r="AI1206" s="4">
        <f t="shared" si="206"/>
        <v>-1.4734042553191551E-2</v>
      </c>
      <c r="AK1206" s="28">
        <v>44827</v>
      </c>
      <c r="AL1206">
        <v>19.37</v>
      </c>
      <c r="AM1206" s="4">
        <f t="shared" si="207"/>
        <v>-1.6751269035532923E-2</v>
      </c>
      <c r="AO1206" s="28">
        <v>43042</v>
      </c>
      <c r="AP1206" s="29">
        <v>41064</v>
      </c>
      <c r="AQ1206" s="3">
        <f t="shared" si="208"/>
        <v>1.395421650036166E-2</v>
      </c>
    </row>
    <row r="1207" spans="1:43" ht="15.75" thickBot="1" x14ac:dyDescent="0.3">
      <c r="A1207" s="28">
        <v>43082</v>
      </c>
      <c r="B1207">
        <v>64.489999999999995</v>
      </c>
      <c r="C1207" s="3">
        <f t="shared" si="200"/>
        <v>7.6562499999999201E-3</v>
      </c>
      <c r="E1207" s="28">
        <v>43045</v>
      </c>
      <c r="F1207">
        <v>345.93</v>
      </c>
      <c r="G1207" s="4">
        <f t="shared" si="210"/>
        <v>-2.5302189287425003E-2</v>
      </c>
      <c r="I1207" s="28">
        <v>43809</v>
      </c>
      <c r="J1207">
        <v>120</v>
      </c>
      <c r="K1207" s="3">
        <f t="shared" si="201"/>
        <v>-9.8192920207937906E-3</v>
      </c>
      <c r="M1207" s="28">
        <v>43839</v>
      </c>
      <c r="N1207">
        <v>125.62</v>
      </c>
      <c r="O1207" s="3">
        <f t="shared" si="202"/>
        <v>4.9983283182881921E-2</v>
      </c>
      <c r="Q1207" s="28">
        <v>43045</v>
      </c>
      <c r="R1207">
        <v>102</v>
      </c>
      <c r="S1207" s="3">
        <v>0.06</v>
      </c>
      <c r="U1207" s="28">
        <v>43045</v>
      </c>
      <c r="V1207">
        <v>161.91999999999999</v>
      </c>
      <c r="W1207" s="3">
        <f t="shared" si="209"/>
        <v>2.3126500695058727E-2</v>
      </c>
      <c r="Y1207" s="28">
        <v>44218</v>
      </c>
      <c r="Z1207">
        <v>348</v>
      </c>
      <c r="AA1207" s="3">
        <f t="shared" si="204"/>
        <v>0</v>
      </c>
      <c r="AC1207" s="28">
        <v>43664</v>
      </c>
      <c r="AD1207">
        <v>16.75</v>
      </c>
      <c r="AE1207" s="4">
        <f t="shared" si="205"/>
        <v>-1.4705882352941124E-2</v>
      </c>
      <c r="AG1207" s="28">
        <v>43048</v>
      </c>
      <c r="AH1207">
        <v>190</v>
      </c>
      <c r="AI1207" s="4">
        <f t="shared" si="206"/>
        <v>2.5751768072126646E-2</v>
      </c>
      <c r="AK1207" s="28">
        <v>44830</v>
      </c>
      <c r="AL1207">
        <v>19.72</v>
      </c>
      <c r="AM1207" s="4">
        <f t="shared" si="207"/>
        <v>1.8069179143004543E-2</v>
      </c>
      <c r="AO1207" s="28">
        <v>43045</v>
      </c>
      <c r="AP1207" s="29">
        <v>41030.769999999997</v>
      </c>
      <c r="AQ1207" s="3">
        <f t="shared" si="208"/>
        <v>-8.092246249756796E-4</v>
      </c>
    </row>
    <row r="1208" spans="1:43" ht="15.75" thickBot="1" x14ac:dyDescent="0.3">
      <c r="A1208" s="28">
        <v>43083</v>
      </c>
      <c r="B1208">
        <v>61.93</v>
      </c>
      <c r="C1208" s="3">
        <f t="shared" si="200"/>
        <v>-3.9696076911148959E-2</v>
      </c>
      <c r="E1208" s="28">
        <v>43046</v>
      </c>
      <c r="F1208">
        <v>347.92</v>
      </c>
      <c r="G1208" s="4">
        <f t="shared" si="210"/>
        <v>5.7526089093169475E-3</v>
      </c>
      <c r="I1208" s="28">
        <v>43810</v>
      </c>
      <c r="J1208">
        <v>119.52</v>
      </c>
      <c r="K1208" s="3">
        <f t="shared" si="201"/>
        <v>-4.0000000000000036E-3</v>
      </c>
      <c r="M1208" s="28">
        <v>43840</v>
      </c>
      <c r="N1208">
        <v>127.17</v>
      </c>
      <c r="O1208" s="3">
        <f t="shared" si="202"/>
        <v>1.2338799554211022E-2</v>
      </c>
      <c r="Q1208" s="28">
        <v>43046</v>
      </c>
      <c r="R1208">
        <v>99.76</v>
      </c>
      <c r="S1208" s="3">
        <v>0.06</v>
      </c>
      <c r="U1208" s="28">
        <v>43046</v>
      </c>
      <c r="V1208">
        <v>162.49</v>
      </c>
      <c r="W1208" s="3">
        <f t="shared" si="209"/>
        <v>3.5202569169960896E-3</v>
      </c>
      <c r="Y1208" s="28">
        <v>44221</v>
      </c>
      <c r="Z1208">
        <v>348</v>
      </c>
      <c r="AA1208" s="3">
        <f t="shared" si="204"/>
        <v>0</v>
      </c>
      <c r="AC1208" s="28">
        <v>43685</v>
      </c>
      <c r="AD1208">
        <v>17.649999999999999</v>
      </c>
      <c r="AE1208" s="4">
        <f t="shared" si="205"/>
        <v>5.3731343283581978E-2</v>
      </c>
      <c r="AG1208" s="28">
        <v>43049</v>
      </c>
      <c r="AH1208">
        <v>188</v>
      </c>
      <c r="AI1208" s="4">
        <f t="shared" si="206"/>
        <v>-1.0526315789473717E-2</v>
      </c>
      <c r="AK1208" s="28">
        <v>44831</v>
      </c>
      <c r="AL1208">
        <v>21.16</v>
      </c>
      <c r="AM1208" s="4">
        <f t="shared" si="207"/>
        <v>7.3022312373225207E-2</v>
      </c>
      <c r="AO1208" s="28">
        <v>43046</v>
      </c>
      <c r="AP1208" s="29">
        <v>41049.22</v>
      </c>
      <c r="AQ1208" s="3">
        <f t="shared" si="208"/>
        <v>4.4966253375222642E-4</v>
      </c>
    </row>
    <row r="1209" spans="1:43" ht="15.75" thickBot="1" x14ac:dyDescent="0.3">
      <c r="A1209" s="28">
        <v>43084</v>
      </c>
      <c r="B1209">
        <v>62.95</v>
      </c>
      <c r="C1209" s="3">
        <f t="shared" si="200"/>
        <v>1.6470208299693256E-2</v>
      </c>
      <c r="E1209" s="28">
        <v>43047</v>
      </c>
      <c r="F1209">
        <v>353.11</v>
      </c>
      <c r="G1209" s="4">
        <f t="shared" si="210"/>
        <v>1.4917222349965398E-2</v>
      </c>
      <c r="I1209" s="28">
        <v>43811</v>
      </c>
      <c r="J1209">
        <v>121.99</v>
      </c>
      <c r="K1209" s="3">
        <f t="shared" si="201"/>
        <v>2.0665997322623753E-2</v>
      </c>
      <c r="M1209" s="28">
        <v>43843</v>
      </c>
      <c r="N1209">
        <v>128.07</v>
      </c>
      <c r="O1209" s="3">
        <f t="shared" si="202"/>
        <v>7.0771408351024689E-3</v>
      </c>
      <c r="Q1209" s="28">
        <v>43047</v>
      </c>
      <c r="R1209">
        <v>101.93</v>
      </c>
      <c r="S1209" s="3">
        <f t="shared" si="203"/>
        <v>2.1752205292702609E-2</v>
      </c>
      <c r="U1209" s="28">
        <v>43047</v>
      </c>
      <c r="V1209">
        <v>159.13999999999999</v>
      </c>
      <c r="W1209" s="3">
        <f t="shared" si="209"/>
        <v>-2.0616653332512946E-2</v>
      </c>
      <c r="Y1209" s="28">
        <v>44222</v>
      </c>
      <c r="Z1209">
        <v>351.99</v>
      </c>
      <c r="AA1209" s="3">
        <f t="shared" si="204"/>
        <v>1.1465517241379342E-2</v>
      </c>
      <c r="AC1209" s="28">
        <v>43686</v>
      </c>
      <c r="AD1209">
        <v>17.47</v>
      </c>
      <c r="AE1209" s="4">
        <f t="shared" si="205"/>
        <v>-1.0198300283286055E-2</v>
      </c>
      <c r="AG1209" s="28">
        <v>43052</v>
      </c>
      <c r="AH1209">
        <v>189</v>
      </c>
      <c r="AI1209" s="4">
        <f t="shared" si="206"/>
        <v>5.3191489361701372E-3</v>
      </c>
      <c r="AK1209" s="28">
        <v>44832</v>
      </c>
      <c r="AL1209">
        <v>21.47</v>
      </c>
      <c r="AM1209" s="4">
        <f t="shared" si="207"/>
        <v>1.4650283553875099E-2</v>
      </c>
      <c r="AO1209" s="28">
        <v>43047</v>
      </c>
      <c r="AP1209" s="29">
        <v>41259.160000000003</v>
      </c>
      <c r="AQ1209" s="3">
        <f t="shared" si="208"/>
        <v>5.114348092363219E-3</v>
      </c>
    </row>
    <row r="1210" spans="1:43" ht="15.75" thickBot="1" x14ac:dyDescent="0.3">
      <c r="A1210" s="28">
        <v>43087</v>
      </c>
      <c r="B1210">
        <v>63.51</v>
      </c>
      <c r="C1210" s="3">
        <f t="shared" si="200"/>
        <v>8.8959491660047796E-3</v>
      </c>
      <c r="E1210" s="28">
        <v>43048</v>
      </c>
      <c r="F1210">
        <v>357.57</v>
      </c>
      <c r="G1210" s="4">
        <f t="shared" si="210"/>
        <v>1.2630625017699737E-2</v>
      </c>
      <c r="I1210" s="28">
        <v>43812</v>
      </c>
      <c r="J1210">
        <v>115.95</v>
      </c>
      <c r="K1210" s="3">
        <f t="shared" si="201"/>
        <v>-4.9512255102877267E-2</v>
      </c>
      <c r="M1210" s="28">
        <v>43844</v>
      </c>
      <c r="N1210">
        <v>128.88999999999999</v>
      </c>
      <c r="O1210" s="3">
        <f t="shared" si="202"/>
        <v>6.4027484969157999E-3</v>
      </c>
      <c r="Q1210" s="28">
        <v>43048</v>
      </c>
      <c r="R1210">
        <v>105.19</v>
      </c>
      <c r="S1210" s="3">
        <f t="shared" si="203"/>
        <v>3.1982733248307582E-2</v>
      </c>
      <c r="U1210" s="28">
        <v>43048</v>
      </c>
      <c r="V1210">
        <v>161.08000000000001</v>
      </c>
      <c r="W1210" s="3">
        <f t="shared" si="209"/>
        <v>1.2190524066859609E-2</v>
      </c>
      <c r="Y1210" s="28">
        <v>44223</v>
      </c>
      <c r="Z1210">
        <v>351</v>
      </c>
      <c r="AA1210" s="3">
        <f t="shared" si="204"/>
        <v>-2.8125799028381193E-3</v>
      </c>
      <c r="AC1210" s="28">
        <v>43710</v>
      </c>
      <c r="AD1210">
        <v>17</v>
      </c>
      <c r="AE1210" s="4">
        <f t="shared" si="205"/>
        <v>-2.6903262736118982E-2</v>
      </c>
      <c r="AG1210" s="28">
        <v>43053</v>
      </c>
      <c r="AH1210">
        <v>190.1</v>
      </c>
      <c r="AI1210" s="4">
        <f t="shared" si="206"/>
        <v>5.8201058201057254E-3</v>
      </c>
      <c r="AK1210" s="28">
        <v>44833</v>
      </c>
      <c r="AL1210">
        <v>20.86</v>
      </c>
      <c r="AM1210" s="4">
        <f t="shared" si="207"/>
        <v>-2.8411737307871388E-2</v>
      </c>
      <c r="AO1210" s="28">
        <v>43048</v>
      </c>
      <c r="AP1210" s="29">
        <v>41790.160000000003</v>
      </c>
      <c r="AQ1210" s="3">
        <f t="shared" si="208"/>
        <v>1.2869869381732402E-2</v>
      </c>
    </row>
    <row r="1211" spans="1:43" ht="15.75" thickBot="1" x14ac:dyDescent="0.3">
      <c r="A1211" s="28">
        <v>43088</v>
      </c>
      <c r="B1211">
        <v>63.82</v>
      </c>
      <c r="C1211" s="3">
        <f t="shared" si="200"/>
        <v>4.8811210832939711E-3</v>
      </c>
      <c r="E1211" s="28">
        <v>43049</v>
      </c>
      <c r="F1211">
        <v>342.85</v>
      </c>
      <c r="G1211" s="4">
        <f t="shared" si="210"/>
        <v>-4.1166764549598556E-2</v>
      </c>
      <c r="I1211" s="28">
        <v>43815</v>
      </c>
      <c r="J1211">
        <v>116</v>
      </c>
      <c r="K1211" s="3">
        <f t="shared" si="201"/>
        <v>4.3122035360076971E-4</v>
      </c>
      <c r="M1211" s="28">
        <v>43845</v>
      </c>
      <c r="N1211">
        <v>127.69</v>
      </c>
      <c r="O1211" s="3">
        <f t="shared" si="202"/>
        <v>-9.3102645666847117E-3</v>
      </c>
      <c r="Q1211" s="28">
        <v>43049</v>
      </c>
      <c r="R1211">
        <v>105.48</v>
      </c>
      <c r="S1211" s="3">
        <f t="shared" si="203"/>
        <v>2.7569160566593975E-3</v>
      </c>
      <c r="U1211" s="28">
        <v>43049</v>
      </c>
      <c r="V1211">
        <v>159.51</v>
      </c>
      <c r="W1211" s="3">
        <f t="shared" si="209"/>
        <v>-9.7467097094612321E-3</v>
      </c>
      <c r="Y1211" s="28">
        <v>44224</v>
      </c>
      <c r="Z1211">
        <v>350.78</v>
      </c>
      <c r="AA1211" s="3">
        <f t="shared" si="204"/>
        <v>-6.2678062678067636E-4</v>
      </c>
      <c r="AC1211" s="28">
        <v>43712</v>
      </c>
      <c r="AD1211">
        <v>17.47</v>
      </c>
      <c r="AE1211" s="4">
        <f t="shared" si="205"/>
        <v>2.7647058823529358E-2</v>
      </c>
      <c r="AG1211" s="28">
        <v>43054</v>
      </c>
      <c r="AH1211">
        <v>185.91</v>
      </c>
      <c r="AI1211" s="4">
        <f t="shared" si="206"/>
        <v>-2.2041031036296621E-2</v>
      </c>
      <c r="AK1211" s="28">
        <v>44834</v>
      </c>
      <c r="AL1211">
        <v>20.84</v>
      </c>
      <c r="AM1211" s="4">
        <f t="shared" si="207"/>
        <v>-9.5877277085332224E-4</v>
      </c>
      <c r="AO1211" s="28">
        <v>43049</v>
      </c>
      <c r="AP1211" s="29">
        <v>41435.699999999997</v>
      </c>
      <c r="AQ1211" s="3">
        <f t="shared" si="208"/>
        <v>-8.4819010025327657E-3</v>
      </c>
    </row>
    <row r="1212" spans="1:43" ht="15.75" thickBot="1" x14ac:dyDescent="0.3">
      <c r="A1212" s="28">
        <v>43089</v>
      </c>
      <c r="B1212">
        <v>64</v>
      </c>
      <c r="C1212" s="3">
        <f t="shared" si="200"/>
        <v>2.8204324663114733E-3</v>
      </c>
      <c r="E1212" s="28">
        <v>43052</v>
      </c>
      <c r="F1212">
        <v>340.97</v>
      </c>
      <c r="G1212" s="4">
        <f t="shared" si="210"/>
        <v>-5.4834475718243958E-3</v>
      </c>
      <c r="I1212" s="28">
        <v>43816</v>
      </c>
      <c r="J1212">
        <v>116</v>
      </c>
      <c r="K1212" s="3">
        <f t="shared" si="201"/>
        <v>0</v>
      </c>
      <c r="M1212" s="28">
        <v>43846</v>
      </c>
      <c r="N1212">
        <v>127.87</v>
      </c>
      <c r="O1212" s="3">
        <f t="shared" si="202"/>
        <v>1.4096640300729213E-3</v>
      </c>
      <c r="Q1212" s="28">
        <v>43052</v>
      </c>
      <c r="R1212">
        <v>102.96</v>
      </c>
      <c r="S1212" s="3">
        <v>0.06</v>
      </c>
      <c r="U1212" s="28">
        <v>43052</v>
      </c>
      <c r="V1212">
        <v>160.47999999999999</v>
      </c>
      <c r="W1212" s="3">
        <f t="shared" si="209"/>
        <v>6.0811234405366843E-3</v>
      </c>
      <c r="Y1212" s="28">
        <v>44228</v>
      </c>
      <c r="Z1212">
        <v>350</v>
      </c>
      <c r="AA1212" s="3">
        <f t="shared" si="204"/>
        <v>-2.2236159416157975E-3</v>
      </c>
      <c r="AC1212" s="28">
        <v>43713</v>
      </c>
      <c r="AD1212">
        <v>16.5</v>
      </c>
      <c r="AE1212" s="4">
        <f t="shared" si="205"/>
        <v>-5.5523755008586084E-2</v>
      </c>
      <c r="AG1212" s="28">
        <v>43055</v>
      </c>
      <c r="AH1212">
        <v>190.5</v>
      </c>
      <c r="AI1212" s="4">
        <f t="shared" si="206"/>
        <v>2.4689365822172071E-2</v>
      </c>
      <c r="AK1212" s="28">
        <v>44837</v>
      </c>
      <c r="AL1212">
        <v>20.86</v>
      </c>
      <c r="AM1212" s="4">
        <f t="shared" si="207"/>
        <v>9.596928982724684E-4</v>
      </c>
      <c r="AO1212" s="28">
        <v>43052</v>
      </c>
      <c r="AP1212" s="29">
        <v>41239.89</v>
      </c>
      <c r="AQ1212" s="3">
        <f t="shared" si="208"/>
        <v>-4.7256351407118924E-3</v>
      </c>
    </row>
    <row r="1213" spans="1:43" ht="15.75" thickBot="1" x14ac:dyDescent="0.3">
      <c r="A1213" s="28">
        <v>43090</v>
      </c>
      <c r="B1213">
        <v>63.95</v>
      </c>
      <c r="C1213" s="3">
        <f t="shared" si="200"/>
        <v>-7.8124999999995559E-4</v>
      </c>
      <c r="E1213" s="28">
        <v>43053</v>
      </c>
      <c r="F1213">
        <v>331.56</v>
      </c>
      <c r="G1213" s="4">
        <f t="shared" si="210"/>
        <v>-2.7597735871191076E-2</v>
      </c>
      <c r="I1213" s="28">
        <v>43817</v>
      </c>
      <c r="J1213">
        <v>116</v>
      </c>
      <c r="K1213" s="3">
        <f t="shared" si="201"/>
        <v>0</v>
      </c>
      <c r="M1213" s="28">
        <v>43847</v>
      </c>
      <c r="N1213">
        <v>128.44</v>
      </c>
      <c r="O1213" s="3">
        <f t="shared" si="202"/>
        <v>4.4576523031203408E-3</v>
      </c>
      <c r="Q1213" s="28">
        <v>43053</v>
      </c>
      <c r="R1213">
        <v>102.2</v>
      </c>
      <c r="S1213" s="3">
        <v>7.0000000000000007E-2</v>
      </c>
      <c r="U1213" s="28">
        <v>43053</v>
      </c>
      <c r="V1213">
        <v>157.02000000000001</v>
      </c>
      <c r="W1213" s="3">
        <f t="shared" si="209"/>
        <v>-2.1560319042871257E-2</v>
      </c>
      <c r="Y1213" s="28">
        <v>44229</v>
      </c>
      <c r="Z1213">
        <v>349.98</v>
      </c>
      <c r="AA1213" s="3">
        <f t="shared" si="204"/>
        <v>-5.7142857142755688E-5</v>
      </c>
      <c r="AC1213" s="28">
        <v>43714</v>
      </c>
      <c r="AD1213">
        <v>16</v>
      </c>
      <c r="AE1213" s="4">
        <f t="shared" si="205"/>
        <v>-3.0303030303030276E-2</v>
      </c>
      <c r="AG1213" s="28">
        <v>43056</v>
      </c>
      <c r="AH1213">
        <v>189.12</v>
      </c>
      <c r="AI1213" s="4">
        <f t="shared" si="206"/>
        <v>-7.244094488188968E-3</v>
      </c>
      <c r="AK1213" s="28">
        <v>44838</v>
      </c>
      <c r="AL1213">
        <v>21.04</v>
      </c>
      <c r="AM1213" s="4">
        <f t="shared" si="207"/>
        <v>8.6289549376796781E-3</v>
      </c>
      <c r="AO1213" s="28">
        <v>43053</v>
      </c>
      <c r="AP1213" s="29">
        <v>40943.78</v>
      </c>
      <c r="AQ1213" s="3">
        <f t="shared" si="208"/>
        <v>-7.1801840402581085E-3</v>
      </c>
    </row>
    <row r="1214" spans="1:43" ht="15.75" thickBot="1" x14ac:dyDescent="0.3">
      <c r="A1214" s="28">
        <v>43091</v>
      </c>
      <c r="B1214">
        <v>65</v>
      </c>
      <c r="C1214" s="3">
        <f t="shared" si="200"/>
        <v>1.6419077404222104E-2</v>
      </c>
      <c r="E1214" s="28">
        <v>43054</v>
      </c>
      <c r="F1214">
        <v>336.28</v>
      </c>
      <c r="G1214" s="4">
        <f t="shared" si="210"/>
        <v>1.4235734105440878E-2</v>
      </c>
      <c r="I1214" s="28">
        <v>43819</v>
      </c>
      <c r="J1214">
        <v>115</v>
      </c>
      <c r="K1214" s="3">
        <f t="shared" si="201"/>
        <v>-8.6206896551723755E-3</v>
      </c>
      <c r="M1214" s="28">
        <v>43850</v>
      </c>
      <c r="N1214">
        <v>127.04</v>
      </c>
      <c r="O1214" s="3">
        <f t="shared" si="202"/>
        <v>-1.0900031142946021E-2</v>
      </c>
      <c r="Q1214" s="28">
        <v>43054</v>
      </c>
      <c r="R1214">
        <v>100.52</v>
      </c>
      <c r="S1214" s="3">
        <f t="shared" si="203"/>
        <v>-1.6438356164383605E-2</v>
      </c>
      <c r="U1214" s="28">
        <v>43054</v>
      </c>
      <c r="V1214">
        <v>153.22</v>
      </c>
      <c r="W1214" s="3">
        <f t="shared" si="209"/>
        <v>-2.420073875939377E-2</v>
      </c>
      <c r="Y1214" s="28">
        <v>44230</v>
      </c>
      <c r="Z1214">
        <v>350</v>
      </c>
      <c r="AA1214" s="3">
        <f t="shared" si="204"/>
        <v>5.7146122635520769E-5</v>
      </c>
      <c r="AC1214" s="28">
        <v>43724</v>
      </c>
      <c r="AD1214">
        <v>16</v>
      </c>
      <c r="AE1214" s="4">
        <f t="shared" si="205"/>
        <v>0</v>
      </c>
      <c r="AG1214" s="28">
        <v>43059</v>
      </c>
      <c r="AH1214">
        <v>194.7</v>
      </c>
      <c r="AI1214" s="4">
        <f t="shared" si="206"/>
        <v>2.9505076142131825E-2</v>
      </c>
      <c r="AK1214" s="28">
        <v>44839</v>
      </c>
      <c r="AL1214">
        <v>21.13</v>
      </c>
      <c r="AM1214" s="4">
        <f t="shared" si="207"/>
        <v>4.2775665399239493E-3</v>
      </c>
      <c r="AO1214" s="28">
        <v>43054</v>
      </c>
      <c r="AP1214" s="29">
        <v>40662.79</v>
      </c>
      <c r="AQ1214" s="3">
        <f t="shared" si="208"/>
        <v>-6.8628250737962082E-3</v>
      </c>
    </row>
    <row r="1215" spans="1:43" ht="15.75" thickBot="1" x14ac:dyDescent="0.3">
      <c r="A1215" s="28">
        <v>43095</v>
      </c>
      <c r="B1215">
        <v>64.959999999999994</v>
      </c>
      <c r="C1215" s="3">
        <f t="shared" si="200"/>
        <v>-6.1538461538468425E-4</v>
      </c>
      <c r="E1215" s="28">
        <v>43055</v>
      </c>
      <c r="F1215">
        <v>337.75</v>
      </c>
      <c r="G1215" s="4">
        <f t="shared" si="210"/>
        <v>4.371357202331394E-3</v>
      </c>
      <c r="I1215" s="28">
        <v>43822</v>
      </c>
      <c r="J1215">
        <v>111</v>
      </c>
      <c r="K1215" s="3">
        <f t="shared" si="201"/>
        <v>-3.4782608695652195E-2</v>
      </c>
      <c r="M1215" s="28">
        <v>43851</v>
      </c>
      <c r="N1215">
        <v>127</v>
      </c>
      <c r="O1215" s="3">
        <f t="shared" si="202"/>
        <v>-3.1486146095727197E-4</v>
      </c>
      <c r="Q1215" s="28">
        <v>43055</v>
      </c>
      <c r="R1215">
        <v>101.5</v>
      </c>
      <c r="S1215" s="3">
        <f t="shared" si="203"/>
        <v>9.7493036211699913E-3</v>
      </c>
      <c r="U1215" s="28">
        <v>43055</v>
      </c>
      <c r="V1215">
        <v>153.97999999999999</v>
      </c>
      <c r="W1215" s="3">
        <f t="shared" si="209"/>
        <v>4.9601879650176262E-3</v>
      </c>
      <c r="Y1215" s="28">
        <v>44231</v>
      </c>
      <c r="Z1215">
        <v>350</v>
      </c>
      <c r="AA1215" s="3">
        <f t="shared" si="204"/>
        <v>0</v>
      </c>
      <c r="AC1215" s="28">
        <v>43725</v>
      </c>
      <c r="AD1215">
        <v>15</v>
      </c>
      <c r="AE1215" s="4">
        <f t="shared" si="205"/>
        <v>-6.25E-2</v>
      </c>
      <c r="AG1215" s="28">
        <v>43060</v>
      </c>
      <c r="AH1215">
        <v>199.03</v>
      </c>
      <c r="AI1215" s="4">
        <f t="shared" si="206"/>
        <v>2.2239342578325605E-2</v>
      </c>
      <c r="AK1215" s="28">
        <v>44840</v>
      </c>
      <c r="AL1215">
        <v>22.12</v>
      </c>
      <c r="AM1215" s="4">
        <f t="shared" si="207"/>
        <v>4.6852815901561762E-2</v>
      </c>
      <c r="AO1215" s="28">
        <v>43055</v>
      </c>
      <c r="AP1215" s="29">
        <v>40813.31</v>
      </c>
      <c r="AQ1215" s="3">
        <f t="shared" si="208"/>
        <v>3.70166434718322E-3</v>
      </c>
    </row>
    <row r="1216" spans="1:43" ht="15.75" thickBot="1" x14ac:dyDescent="0.3">
      <c r="A1216" s="28">
        <v>43096</v>
      </c>
      <c r="B1216">
        <v>67.48</v>
      </c>
      <c r="C1216" s="3">
        <f t="shared" si="200"/>
        <v>3.8793103448276023E-2</v>
      </c>
      <c r="E1216" s="28">
        <v>43056</v>
      </c>
      <c r="F1216">
        <v>328.46</v>
      </c>
      <c r="G1216" s="4">
        <f t="shared" si="210"/>
        <v>-2.7505551443375298E-2</v>
      </c>
      <c r="I1216" s="28">
        <v>43823</v>
      </c>
      <c r="J1216">
        <v>116.55</v>
      </c>
      <c r="K1216" s="3">
        <f t="shared" si="201"/>
        <v>5.0000000000000044E-2</v>
      </c>
      <c r="M1216" s="28">
        <v>43852</v>
      </c>
      <c r="N1216">
        <v>125</v>
      </c>
      <c r="O1216" s="3">
        <f t="shared" si="202"/>
        <v>-1.5748031496062964E-2</v>
      </c>
      <c r="Q1216" s="28">
        <v>43056</v>
      </c>
      <c r="R1216">
        <v>100.33</v>
      </c>
      <c r="S1216" s="3">
        <v>0.04</v>
      </c>
      <c r="U1216" s="28">
        <v>43056</v>
      </c>
      <c r="V1216">
        <v>155.56</v>
      </c>
      <c r="W1216" s="3">
        <f t="shared" si="209"/>
        <v>1.0261072866606158E-2</v>
      </c>
      <c r="Y1216" s="28">
        <v>44235</v>
      </c>
      <c r="Z1216">
        <v>350.25</v>
      </c>
      <c r="AA1216" s="3">
        <f t="shared" si="204"/>
        <v>7.1428571428566734E-4</v>
      </c>
      <c r="AC1216" s="28">
        <v>43726</v>
      </c>
      <c r="AD1216">
        <v>15</v>
      </c>
      <c r="AE1216" s="4">
        <f t="shared" si="205"/>
        <v>0</v>
      </c>
      <c r="AG1216" s="28">
        <v>43061</v>
      </c>
      <c r="AH1216">
        <v>197.9</v>
      </c>
      <c r="AI1216" s="4">
        <f t="shared" si="206"/>
        <v>-5.6775360498416694E-3</v>
      </c>
      <c r="AK1216" s="28">
        <v>44841</v>
      </c>
      <c r="AL1216">
        <v>21.69</v>
      </c>
      <c r="AM1216" s="4">
        <f t="shared" si="207"/>
        <v>-1.943942133815546E-2</v>
      </c>
      <c r="AO1216" s="28">
        <v>43056</v>
      </c>
      <c r="AP1216" s="29">
        <v>40844.400000000001</v>
      </c>
      <c r="AQ1216" s="3">
        <f t="shared" si="208"/>
        <v>7.6176129796889924E-4</v>
      </c>
    </row>
    <row r="1217" spans="1:43" ht="15.75" thickBot="1" x14ac:dyDescent="0.3">
      <c r="A1217" s="28">
        <v>43097</v>
      </c>
      <c r="B1217">
        <v>67.959999999999994</v>
      </c>
      <c r="C1217" s="3">
        <f t="shared" si="200"/>
        <v>7.1132187314757456E-3</v>
      </c>
      <c r="E1217" s="28">
        <v>43059</v>
      </c>
      <c r="F1217">
        <v>312.73</v>
      </c>
      <c r="G1217" s="4">
        <f t="shared" si="210"/>
        <v>-4.7890154052243727E-2</v>
      </c>
      <c r="I1217" s="28">
        <v>43825</v>
      </c>
      <c r="J1217">
        <v>120</v>
      </c>
      <c r="K1217" s="3">
        <f t="shared" si="201"/>
        <v>2.9601029601029616E-2</v>
      </c>
      <c r="M1217" s="28">
        <v>43853</v>
      </c>
      <c r="N1217">
        <v>127.52</v>
      </c>
      <c r="O1217" s="3">
        <f t="shared" si="202"/>
        <v>2.0159999999999956E-2</v>
      </c>
      <c r="Q1217" s="28">
        <v>43059</v>
      </c>
      <c r="R1217">
        <v>97.95</v>
      </c>
      <c r="S1217" s="3">
        <f t="shared" si="203"/>
        <v>-2.3721718329512531E-2</v>
      </c>
      <c r="U1217" s="28">
        <v>43059</v>
      </c>
      <c r="V1217">
        <v>154.24</v>
      </c>
      <c r="W1217" s="3">
        <f t="shared" si="209"/>
        <v>-8.4854718436615517E-3</v>
      </c>
      <c r="Y1217" s="28">
        <v>44236</v>
      </c>
      <c r="Z1217">
        <v>350</v>
      </c>
      <c r="AA1217" s="3">
        <f t="shared" si="204"/>
        <v>-7.1377587437548851E-4</v>
      </c>
      <c r="AC1217" s="28">
        <v>43727</v>
      </c>
      <c r="AD1217">
        <v>15</v>
      </c>
      <c r="AE1217" s="4">
        <f t="shared" si="205"/>
        <v>0</v>
      </c>
      <c r="AG1217" s="28">
        <v>43062</v>
      </c>
      <c r="AH1217">
        <v>201.5</v>
      </c>
      <c r="AI1217" s="4">
        <f t="shared" si="206"/>
        <v>1.8191005558362727E-2</v>
      </c>
      <c r="AK1217" s="28">
        <v>44844</v>
      </c>
      <c r="AL1217">
        <v>21.56</v>
      </c>
      <c r="AM1217" s="4">
        <f t="shared" si="207"/>
        <v>-5.9935454126326393E-3</v>
      </c>
      <c r="AO1217" s="28">
        <v>43059</v>
      </c>
      <c r="AP1217" s="29">
        <v>40316.93</v>
      </c>
      <c r="AQ1217" s="3">
        <f t="shared" si="208"/>
        <v>-1.2914132659556765E-2</v>
      </c>
    </row>
    <row r="1218" spans="1:43" ht="15.75" thickBot="1" x14ac:dyDescent="0.3">
      <c r="A1218" s="28">
        <v>43098</v>
      </c>
      <c r="B1218">
        <v>67.099999999999994</v>
      </c>
      <c r="C1218" s="3">
        <f t="shared" si="200"/>
        <v>-1.2654502648616783E-2</v>
      </c>
      <c r="E1218" s="28">
        <v>43060</v>
      </c>
      <c r="F1218">
        <v>314.79000000000002</v>
      </c>
      <c r="G1218" s="4">
        <f t="shared" si="210"/>
        <v>6.5871518562337084E-3</v>
      </c>
      <c r="I1218" s="28">
        <v>43826</v>
      </c>
      <c r="J1218">
        <v>114.67</v>
      </c>
      <c r="K1218" s="3">
        <f t="shared" si="201"/>
        <v>-4.441666666666666E-2</v>
      </c>
      <c r="M1218" s="28">
        <v>43854</v>
      </c>
      <c r="N1218">
        <v>127.53</v>
      </c>
      <c r="O1218" s="3">
        <f t="shared" si="202"/>
        <v>7.8419071518176509E-5</v>
      </c>
      <c r="Q1218" s="28">
        <v>43060</v>
      </c>
      <c r="R1218">
        <v>99.95</v>
      </c>
      <c r="S1218" s="3">
        <f t="shared" si="203"/>
        <v>2.0418580908626804E-2</v>
      </c>
      <c r="U1218" s="28">
        <v>43060</v>
      </c>
      <c r="V1218">
        <v>156.84</v>
      </c>
      <c r="W1218" s="3">
        <f t="shared" si="209"/>
        <v>1.6856846473028986E-2</v>
      </c>
      <c r="Y1218" s="28">
        <v>44238</v>
      </c>
      <c r="Z1218">
        <v>345</v>
      </c>
      <c r="AA1218" s="3">
        <f t="shared" si="204"/>
        <v>-1.4285714285714235E-2</v>
      </c>
      <c r="AC1218" s="28">
        <v>43728</v>
      </c>
      <c r="AD1218">
        <v>15.05</v>
      </c>
      <c r="AE1218" s="4">
        <f t="shared" si="205"/>
        <v>3.3333333333334103E-3</v>
      </c>
      <c r="AG1218" s="28">
        <v>43063</v>
      </c>
      <c r="AH1218">
        <v>199.8</v>
      </c>
      <c r="AI1218" s="4">
        <f t="shared" si="206"/>
        <v>-8.4367245657567258E-3</v>
      </c>
      <c r="AK1218" s="28">
        <v>44845</v>
      </c>
      <c r="AL1218">
        <v>21.71</v>
      </c>
      <c r="AM1218" s="4">
        <f t="shared" si="207"/>
        <v>6.957328385899908E-3</v>
      </c>
      <c r="AO1218" s="28">
        <v>43060</v>
      </c>
      <c r="AP1218" s="29">
        <v>40548.83</v>
      </c>
      <c r="AQ1218" s="3">
        <f t="shared" si="208"/>
        <v>5.7519260519092175E-3</v>
      </c>
    </row>
    <row r="1219" spans="1:43" ht="15.75" thickBot="1" x14ac:dyDescent="0.3">
      <c r="A1219" s="28">
        <v>43101</v>
      </c>
      <c r="B1219">
        <v>67.2</v>
      </c>
      <c r="C1219" s="3">
        <f t="shared" si="200"/>
        <v>1.4903129657228842E-3</v>
      </c>
      <c r="E1219" s="28">
        <v>43061</v>
      </c>
      <c r="F1219">
        <v>308.73</v>
      </c>
      <c r="G1219" s="4">
        <f t="shared" si="210"/>
        <v>-1.9250929190889221E-2</v>
      </c>
      <c r="I1219" s="28">
        <v>43829</v>
      </c>
      <c r="J1219">
        <v>114</v>
      </c>
      <c r="K1219" s="3">
        <f t="shared" si="201"/>
        <v>-5.8428534054242309E-3</v>
      </c>
      <c r="M1219" s="28">
        <v>43857</v>
      </c>
      <c r="N1219">
        <v>127.74</v>
      </c>
      <c r="O1219" s="3">
        <f t="shared" si="202"/>
        <v>1.6466713714420322E-3</v>
      </c>
      <c r="Q1219" s="28">
        <v>43061</v>
      </c>
      <c r="R1219">
        <v>100</v>
      </c>
      <c r="S1219" s="3">
        <f t="shared" si="203"/>
        <v>5.002501250626068E-4</v>
      </c>
      <c r="U1219" s="28">
        <v>43061</v>
      </c>
      <c r="V1219">
        <v>157.74</v>
      </c>
      <c r="W1219" s="3">
        <f t="shared" si="209"/>
        <v>5.7383320581485542E-3</v>
      </c>
      <c r="Y1219" s="28">
        <v>44239</v>
      </c>
      <c r="Z1219">
        <v>345</v>
      </c>
      <c r="AA1219" s="3">
        <f t="shared" si="204"/>
        <v>0</v>
      </c>
      <c r="AC1219" s="28">
        <v>43732</v>
      </c>
      <c r="AD1219">
        <v>15.05</v>
      </c>
      <c r="AE1219" s="4">
        <f t="shared" si="205"/>
        <v>0</v>
      </c>
      <c r="AG1219" s="28">
        <v>43066</v>
      </c>
      <c r="AH1219">
        <v>196.73</v>
      </c>
      <c r="AI1219" s="4">
        <f t="shared" si="206"/>
        <v>-1.536536536536548E-2</v>
      </c>
      <c r="AK1219" s="28">
        <v>44846</v>
      </c>
      <c r="AL1219">
        <v>21.63</v>
      </c>
      <c r="AM1219" s="4">
        <f t="shared" si="207"/>
        <v>-3.6849378166744495E-3</v>
      </c>
      <c r="AO1219" s="28">
        <v>43061</v>
      </c>
      <c r="AP1219" s="29">
        <v>40591.870000000003</v>
      </c>
      <c r="AQ1219" s="3">
        <f t="shared" si="208"/>
        <v>1.0614362979153302E-3</v>
      </c>
    </row>
    <row r="1220" spans="1:43" ht="15.75" thickBot="1" x14ac:dyDescent="0.3">
      <c r="A1220" s="28">
        <v>43102</v>
      </c>
      <c r="B1220">
        <v>70.56</v>
      </c>
      <c r="C1220" s="3">
        <f t="shared" si="200"/>
        <v>5.0000000000000044E-2</v>
      </c>
      <c r="E1220" s="28">
        <v>43062</v>
      </c>
      <c r="F1220">
        <v>294.7</v>
      </c>
      <c r="G1220" s="4">
        <f t="shared" si="210"/>
        <v>-4.5444239302950939E-2</v>
      </c>
      <c r="I1220" s="28">
        <v>43831</v>
      </c>
      <c r="J1220">
        <v>114</v>
      </c>
      <c r="K1220" s="3">
        <f t="shared" si="201"/>
        <v>0</v>
      </c>
      <c r="M1220" s="28">
        <v>43858</v>
      </c>
      <c r="N1220">
        <v>128.51</v>
      </c>
      <c r="O1220" s="3">
        <f t="shared" si="202"/>
        <v>6.0278691091277814E-3</v>
      </c>
      <c r="Q1220" s="28">
        <v>43062</v>
      </c>
      <c r="R1220">
        <v>99.01</v>
      </c>
      <c r="S1220" s="3">
        <f t="shared" si="203"/>
        <v>-9.8999999999999089E-3</v>
      </c>
      <c r="U1220" s="28">
        <v>43062</v>
      </c>
      <c r="V1220">
        <v>157.33000000000001</v>
      </c>
      <c r="W1220" s="3">
        <f t="shared" si="209"/>
        <v>-2.5992138962850353E-3</v>
      </c>
      <c r="Y1220" s="28">
        <v>44242</v>
      </c>
      <c r="Z1220">
        <v>345</v>
      </c>
      <c r="AA1220" s="3">
        <f t="shared" si="204"/>
        <v>0</v>
      </c>
      <c r="AC1220" s="28">
        <v>43749</v>
      </c>
      <c r="AD1220">
        <v>14.5</v>
      </c>
      <c r="AE1220" s="4">
        <f t="shared" si="205"/>
        <v>-3.6544850498338888E-2</v>
      </c>
      <c r="AG1220" s="28">
        <v>43067</v>
      </c>
      <c r="AH1220">
        <v>194.95</v>
      </c>
      <c r="AI1220" s="4">
        <f t="shared" si="206"/>
        <v>-9.0479337162608919E-3</v>
      </c>
      <c r="AK1220" s="28">
        <v>44847</v>
      </c>
      <c r="AL1220">
        <v>21.62</v>
      </c>
      <c r="AM1220" s="4">
        <f t="shared" si="207"/>
        <v>-4.6232085067032802E-4</v>
      </c>
      <c r="AO1220" s="28">
        <v>43062</v>
      </c>
      <c r="AP1220" s="29">
        <v>40266.21</v>
      </c>
      <c r="AQ1220" s="3">
        <f t="shared" si="208"/>
        <v>-8.0227887998262082E-3</v>
      </c>
    </row>
    <row r="1221" spans="1:43" ht="15.75" thickBot="1" x14ac:dyDescent="0.3">
      <c r="A1221" s="28">
        <v>43103</v>
      </c>
      <c r="B1221">
        <v>71.55</v>
      </c>
      <c r="C1221" s="3">
        <f t="shared" si="200"/>
        <v>1.4030612244897878E-2</v>
      </c>
      <c r="E1221" s="28">
        <v>43063</v>
      </c>
      <c r="F1221">
        <v>304.97000000000003</v>
      </c>
      <c r="G1221" s="4">
        <f t="shared" si="210"/>
        <v>3.4848998982015766E-2</v>
      </c>
      <c r="I1221" s="28">
        <v>43832</v>
      </c>
      <c r="J1221">
        <v>119.68</v>
      </c>
      <c r="K1221" s="3">
        <f t="shared" si="201"/>
        <v>4.9824561403508882E-2</v>
      </c>
      <c r="M1221" s="28">
        <v>43859</v>
      </c>
      <c r="N1221">
        <v>127.6</v>
      </c>
      <c r="O1221" s="3">
        <f t="shared" si="202"/>
        <v>-7.0811609991440205E-3</v>
      </c>
      <c r="Q1221" s="28">
        <v>43063</v>
      </c>
      <c r="R1221">
        <v>97.25</v>
      </c>
      <c r="S1221" s="3">
        <f t="shared" si="203"/>
        <v>-1.7775982224017772E-2</v>
      </c>
      <c r="U1221" s="28">
        <v>43063</v>
      </c>
      <c r="V1221">
        <v>157.87</v>
      </c>
      <c r="W1221" s="3">
        <f t="shared" si="209"/>
        <v>3.4322761075447072E-3</v>
      </c>
      <c r="Y1221" s="28">
        <v>44243</v>
      </c>
      <c r="Z1221">
        <v>350</v>
      </c>
      <c r="AA1221" s="3">
        <f t="shared" si="204"/>
        <v>1.449275362318847E-2</v>
      </c>
      <c r="AC1221" s="28">
        <v>43752</v>
      </c>
      <c r="AD1221">
        <v>15.49</v>
      </c>
      <c r="AE1221" s="4">
        <f t="shared" si="205"/>
        <v>6.8275862068965631E-2</v>
      </c>
      <c r="AG1221" s="28">
        <v>43068</v>
      </c>
      <c r="AH1221">
        <v>196.51</v>
      </c>
      <c r="AI1221" s="4">
        <f t="shared" si="206"/>
        <v>8.0020518081560521E-3</v>
      </c>
      <c r="AK1221" s="28">
        <v>44848</v>
      </c>
      <c r="AL1221">
        <v>21.22</v>
      </c>
      <c r="AM1221" s="4">
        <f t="shared" si="207"/>
        <v>-1.8501387604070385E-2</v>
      </c>
      <c r="AO1221" s="28">
        <v>43063</v>
      </c>
      <c r="AP1221" s="29">
        <v>40248.410000000003</v>
      </c>
      <c r="AQ1221" s="3">
        <f t="shared" si="208"/>
        <v>-4.420579935383584E-4</v>
      </c>
    </row>
    <row r="1222" spans="1:43" ht="15.75" thickBot="1" x14ac:dyDescent="0.3">
      <c r="A1222" s="28">
        <v>43105</v>
      </c>
      <c r="B1222">
        <v>71.5</v>
      </c>
      <c r="C1222" s="3">
        <f t="shared" si="200"/>
        <v>-6.9881201956667471E-4</v>
      </c>
      <c r="E1222" s="28">
        <v>43066</v>
      </c>
      <c r="F1222">
        <v>303.36</v>
      </c>
      <c r="G1222" s="4">
        <f t="shared" si="210"/>
        <v>-5.2792077909302737E-3</v>
      </c>
      <c r="I1222" s="28">
        <v>43836</v>
      </c>
      <c r="J1222">
        <v>119.98</v>
      </c>
      <c r="K1222" s="3">
        <f t="shared" si="201"/>
        <v>2.5066844919785503E-3</v>
      </c>
      <c r="M1222" s="28">
        <v>43860</v>
      </c>
      <c r="N1222">
        <v>134.61000000000001</v>
      </c>
      <c r="O1222" s="3">
        <f t="shared" si="202"/>
        <v>5.4937304075235227E-2</v>
      </c>
      <c r="Q1222" s="28">
        <v>43066</v>
      </c>
      <c r="R1222">
        <v>96.53</v>
      </c>
      <c r="S1222" s="3">
        <v>0.03</v>
      </c>
      <c r="U1222" s="28">
        <v>43066</v>
      </c>
      <c r="V1222">
        <v>155.88999999999999</v>
      </c>
      <c r="W1222" s="3">
        <f t="shared" si="209"/>
        <v>-1.2541964907835657E-2</v>
      </c>
      <c r="Y1222" s="28">
        <v>44244</v>
      </c>
      <c r="Z1222">
        <v>354.3</v>
      </c>
      <c r="AA1222" s="3">
        <f t="shared" si="204"/>
        <v>1.2285714285714233E-2</v>
      </c>
      <c r="AC1222" s="28">
        <v>43753</v>
      </c>
      <c r="AD1222">
        <v>16</v>
      </c>
      <c r="AE1222" s="4">
        <f t="shared" si="205"/>
        <v>3.2924467398321555E-2</v>
      </c>
      <c r="AG1222" s="28">
        <v>43069</v>
      </c>
      <c r="AH1222">
        <v>196</v>
      </c>
      <c r="AI1222" s="4">
        <f t="shared" si="206"/>
        <v>-2.5952877716146627E-3</v>
      </c>
      <c r="AK1222" s="28">
        <v>44851</v>
      </c>
      <c r="AL1222">
        <v>21.02</v>
      </c>
      <c r="AM1222" s="4">
        <f t="shared" si="207"/>
        <v>-9.4250706880301127E-3</v>
      </c>
      <c r="AO1222" s="28">
        <v>43066</v>
      </c>
      <c r="AP1222" s="29">
        <v>40032.17</v>
      </c>
      <c r="AQ1222" s="3">
        <f t="shared" si="208"/>
        <v>-5.3726345960003474E-3</v>
      </c>
    </row>
    <row r="1223" spans="1:43" ht="15.75" thickBot="1" x14ac:dyDescent="0.3">
      <c r="A1223" s="28">
        <v>43108</v>
      </c>
      <c r="B1223">
        <v>72</v>
      </c>
      <c r="C1223" s="3">
        <f t="shared" si="200"/>
        <v>6.9930069930070893E-3</v>
      </c>
      <c r="E1223" s="28">
        <v>43067</v>
      </c>
      <c r="F1223">
        <v>292.55</v>
      </c>
      <c r="G1223" s="4">
        <f t="shared" si="210"/>
        <v>-3.5634229957805963E-2</v>
      </c>
      <c r="I1223" s="28">
        <v>43838</v>
      </c>
      <c r="J1223">
        <v>116.5</v>
      </c>
      <c r="K1223" s="3">
        <f t="shared" si="201"/>
        <v>-2.9004834139023217E-2</v>
      </c>
      <c r="M1223" s="28">
        <v>43861</v>
      </c>
      <c r="N1223">
        <v>142.01</v>
      </c>
      <c r="O1223" s="3">
        <f t="shared" si="202"/>
        <v>5.4973627516529122E-2</v>
      </c>
      <c r="Q1223" s="28">
        <v>43067</v>
      </c>
      <c r="R1223">
        <v>93.52</v>
      </c>
      <c r="S1223" s="3">
        <v>0.03</v>
      </c>
      <c r="U1223" s="28">
        <v>43067</v>
      </c>
      <c r="V1223">
        <v>152.91</v>
      </c>
      <c r="W1223" s="3">
        <f t="shared" si="209"/>
        <v>-1.9116043363910373E-2</v>
      </c>
      <c r="Y1223" s="28">
        <v>44249</v>
      </c>
      <c r="Z1223">
        <v>352</v>
      </c>
      <c r="AA1223" s="3">
        <f t="shared" si="204"/>
        <v>-6.4916737228337684E-3</v>
      </c>
      <c r="AC1223" s="28">
        <v>43754</v>
      </c>
      <c r="AD1223">
        <v>15.55</v>
      </c>
      <c r="AE1223" s="4">
        <f t="shared" si="205"/>
        <v>-2.8124999999999956E-2</v>
      </c>
      <c r="AG1223" s="28">
        <v>43073</v>
      </c>
      <c r="AH1223">
        <v>199.5</v>
      </c>
      <c r="AI1223" s="4">
        <f t="shared" si="206"/>
        <v>1.7857142857142794E-2</v>
      </c>
      <c r="AK1223" s="28">
        <v>44852</v>
      </c>
      <c r="AL1223">
        <v>19.28</v>
      </c>
      <c r="AM1223" s="4">
        <f t="shared" si="207"/>
        <v>-8.2778306374881039E-2</v>
      </c>
      <c r="AO1223" s="28">
        <v>43067</v>
      </c>
      <c r="AP1223" s="29">
        <v>39634.129999999997</v>
      </c>
      <c r="AQ1223" s="3">
        <f t="shared" si="208"/>
        <v>-9.9430033395642159E-3</v>
      </c>
    </row>
    <row r="1224" spans="1:43" ht="15.75" thickBot="1" x14ac:dyDescent="0.3">
      <c r="A1224" s="28">
        <v>43109</v>
      </c>
      <c r="B1224">
        <v>70.92</v>
      </c>
      <c r="C1224" s="3">
        <f t="shared" ref="C1224:C1287" si="211">B1224/B1223-1</f>
        <v>-1.5000000000000013E-2</v>
      </c>
      <c r="E1224" s="28">
        <v>43068</v>
      </c>
      <c r="F1224">
        <v>290.08</v>
      </c>
      <c r="G1224" s="4">
        <f t="shared" si="210"/>
        <v>-8.4430011963767537E-3</v>
      </c>
      <c r="I1224" s="28">
        <v>43839</v>
      </c>
      <c r="J1224">
        <v>117</v>
      </c>
      <c r="K1224" s="3">
        <f t="shared" ref="K1224:K1287" si="212">J1224/J1223-1</f>
        <v>4.2918454935623185E-3</v>
      </c>
      <c r="M1224" s="28">
        <v>43864</v>
      </c>
      <c r="N1224">
        <v>149.11000000000001</v>
      </c>
      <c r="O1224" s="3">
        <f t="shared" ref="O1224:O1287" si="213">N1224/N1223-1</f>
        <v>4.9996479121188875E-2</v>
      </c>
      <c r="Q1224" s="28">
        <v>43068</v>
      </c>
      <c r="R1224">
        <v>94.44</v>
      </c>
      <c r="S1224" s="3">
        <f t="shared" ref="S1224:S1287" si="214">R1224/R1223-1</f>
        <v>9.8374679213002469E-3</v>
      </c>
      <c r="U1224" s="28">
        <v>43068</v>
      </c>
      <c r="V1224">
        <v>155.12</v>
      </c>
      <c r="W1224" s="3">
        <f t="shared" si="209"/>
        <v>1.4452946177490045E-2</v>
      </c>
      <c r="Y1224" s="28">
        <v>44250</v>
      </c>
      <c r="Z1224">
        <v>352</v>
      </c>
      <c r="AA1224" s="3">
        <f t="shared" ref="AA1224:AA1287" si="215">Z1224/Z1223-1</f>
        <v>0</v>
      </c>
      <c r="AC1224" s="28">
        <v>43760</v>
      </c>
      <c r="AD1224">
        <v>14.75</v>
      </c>
      <c r="AE1224" s="4">
        <f t="shared" ref="AE1224:AE1287" si="216">AD1224/AD1223-1</f>
        <v>-5.144694533762062E-2</v>
      </c>
      <c r="AG1224" s="28">
        <v>43074</v>
      </c>
      <c r="AH1224">
        <v>198.04</v>
      </c>
      <c r="AI1224" s="4">
        <f t="shared" ref="AI1224:AI1287" si="217">AH1224/AH1223-1</f>
        <v>-7.3182957393483905E-3</v>
      </c>
      <c r="AK1224" s="28">
        <v>44853</v>
      </c>
      <c r="AL1224">
        <v>19.72</v>
      </c>
      <c r="AM1224" s="4">
        <f t="shared" ref="AM1224:AM1275" si="218">AL1224/AL1223-1</f>
        <v>2.2821576763485396E-2</v>
      </c>
      <c r="AO1224" s="28">
        <v>43068</v>
      </c>
      <c r="AP1224" s="29">
        <v>39672.89</v>
      </c>
      <c r="AQ1224" s="3">
        <f t="shared" ref="AQ1224:AQ1287" si="219">AP1224/AP1223-1</f>
        <v>9.7794501859893579E-4</v>
      </c>
    </row>
    <row r="1225" spans="1:43" ht="15.75" thickBot="1" x14ac:dyDescent="0.3">
      <c r="A1225" s="28">
        <v>43110</v>
      </c>
      <c r="B1225">
        <v>72</v>
      </c>
      <c r="C1225" s="3">
        <f t="shared" si="211"/>
        <v>1.5228426395939021E-2</v>
      </c>
      <c r="E1225" s="28">
        <v>43069</v>
      </c>
      <c r="F1225">
        <v>287.92</v>
      </c>
      <c r="G1225" s="4">
        <f t="shared" si="210"/>
        <v>-7.4462217319358759E-3</v>
      </c>
      <c r="I1225" s="28">
        <v>43840</v>
      </c>
      <c r="J1225">
        <v>120.64</v>
      </c>
      <c r="K1225" s="3">
        <f t="shared" si="212"/>
        <v>3.1111111111111089E-2</v>
      </c>
      <c r="M1225" s="28">
        <v>43865</v>
      </c>
      <c r="N1225">
        <v>149.19999999999999</v>
      </c>
      <c r="O1225" s="3">
        <f t="shared" si="213"/>
        <v>6.0358124874237973E-4</v>
      </c>
      <c r="Q1225" s="28">
        <v>43069</v>
      </c>
      <c r="R1225">
        <v>93.56</v>
      </c>
      <c r="S1225" s="3">
        <v>0.03</v>
      </c>
      <c r="U1225" s="28">
        <v>43069</v>
      </c>
      <c r="V1225">
        <v>155.49</v>
      </c>
      <c r="W1225" s="3">
        <f t="shared" si="209"/>
        <v>2.3852501289325367E-3</v>
      </c>
      <c r="Y1225" s="28">
        <v>44251</v>
      </c>
      <c r="Z1225">
        <v>350</v>
      </c>
      <c r="AA1225" s="3">
        <f t="shared" si="215"/>
        <v>-5.6818181818182323E-3</v>
      </c>
      <c r="AC1225" s="28">
        <v>43761</v>
      </c>
      <c r="AD1225">
        <v>15.44</v>
      </c>
      <c r="AE1225" s="4">
        <f t="shared" si="216"/>
        <v>4.6779661016949081E-2</v>
      </c>
      <c r="AG1225" s="28">
        <v>43075</v>
      </c>
      <c r="AH1225">
        <v>198.04</v>
      </c>
      <c r="AI1225" s="4">
        <f t="shared" si="217"/>
        <v>0</v>
      </c>
      <c r="AK1225" s="28">
        <v>44854</v>
      </c>
      <c r="AL1225">
        <v>19.45</v>
      </c>
      <c r="AM1225" s="4">
        <f t="shared" si="218"/>
        <v>-1.369168356997974E-2</v>
      </c>
      <c r="AO1225" s="28">
        <v>43069</v>
      </c>
      <c r="AP1225" s="29">
        <v>40010.36</v>
      </c>
      <c r="AQ1225" s="3">
        <f t="shared" si="219"/>
        <v>8.5063124970226056E-3</v>
      </c>
    </row>
    <row r="1226" spans="1:43" ht="15.75" thickBot="1" x14ac:dyDescent="0.3">
      <c r="A1226" s="28">
        <v>43111</v>
      </c>
      <c r="B1226">
        <v>74.27</v>
      </c>
      <c r="C1226" s="3">
        <f t="shared" si="211"/>
        <v>3.1527777777777821E-2</v>
      </c>
      <c r="E1226" s="28">
        <v>43073</v>
      </c>
      <c r="F1226">
        <v>295.93</v>
      </c>
      <c r="G1226" s="4">
        <f t="shared" si="210"/>
        <v>2.7820227841066858E-2</v>
      </c>
      <c r="I1226" s="28">
        <v>43843</v>
      </c>
      <c r="J1226">
        <v>126.67</v>
      </c>
      <c r="K1226" s="3">
        <f t="shared" si="212"/>
        <v>4.9983421750663171E-2</v>
      </c>
      <c r="M1226" s="28">
        <v>43867</v>
      </c>
      <c r="N1226">
        <v>155.80000000000001</v>
      </c>
      <c r="O1226" s="3">
        <f t="shared" si="213"/>
        <v>4.4235924932976012E-2</v>
      </c>
      <c r="Q1226" s="28">
        <v>43073</v>
      </c>
      <c r="R1226">
        <v>94</v>
      </c>
      <c r="S1226" s="3">
        <f t="shared" si="214"/>
        <v>4.7028644719966373E-3</v>
      </c>
      <c r="U1226" s="28">
        <v>43073</v>
      </c>
      <c r="V1226">
        <v>158.62</v>
      </c>
      <c r="W1226" s="3">
        <f t="shared" si="209"/>
        <v>2.0129911891439978E-2</v>
      </c>
      <c r="Y1226" s="28">
        <v>44252</v>
      </c>
      <c r="Z1226">
        <v>355</v>
      </c>
      <c r="AA1226" s="3">
        <f t="shared" si="215"/>
        <v>1.4285714285714235E-2</v>
      </c>
      <c r="AC1226" s="28">
        <v>43762</v>
      </c>
      <c r="AD1226">
        <v>15.9</v>
      </c>
      <c r="AE1226" s="4">
        <f t="shared" si="216"/>
        <v>2.9792746113989743E-2</v>
      </c>
      <c r="AG1226" s="28">
        <v>43076</v>
      </c>
      <c r="AH1226">
        <v>195.25</v>
      </c>
      <c r="AI1226" s="4">
        <f t="shared" si="217"/>
        <v>-1.408806301757215E-2</v>
      </c>
      <c r="AK1226" s="28">
        <v>44855</v>
      </c>
      <c r="AL1226">
        <v>19.260000000000002</v>
      </c>
      <c r="AM1226" s="4">
        <f t="shared" si="218"/>
        <v>-9.7686375321335284E-3</v>
      </c>
      <c r="AO1226" s="28">
        <v>43073</v>
      </c>
      <c r="AP1226" s="29">
        <v>40048.44</v>
      </c>
      <c r="AQ1226" s="3">
        <f t="shared" si="219"/>
        <v>9.5175349584453173E-4</v>
      </c>
    </row>
    <row r="1227" spans="1:43" ht="15.75" thickBot="1" x14ac:dyDescent="0.3">
      <c r="A1227" s="28">
        <v>43112</v>
      </c>
      <c r="B1227">
        <v>75.180000000000007</v>
      </c>
      <c r="C1227" s="3">
        <f t="shared" si="211"/>
        <v>1.2252591894439391E-2</v>
      </c>
      <c r="E1227" s="28">
        <v>43074</v>
      </c>
      <c r="F1227">
        <v>290.12</v>
      </c>
      <c r="G1227" s="4">
        <f t="shared" si="210"/>
        <v>-1.9633021322610134E-2</v>
      </c>
      <c r="I1227" s="28">
        <v>43844</v>
      </c>
      <c r="J1227">
        <v>132.5</v>
      </c>
      <c r="K1227" s="3">
        <f t="shared" si="212"/>
        <v>4.6025104602510414E-2</v>
      </c>
      <c r="M1227" s="28">
        <v>43868</v>
      </c>
      <c r="N1227">
        <v>149.1</v>
      </c>
      <c r="O1227" s="3">
        <f t="shared" si="213"/>
        <v>-4.3003851091142575E-2</v>
      </c>
      <c r="Q1227" s="28">
        <v>43074</v>
      </c>
      <c r="R1227">
        <v>93.57</v>
      </c>
      <c r="S1227" s="3">
        <f t="shared" si="214"/>
        <v>-4.5744680851064201E-3</v>
      </c>
      <c r="U1227" s="28">
        <v>43074</v>
      </c>
      <c r="V1227">
        <v>156.19</v>
      </c>
      <c r="W1227" s="3">
        <f t="shared" si="209"/>
        <v>-1.5319631824486257E-2</v>
      </c>
      <c r="Y1227" s="28">
        <v>44253</v>
      </c>
      <c r="Z1227">
        <v>355</v>
      </c>
      <c r="AA1227" s="3">
        <f t="shared" si="215"/>
        <v>0</v>
      </c>
      <c r="AC1227" s="28">
        <v>43767</v>
      </c>
      <c r="AD1227">
        <v>15.5</v>
      </c>
      <c r="AE1227" s="4">
        <f t="shared" si="216"/>
        <v>-2.515723270440251E-2</v>
      </c>
      <c r="AG1227" s="28">
        <v>43077</v>
      </c>
      <c r="AH1227">
        <v>195.89</v>
      </c>
      <c r="AI1227" s="4">
        <f t="shared" si="217"/>
        <v>3.2778489116516152E-3</v>
      </c>
      <c r="AK1227" s="28">
        <v>44858</v>
      </c>
      <c r="AL1227">
        <v>19.440000000000001</v>
      </c>
      <c r="AM1227" s="4">
        <f t="shared" si="218"/>
        <v>9.3457943925232545E-3</v>
      </c>
      <c r="AO1227" s="28">
        <v>43074</v>
      </c>
      <c r="AP1227" s="29">
        <v>39945.410000000003</v>
      </c>
      <c r="AQ1227" s="3">
        <f t="shared" si="219"/>
        <v>-2.5726345395725714E-3</v>
      </c>
    </row>
    <row r="1228" spans="1:43" ht="15.75" thickBot="1" x14ac:dyDescent="0.3">
      <c r="A1228" s="28">
        <v>43115</v>
      </c>
      <c r="B1228">
        <v>73.42</v>
      </c>
      <c r="C1228" s="3">
        <f t="shared" si="211"/>
        <v>-2.3410481511040193E-2</v>
      </c>
      <c r="E1228" s="28">
        <v>43075</v>
      </c>
      <c r="F1228">
        <v>292.44</v>
      </c>
      <c r="G1228" s="4">
        <f t="shared" si="210"/>
        <v>7.9966910244035905E-3</v>
      </c>
      <c r="I1228" s="28">
        <v>43845</v>
      </c>
      <c r="J1228">
        <v>126</v>
      </c>
      <c r="K1228" s="3">
        <f t="shared" si="212"/>
        <v>-4.9056603773584895E-2</v>
      </c>
      <c r="M1228" s="28">
        <v>43871</v>
      </c>
      <c r="N1228">
        <v>142.35</v>
      </c>
      <c r="O1228" s="3">
        <f t="shared" si="213"/>
        <v>-4.5271629778672051E-2</v>
      </c>
      <c r="Q1228" s="28">
        <v>43075</v>
      </c>
      <c r="R1228">
        <v>92.66</v>
      </c>
      <c r="S1228" s="3">
        <f t="shared" si="214"/>
        <v>-9.7253393181574443E-3</v>
      </c>
      <c r="U1228" s="28">
        <v>43075</v>
      </c>
      <c r="V1228">
        <v>157.03</v>
      </c>
      <c r="W1228" s="3">
        <f t="shared" si="209"/>
        <v>5.3780651770281018E-3</v>
      </c>
      <c r="Y1228" s="28">
        <v>44256</v>
      </c>
      <c r="Z1228">
        <v>351</v>
      </c>
      <c r="AA1228" s="3">
        <f t="shared" si="215"/>
        <v>-1.1267605633802802E-2</v>
      </c>
      <c r="AC1228" s="28">
        <v>43769</v>
      </c>
      <c r="AD1228">
        <v>15.65</v>
      </c>
      <c r="AE1228" s="4">
        <f t="shared" si="216"/>
        <v>9.6774193548387899E-3</v>
      </c>
      <c r="AG1228" s="28">
        <v>43080</v>
      </c>
      <c r="AH1228">
        <v>193.56</v>
      </c>
      <c r="AI1228" s="4">
        <f t="shared" si="217"/>
        <v>-1.1894430547756296E-2</v>
      </c>
      <c r="AK1228" s="28">
        <v>44859</v>
      </c>
      <c r="AL1228">
        <v>19.05</v>
      </c>
      <c r="AM1228" s="4">
        <f t="shared" si="218"/>
        <v>-2.0061728395061706E-2</v>
      </c>
      <c r="AO1228" s="28">
        <v>43075</v>
      </c>
      <c r="AP1228" s="29">
        <v>39907.32</v>
      </c>
      <c r="AQ1228" s="3">
        <f t="shared" si="219"/>
        <v>-9.5355135921759704E-4</v>
      </c>
    </row>
    <row r="1229" spans="1:43" ht="15.75" thickBot="1" x14ac:dyDescent="0.3">
      <c r="A1229" s="28">
        <v>43116</v>
      </c>
      <c r="B1229">
        <v>73.56</v>
      </c>
      <c r="C1229" s="3">
        <f t="shared" si="211"/>
        <v>1.9068373740125377E-3</v>
      </c>
      <c r="E1229" s="28">
        <v>43076</v>
      </c>
      <c r="F1229">
        <v>277.82</v>
      </c>
      <c r="G1229" s="4">
        <f t="shared" si="210"/>
        <v>-4.999316099028861E-2</v>
      </c>
      <c r="I1229" s="28">
        <v>43847</v>
      </c>
      <c r="J1229">
        <v>130.80000000000001</v>
      </c>
      <c r="K1229" s="3">
        <f t="shared" si="212"/>
        <v>3.8095238095238182E-2</v>
      </c>
      <c r="M1229" s="28">
        <v>43872</v>
      </c>
      <c r="N1229">
        <v>145.37</v>
      </c>
      <c r="O1229" s="3">
        <f t="shared" si="213"/>
        <v>2.1215314365999438E-2</v>
      </c>
      <c r="Q1229" s="28">
        <v>43076</v>
      </c>
      <c r="R1229">
        <v>90.22</v>
      </c>
      <c r="S1229" s="3">
        <v>0.06</v>
      </c>
      <c r="U1229" s="28">
        <v>43076</v>
      </c>
      <c r="V1229">
        <v>153.54</v>
      </c>
      <c r="W1229" s="3">
        <f t="shared" si="209"/>
        <v>-2.222505253773166E-2</v>
      </c>
      <c r="Y1229" s="28">
        <v>44257</v>
      </c>
      <c r="Z1229">
        <v>352</v>
      </c>
      <c r="AA1229" s="3">
        <f t="shared" si="215"/>
        <v>2.8490028490029129E-3</v>
      </c>
      <c r="AC1229" s="28">
        <v>43773</v>
      </c>
      <c r="AD1229">
        <v>15.64</v>
      </c>
      <c r="AE1229" s="4">
        <f t="shared" si="216"/>
        <v>-6.3897763578268929E-4</v>
      </c>
      <c r="AG1229" s="28">
        <v>43081</v>
      </c>
      <c r="AH1229">
        <v>194.21</v>
      </c>
      <c r="AI1229" s="4">
        <f t="shared" si="217"/>
        <v>3.3581318454225517E-3</v>
      </c>
      <c r="AK1229" s="28">
        <v>44860</v>
      </c>
      <c r="AL1229">
        <v>17.7</v>
      </c>
      <c r="AM1229" s="4">
        <f t="shared" si="218"/>
        <v>-7.0866141732283561E-2</v>
      </c>
      <c r="AO1229" s="28">
        <v>43076</v>
      </c>
      <c r="AP1229" s="29">
        <v>38784.660000000003</v>
      </c>
      <c r="AQ1229" s="3">
        <f t="shared" si="219"/>
        <v>-2.8131681105120432E-2</v>
      </c>
    </row>
    <row r="1230" spans="1:43" ht="15.75" thickBot="1" x14ac:dyDescent="0.3">
      <c r="A1230" s="28">
        <v>43117</v>
      </c>
      <c r="B1230">
        <v>74.260000000000005</v>
      </c>
      <c r="C1230" s="3">
        <f t="shared" si="211"/>
        <v>9.5160413268080557E-3</v>
      </c>
      <c r="E1230" s="28">
        <v>43077</v>
      </c>
      <c r="F1230">
        <v>265.64</v>
      </c>
      <c r="G1230" s="4">
        <f t="shared" si="210"/>
        <v>-4.3841336116910212E-2</v>
      </c>
      <c r="I1230" s="28">
        <v>43850</v>
      </c>
      <c r="J1230">
        <v>125.69</v>
      </c>
      <c r="K1230" s="3">
        <f t="shared" si="212"/>
        <v>-3.9067278287461926E-2</v>
      </c>
      <c r="M1230" s="28">
        <v>43873</v>
      </c>
      <c r="N1230">
        <v>151.49</v>
      </c>
      <c r="O1230" s="3">
        <f t="shared" si="213"/>
        <v>4.2099470317121801E-2</v>
      </c>
      <c r="Q1230" s="28">
        <v>43077</v>
      </c>
      <c r="R1230">
        <v>92.04</v>
      </c>
      <c r="S1230" s="3">
        <f t="shared" si="214"/>
        <v>2.0172910662824339E-2</v>
      </c>
      <c r="U1230" s="28">
        <v>43077</v>
      </c>
      <c r="V1230">
        <v>155.6</v>
      </c>
      <c r="W1230" s="3">
        <f t="shared" si="209"/>
        <v>1.3416699231470597E-2</v>
      </c>
      <c r="Y1230" s="28">
        <v>44258</v>
      </c>
      <c r="Z1230">
        <v>352</v>
      </c>
      <c r="AA1230" s="3">
        <f t="shared" si="215"/>
        <v>0</v>
      </c>
      <c r="AC1230" s="28">
        <v>43775</v>
      </c>
      <c r="AD1230">
        <v>16</v>
      </c>
      <c r="AE1230" s="4">
        <f t="shared" si="216"/>
        <v>2.3017902813299296E-2</v>
      </c>
      <c r="AG1230" s="28">
        <v>43082</v>
      </c>
      <c r="AH1230">
        <v>203.66</v>
      </c>
      <c r="AI1230" s="4">
        <f t="shared" si="217"/>
        <v>4.8658668451675879E-2</v>
      </c>
      <c r="AK1230" s="28">
        <v>44861</v>
      </c>
      <c r="AL1230">
        <v>17.649999999999999</v>
      </c>
      <c r="AM1230" s="4">
        <f t="shared" si="218"/>
        <v>-2.8248587570621764E-3</v>
      </c>
      <c r="AO1230" s="28">
        <v>43077</v>
      </c>
      <c r="AP1230" s="29">
        <v>39080</v>
      </c>
      <c r="AQ1230" s="3">
        <f t="shared" si="219"/>
        <v>7.6148662899195863E-3</v>
      </c>
    </row>
    <row r="1231" spans="1:43" ht="15.75" thickBot="1" x14ac:dyDescent="0.3">
      <c r="A1231" s="28">
        <v>43118</v>
      </c>
      <c r="B1231">
        <v>74.709999999999994</v>
      </c>
      <c r="C1231" s="3">
        <f t="shared" si="211"/>
        <v>6.0597899272822886E-3</v>
      </c>
      <c r="E1231" s="28">
        <v>43080</v>
      </c>
      <c r="F1231">
        <v>252.36</v>
      </c>
      <c r="G1231" s="4">
        <f t="shared" si="210"/>
        <v>-4.999247101340154E-2</v>
      </c>
      <c r="I1231" s="28">
        <v>43851</v>
      </c>
      <c r="J1231">
        <v>126.5</v>
      </c>
      <c r="K1231" s="3">
        <f t="shared" si="212"/>
        <v>6.4444267642613795E-3</v>
      </c>
      <c r="M1231" s="28">
        <v>43874</v>
      </c>
      <c r="N1231">
        <v>156.68</v>
      </c>
      <c r="O1231" s="3">
        <f t="shared" si="213"/>
        <v>3.4259687108059822E-2</v>
      </c>
      <c r="Q1231" s="28">
        <v>43080</v>
      </c>
      <c r="R1231">
        <v>90.43</v>
      </c>
      <c r="S1231" s="3">
        <v>7.0000000000000007E-2</v>
      </c>
      <c r="U1231" s="28">
        <v>43080</v>
      </c>
      <c r="V1231">
        <v>158.02000000000001</v>
      </c>
      <c r="W1231" s="3">
        <f t="shared" si="209"/>
        <v>1.5552699228791766E-2</v>
      </c>
      <c r="Y1231" s="28">
        <v>44259</v>
      </c>
      <c r="Z1231">
        <v>348.89</v>
      </c>
      <c r="AA1231" s="3">
        <f t="shared" si="215"/>
        <v>-8.8352272727273418E-3</v>
      </c>
      <c r="AC1231" s="28">
        <v>43776</v>
      </c>
      <c r="AD1231">
        <v>15.95</v>
      </c>
      <c r="AE1231" s="4">
        <f t="shared" si="216"/>
        <v>-3.1250000000000444E-3</v>
      </c>
      <c r="AG1231" s="28">
        <v>43083</v>
      </c>
      <c r="AH1231">
        <v>194</v>
      </c>
      <c r="AI1231" s="4">
        <f t="shared" si="217"/>
        <v>-4.7431994500638286E-2</v>
      </c>
      <c r="AK1231" s="28">
        <v>44862</v>
      </c>
      <c r="AL1231">
        <v>16.55</v>
      </c>
      <c r="AM1231" s="4">
        <f t="shared" si="218"/>
        <v>-6.2322946175637273E-2</v>
      </c>
      <c r="AO1231" s="28">
        <v>43080</v>
      </c>
      <c r="AP1231" s="29">
        <v>38481.699999999997</v>
      </c>
      <c r="AQ1231" s="3">
        <f t="shared" si="219"/>
        <v>-1.530962128966229E-2</v>
      </c>
    </row>
    <row r="1232" spans="1:43" ht="15.75" thickBot="1" x14ac:dyDescent="0.3">
      <c r="A1232" s="28">
        <v>43119</v>
      </c>
      <c r="B1232">
        <v>76.67</v>
      </c>
      <c r="C1232" s="3">
        <f t="shared" si="211"/>
        <v>2.6234774461250332E-2</v>
      </c>
      <c r="E1232" s="28">
        <v>43081</v>
      </c>
      <c r="F1232">
        <v>245.19</v>
      </c>
      <c r="G1232" s="4">
        <f t="shared" si="210"/>
        <v>-2.8411792677128012E-2</v>
      </c>
      <c r="I1232" s="28">
        <v>43852</v>
      </c>
      <c r="J1232">
        <v>127</v>
      </c>
      <c r="K1232" s="3">
        <f t="shared" si="212"/>
        <v>3.9525691699604515E-3</v>
      </c>
      <c r="M1232" s="28">
        <v>43875</v>
      </c>
      <c r="N1232">
        <v>155.01</v>
      </c>
      <c r="O1232" s="3">
        <f t="shared" si="213"/>
        <v>-1.0658667347459905E-2</v>
      </c>
      <c r="Q1232" s="28">
        <v>43081</v>
      </c>
      <c r="R1232">
        <v>92.75</v>
      </c>
      <c r="S1232" s="3">
        <f t="shared" si="214"/>
        <v>2.5655202919385056E-2</v>
      </c>
      <c r="U1232" s="28">
        <v>43081</v>
      </c>
      <c r="V1232">
        <v>159.03</v>
      </c>
      <c r="W1232" s="3">
        <f t="shared" si="209"/>
        <v>6.3915960005063166E-3</v>
      </c>
      <c r="Y1232" s="28">
        <v>44260</v>
      </c>
      <c r="Z1232">
        <v>348.9</v>
      </c>
      <c r="AA1232" s="3">
        <f t="shared" si="215"/>
        <v>2.8662329100814787E-5</v>
      </c>
      <c r="AC1232" s="28">
        <v>43781</v>
      </c>
      <c r="AD1232">
        <v>16.5</v>
      </c>
      <c r="AE1232" s="4">
        <f t="shared" si="216"/>
        <v>3.4482758620689724E-2</v>
      </c>
      <c r="AG1232" s="28">
        <v>43084</v>
      </c>
      <c r="AH1232">
        <v>190.83</v>
      </c>
      <c r="AI1232" s="4">
        <f t="shared" si="217"/>
        <v>-1.6340206185566974E-2</v>
      </c>
      <c r="AK1232" s="28">
        <v>44865</v>
      </c>
      <c r="AL1232">
        <v>16.559999999999999</v>
      </c>
      <c r="AM1232" s="4">
        <f t="shared" si="218"/>
        <v>6.0422960725059482E-4</v>
      </c>
      <c r="AO1232" s="28">
        <v>43081</v>
      </c>
      <c r="AP1232" s="29">
        <v>38525.11</v>
      </c>
      <c r="AQ1232" s="3">
        <f t="shared" si="219"/>
        <v>1.1280686664052464E-3</v>
      </c>
    </row>
    <row r="1233" spans="1:43" ht="15.75" thickBot="1" x14ac:dyDescent="0.3">
      <c r="A1233" s="28">
        <v>43122</v>
      </c>
      <c r="B1233">
        <v>76.83</v>
      </c>
      <c r="C1233" s="3">
        <f t="shared" si="211"/>
        <v>2.0868657884438591E-3</v>
      </c>
      <c r="E1233" s="28">
        <v>43082</v>
      </c>
      <c r="F1233">
        <v>250.16</v>
      </c>
      <c r="G1233" s="4">
        <f t="shared" si="210"/>
        <v>2.0269994697989402E-2</v>
      </c>
      <c r="I1233" s="28">
        <v>43853</v>
      </c>
      <c r="J1233">
        <v>125.02</v>
      </c>
      <c r="K1233" s="3">
        <f t="shared" si="212"/>
        <v>-1.5590551181102419E-2</v>
      </c>
      <c r="M1233" s="28">
        <v>43878</v>
      </c>
      <c r="N1233">
        <v>156.99</v>
      </c>
      <c r="O1233" s="3">
        <f t="shared" si="213"/>
        <v>1.2773369460034933E-2</v>
      </c>
      <c r="Q1233" s="28">
        <v>43082</v>
      </c>
      <c r="R1233">
        <v>93.4</v>
      </c>
      <c r="S1233" s="3">
        <f t="shared" si="214"/>
        <v>7.008086253369239E-3</v>
      </c>
      <c r="U1233" s="28">
        <v>43082</v>
      </c>
      <c r="V1233">
        <v>157.08000000000001</v>
      </c>
      <c r="W1233" s="3">
        <f t="shared" si="209"/>
        <v>-1.2261837389171748E-2</v>
      </c>
      <c r="Y1233" s="28">
        <v>44264</v>
      </c>
      <c r="Z1233">
        <v>348.9</v>
      </c>
      <c r="AA1233" s="3">
        <f t="shared" si="215"/>
        <v>0</v>
      </c>
      <c r="AC1233" s="28">
        <v>43782</v>
      </c>
      <c r="AD1233">
        <v>17</v>
      </c>
      <c r="AE1233" s="4">
        <f t="shared" si="216"/>
        <v>3.0303030303030276E-2</v>
      </c>
      <c r="AG1233" s="28">
        <v>43087</v>
      </c>
      <c r="AH1233">
        <v>190.83</v>
      </c>
      <c r="AI1233" s="4">
        <f t="shared" si="217"/>
        <v>0</v>
      </c>
      <c r="AK1233" s="28">
        <v>44866</v>
      </c>
      <c r="AL1233">
        <v>17.8</v>
      </c>
      <c r="AM1233" s="4">
        <f t="shared" si="218"/>
        <v>7.4879227053140207E-2</v>
      </c>
      <c r="AO1233" s="28">
        <v>43082</v>
      </c>
      <c r="AP1233" s="29">
        <v>38819.65</v>
      </c>
      <c r="AQ1233" s="3">
        <f t="shared" si="219"/>
        <v>7.6454032188357779E-3</v>
      </c>
    </row>
    <row r="1234" spans="1:43" ht="15.75" thickBot="1" x14ac:dyDescent="0.3">
      <c r="A1234" s="28">
        <v>43123</v>
      </c>
      <c r="B1234">
        <v>76.83</v>
      </c>
      <c r="C1234" s="3">
        <f t="shared" si="211"/>
        <v>0</v>
      </c>
      <c r="E1234" s="28">
        <v>43083</v>
      </c>
      <c r="F1234">
        <v>237.8</v>
      </c>
      <c r="G1234" s="4">
        <f t="shared" si="210"/>
        <v>-4.9408378637671779E-2</v>
      </c>
      <c r="I1234" s="28">
        <v>43854</v>
      </c>
      <c r="J1234">
        <v>125</v>
      </c>
      <c r="K1234" s="3">
        <f t="shared" si="212"/>
        <v>-1.5997440409531993E-4</v>
      </c>
      <c r="M1234" s="28">
        <v>43879</v>
      </c>
      <c r="N1234">
        <v>148.54</v>
      </c>
      <c r="O1234" s="3">
        <f t="shared" si="213"/>
        <v>-5.3825084400280332E-2</v>
      </c>
      <c r="Q1234" s="28">
        <v>43083</v>
      </c>
      <c r="R1234">
        <v>88.73</v>
      </c>
      <c r="S1234" s="3">
        <v>7.0000000000000007E-2</v>
      </c>
      <c r="U1234" s="28">
        <v>43083</v>
      </c>
      <c r="V1234">
        <v>156.31</v>
      </c>
      <c r="W1234" s="3">
        <f t="shared" si="209"/>
        <v>-4.9019607843138191E-3</v>
      </c>
      <c r="Y1234" s="28">
        <v>44265</v>
      </c>
      <c r="Z1234">
        <v>341</v>
      </c>
      <c r="AA1234" s="3">
        <f t="shared" si="215"/>
        <v>-2.2642591000286538E-2</v>
      </c>
      <c r="AC1234" s="28">
        <v>43784</v>
      </c>
      <c r="AD1234">
        <v>16.5</v>
      </c>
      <c r="AE1234" s="4">
        <f t="shared" si="216"/>
        <v>-2.9411764705882359E-2</v>
      </c>
      <c r="AG1234" s="28">
        <v>43088</v>
      </c>
      <c r="AH1234">
        <v>187.54</v>
      </c>
      <c r="AI1234" s="4">
        <f t="shared" si="217"/>
        <v>-1.7240475816171608E-2</v>
      </c>
      <c r="AK1234" s="28">
        <v>44867</v>
      </c>
      <c r="AL1234">
        <v>18.27</v>
      </c>
      <c r="AM1234" s="4">
        <f t="shared" si="218"/>
        <v>2.6404494382022303E-2</v>
      </c>
      <c r="AO1234" s="28">
        <v>43083</v>
      </c>
      <c r="AP1234" s="29">
        <v>38223.550000000003</v>
      </c>
      <c r="AQ1234" s="3">
        <f t="shared" si="219"/>
        <v>-1.53556253083168E-2</v>
      </c>
    </row>
    <row r="1235" spans="1:43" ht="15.75" thickBot="1" x14ac:dyDescent="0.3">
      <c r="A1235" s="28">
        <v>43124</v>
      </c>
      <c r="B1235">
        <v>76</v>
      </c>
      <c r="C1235" s="3">
        <f t="shared" si="211"/>
        <v>-1.0803071716777302E-2</v>
      </c>
      <c r="E1235" s="28">
        <v>43084</v>
      </c>
      <c r="F1235">
        <v>237.49</v>
      </c>
      <c r="G1235" s="4">
        <f t="shared" si="210"/>
        <v>-1.3036164844406617E-3</v>
      </c>
      <c r="I1235" s="28">
        <v>43857</v>
      </c>
      <c r="J1235">
        <v>125.75</v>
      </c>
      <c r="K1235" s="3">
        <f t="shared" si="212"/>
        <v>6.0000000000000053E-3</v>
      </c>
      <c r="M1235" s="28">
        <v>43880</v>
      </c>
      <c r="N1235">
        <v>154.22</v>
      </c>
      <c r="O1235" s="3">
        <f t="shared" si="213"/>
        <v>3.8238858220008165E-2</v>
      </c>
      <c r="Q1235" s="28">
        <v>43084</v>
      </c>
      <c r="R1235">
        <v>90.9</v>
      </c>
      <c r="S1235" s="3">
        <f t="shared" si="214"/>
        <v>2.4456215485179733E-2</v>
      </c>
      <c r="U1235" s="28">
        <v>43084</v>
      </c>
      <c r="V1235">
        <v>156.69999999999999</v>
      </c>
      <c r="W1235" s="3">
        <f t="shared" si="209"/>
        <v>2.4950419039087013E-3</v>
      </c>
      <c r="Y1235" s="28">
        <v>44266</v>
      </c>
      <c r="Z1235">
        <v>341</v>
      </c>
      <c r="AA1235" s="3">
        <f t="shared" si="215"/>
        <v>0</v>
      </c>
      <c r="AC1235" s="28">
        <v>43787</v>
      </c>
      <c r="AD1235">
        <v>17</v>
      </c>
      <c r="AE1235" s="4">
        <f t="shared" si="216"/>
        <v>3.0303030303030276E-2</v>
      </c>
      <c r="AG1235" s="28">
        <v>43089</v>
      </c>
      <c r="AH1235">
        <v>188</v>
      </c>
      <c r="AI1235" s="4">
        <f t="shared" si="217"/>
        <v>2.4528100671856734E-3</v>
      </c>
      <c r="AK1235" s="28">
        <v>44868</v>
      </c>
      <c r="AL1235">
        <v>18.579999999999998</v>
      </c>
      <c r="AM1235" s="4">
        <f t="shared" si="218"/>
        <v>1.6967706622879053E-2</v>
      </c>
      <c r="AO1235" s="28">
        <v>43084</v>
      </c>
      <c r="AP1235" s="29">
        <v>38645.9</v>
      </c>
      <c r="AQ1235" s="3">
        <f t="shared" si="219"/>
        <v>1.1049470810534201E-2</v>
      </c>
    </row>
    <row r="1236" spans="1:43" ht="15.75" thickBot="1" x14ac:dyDescent="0.3">
      <c r="A1236" s="28">
        <v>43125</v>
      </c>
      <c r="B1236">
        <v>74.25</v>
      </c>
      <c r="C1236" s="3">
        <f t="shared" si="211"/>
        <v>-2.3026315789473673E-2</v>
      </c>
      <c r="E1236" s="28">
        <v>43087</v>
      </c>
      <c r="F1236">
        <v>230.39</v>
      </c>
      <c r="G1236" s="4">
        <f t="shared" si="210"/>
        <v>-2.989599562086831E-2</v>
      </c>
      <c r="I1236" s="28">
        <v>43858</v>
      </c>
      <c r="J1236">
        <v>125</v>
      </c>
      <c r="K1236" s="3">
        <f t="shared" si="212"/>
        <v>-5.9642147117295874E-3</v>
      </c>
      <c r="M1236" s="28">
        <v>43881</v>
      </c>
      <c r="N1236">
        <v>153.47</v>
      </c>
      <c r="O1236" s="3">
        <f t="shared" si="213"/>
        <v>-4.8631824666061085E-3</v>
      </c>
      <c r="Q1236" s="28">
        <v>43087</v>
      </c>
      <c r="R1236">
        <v>90.9</v>
      </c>
      <c r="S1236" s="3">
        <f t="shared" si="214"/>
        <v>0</v>
      </c>
      <c r="U1236" s="28">
        <v>43087</v>
      </c>
      <c r="V1236">
        <v>156.06</v>
      </c>
      <c r="W1236" s="3">
        <f t="shared" si="209"/>
        <v>-4.0842373962985956E-3</v>
      </c>
      <c r="Y1236" s="28">
        <v>44267</v>
      </c>
      <c r="Z1236">
        <v>335</v>
      </c>
      <c r="AA1236" s="3">
        <f t="shared" si="215"/>
        <v>-1.7595307917888547E-2</v>
      </c>
      <c r="AC1236" s="28">
        <v>43788</v>
      </c>
      <c r="AD1236">
        <v>16.5</v>
      </c>
      <c r="AE1236" s="4">
        <f t="shared" si="216"/>
        <v>-2.9411764705882359E-2</v>
      </c>
      <c r="AG1236" s="28">
        <v>43090</v>
      </c>
      <c r="AH1236">
        <v>185</v>
      </c>
      <c r="AI1236" s="4">
        <f t="shared" si="217"/>
        <v>-1.5957446808510634E-2</v>
      </c>
      <c r="AK1236" s="28">
        <v>44869</v>
      </c>
      <c r="AL1236">
        <v>18.03</v>
      </c>
      <c r="AM1236" s="4">
        <f t="shared" si="218"/>
        <v>-2.9601722282023513E-2</v>
      </c>
      <c r="AO1236" s="28">
        <v>43087</v>
      </c>
      <c r="AP1236" s="29">
        <v>38383.97</v>
      </c>
      <c r="AQ1236" s="3">
        <f t="shared" si="219"/>
        <v>-6.7776918120679985E-3</v>
      </c>
    </row>
    <row r="1237" spans="1:43" ht="15.75" thickBot="1" x14ac:dyDescent="0.3">
      <c r="A1237" s="28">
        <v>43126</v>
      </c>
      <c r="B1237">
        <v>74.55</v>
      </c>
      <c r="C1237" s="3">
        <f t="shared" si="211"/>
        <v>4.0404040404040664E-3</v>
      </c>
      <c r="E1237" s="28">
        <v>43088</v>
      </c>
      <c r="F1237">
        <v>219.48</v>
      </c>
      <c r="G1237" s="4">
        <f t="shared" si="210"/>
        <v>-4.7354485871782592E-2</v>
      </c>
      <c r="I1237" s="28">
        <v>43859</v>
      </c>
      <c r="J1237">
        <v>123</v>
      </c>
      <c r="K1237" s="3">
        <f t="shared" si="212"/>
        <v>-1.6000000000000014E-2</v>
      </c>
      <c r="M1237" s="28">
        <v>43882</v>
      </c>
      <c r="N1237">
        <v>148.83000000000001</v>
      </c>
      <c r="O1237" s="3">
        <f t="shared" si="213"/>
        <v>-3.0233921939141095E-2</v>
      </c>
      <c r="Q1237" s="28">
        <v>43088</v>
      </c>
      <c r="R1237">
        <v>88.5</v>
      </c>
      <c r="S1237" s="3">
        <v>0.04</v>
      </c>
      <c r="U1237" s="28">
        <v>43088</v>
      </c>
      <c r="V1237">
        <v>154.87</v>
      </c>
      <c r="W1237" s="3">
        <f t="shared" si="209"/>
        <v>-7.62527233115462E-3</v>
      </c>
      <c r="Y1237" s="28">
        <v>44270</v>
      </c>
      <c r="Z1237">
        <v>336</v>
      </c>
      <c r="AA1237" s="3">
        <f t="shared" si="215"/>
        <v>2.9850746268655914E-3</v>
      </c>
      <c r="AC1237" s="28">
        <v>43790</v>
      </c>
      <c r="AD1237">
        <v>15.63</v>
      </c>
      <c r="AE1237" s="4">
        <f t="shared" si="216"/>
        <v>-5.2727272727272734E-2</v>
      </c>
      <c r="AG1237" s="28">
        <v>43095</v>
      </c>
      <c r="AH1237">
        <v>194.25</v>
      </c>
      <c r="AI1237" s="4">
        <f t="shared" si="217"/>
        <v>5.0000000000000044E-2</v>
      </c>
      <c r="AK1237" s="28">
        <v>44872</v>
      </c>
      <c r="AL1237">
        <v>18.34</v>
      </c>
      <c r="AM1237" s="4">
        <f t="shared" si="218"/>
        <v>1.7193566278424832E-2</v>
      </c>
      <c r="AO1237" s="28">
        <v>43088</v>
      </c>
      <c r="AP1237" s="29">
        <v>37919.42</v>
      </c>
      <c r="AQ1237" s="3">
        <f t="shared" si="219"/>
        <v>-1.2102708500449588E-2</v>
      </c>
    </row>
    <row r="1238" spans="1:43" ht="15.75" thickBot="1" x14ac:dyDescent="0.3">
      <c r="A1238" s="28">
        <v>43129</v>
      </c>
      <c r="B1238">
        <v>78.260000000000005</v>
      </c>
      <c r="C1238" s="3">
        <f t="shared" si="211"/>
        <v>4.9765258215962449E-2</v>
      </c>
      <c r="E1238" s="28">
        <v>43089</v>
      </c>
      <c r="F1238">
        <v>213.51</v>
      </c>
      <c r="G1238" s="4">
        <f t="shared" si="210"/>
        <v>-2.720065609622746E-2</v>
      </c>
      <c r="I1238" s="28">
        <v>43860</v>
      </c>
      <c r="J1238">
        <v>126.5</v>
      </c>
      <c r="K1238" s="3">
        <f t="shared" si="212"/>
        <v>2.8455284552845628E-2</v>
      </c>
      <c r="M1238" s="28">
        <v>43885</v>
      </c>
      <c r="N1238">
        <v>139.62</v>
      </c>
      <c r="O1238" s="3">
        <f t="shared" si="213"/>
        <v>-6.1882684942552002E-2</v>
      </c>
      <c r="Q1238" s="28">
        <v>43089</v>
      </c>
      <c r="R1238">
        <v>90.04</v>
      </c>
      <c r="S1238" s="3">
        <f t="shared" si="214"/>
        <v>1.7401129943502847E-2</v>
      </c>
      <c r="U1238" s="28">
        <v>43089</v>
      </c>
      <c r="V1238">
        <v>157.9</v>
      </c>
      <c r="W1238" s="3">
        <f t="shared" si="209"/>
        <v>1.9564796280751695E-2</v>
      </c>
      <c r="Y1238" s="28">
        <v>44273</v>
      </c>
      <c r="Z1238">
        <v>345</v>
      </c>
      <c r="AA1238" s="3">
        <f t="shared" si="215"/>
        <v>2.6785714285714191E-2</v>
      </c>
      <c r="AC1238" s="28">
        <v>43791</v>
      </c>
      <c r="AD1238">
        <v>16</v>
      </c>
      <c r="AE1238" s="4">
        <f t="shared" si="216"/>
        <v>2.3672424824056293E-2</v>
      </c>
      <c r="AG1238" s="28">
        <v>43096</v>
      </c>
      <c r="AH1238">
        <v>194.25</v>
      </c>
      <c r="AI1238" s="4">
        <f t="shared" si="217"/>
        <v>0</v>
      </c>
      <c r="AK1238" s="28">
        <v>44873</v>
      </c>
      <c r="AL1238">
        <v>18.16</v>
      </c>
      <c r="AM1238" s="4">
        <f t="shared" si="218"/>
        <v>-9.8146128680479672E-3</v>
      </c>
      <c r="AO1238" s="28">
        <v>43089</v>
      </c>
      <c r="AP1238" s="29">
        <v>38208.06</v>
      </c>
      <c r="AQ1238" s="3">
        <f t="shared" si="219"/>
        <v>7.6119307732027686E-3</v>
      </c>
    </row>
    <row r="1239" spans="1:43" ht="15.75" thickBot="1" x14ac:dyDescent="0.3">
      <c r="A1239" s="28">
        <v>43130</v>
      </c>
      <c r="B1239">
        <v>77.25</v>
      </c>
      <c r="C1239" s="3">
        <f t="shared" si="211"/>
        <v>-1.2905698952210609E-2</v>
      </c>
      <c r="E1239" s="28">
        <v>43090</v>
      </c>
      <c r="F1239">
        <v>219.92</v>
      </c>
      <c r="G1239" s="4">
        <f t="shared" si="210"/>
        <v>3.0022013020467364E-2</v>
      </c>
      <c r="I1239" s="28">
        <v>43861</v>
      </c>
      <c r="J1239">
        <v>125.63</v>
      </c>
      <c r="K1239" s="3">
        <f t="shared" si="212"/>
        <v>-6.8774703557312744E-3</v>
      </c>
      <c r="M1239" s="28">
        <v>43886</v>
      </c>
      <c r="N1239">
        <v>141.19999999999999</v>
      </c>
      <c r="O1239" s="3">
        <f t="shared" si="213"/>
        <v>1.1316430310843506E-2</v>
      </c>
      <c r="Q1239" s="28">
        <v>43090</v>
      </c>
      <c r="R1239">
        <v>91.32</v>
      </c>
      <c r="S1239" s="3">
        <f t="shared" si="214"/>
        <v>1.4215904042647498E-2</v>
      </c>
      <c r="U1239" s="28">
        <v>43090</v>
      </c>
      <c r="V1239">
        <v>158.88</v>
      </c>
      <c r="W1239" s="3">
        <f t="shared" si="209"/>
        <v>6.2064597846738234E-3</v>
      </c>
      <c r="Y1239" s="28">
        <v>44274</v>
      </c>
      <c r="Z1239">
        <v>356</v>
      </c>
      <c r="AA1239" s="3">
        <f t="shared" si="215"/>
        <v>3.1884057971014457E-2</v>
      </c>
      <c r="AC1239" s="28">
        <v>43794</v>
      </c>
      <c r="AD1239">
        <v>16</v>
      </c>
      <c r="AE1239" s="4">
        <f t="shared" si="216"/>
        <v>0</v>
      </c>
      <c r="AG1239" s="28">
        <v>43097</v>
      </c>
      <c r="AH1239">
        <v>194.25</v>
      </c>
      <c r="AI1239" s="4">
        <f t="shared" si="217"/>
        <v>0</v>
      </c>
      <c r="AK1239" s="28">
        <v>44875</v>
      </c>
      <c r="AL1239">
        <v>18.510000000000002</v>
      </c>
      <c r="AM1239" s="4">
        <f t="shared" si="218"/>
        <v>1.9273127753304031E-2</v>
      </c>
      <c r="AO1239" s="28">
        <v>43090</v>
      </c>
      <c r="AP1239" s="29">
        <v>38715.769999999997</v>
      </c>
      <c r="AQ1239" s="3">
        <f t="shared" si="219"/>
        <v>1.3288033990733972E-2</v>
      </c>
    </row>
    <row r="1240" spans="1:43" ht="15.75" thickBot="1" x14ac:dyDescent="0.3">
      <c r="A1240" s="28">
        <v>43131</v>
      </c>
      <c r="B1240">
        <v>76.900000000000006</v>
      </c>
      <c r="C1240" s="3">
        <f t="shared" si="211"/>
        <v>-4.5307443365695255E-3</v>
      </c>
      <c r="E1240" s="28">
        <v>43091</v>
      </c>
      <c r="F1240">
        <v>230.7</v>
      </c>
      <c r="G1240" s="4">
        <f t="shared" si="210"/>
        <v>4.9017824663514009E-2</v>
      </c>
      <c r="I1240" s="28">
        <v>43864</v>
      </c>
      <c r="J1240">
        <v>120.31</v>
      </c>
      <c r="K1240" s="3">
        <f t="shared" si="212"/>
        <v>-4.234657327071556E-2</v>
      </c>
      <c r="M1240" s="28">
        <v>43887</v>
      </c>
      <c r="N1240">
        <v>139.82</v>
      </c>
      <c r="O1240" s="3">
        <f t="shared" si="213"/>
        <v>-9.7733711048157978E-3</v>
      </c>
      <c r="Q1240" s="28">
        <v>43091</v>
      </c>
      <c r="R1240">
        <v>95.88</v>
      </c>
      <c r="S1240" s="3">
        <f t="shared" si="214"/>
        <v>4.9934296977661052E-2</v>
      </c>
      <c r="U1240" s="28">
        <v>43091</v>
      </c>
      <c r="V1240">
        <v>162.13999999999999</v>
      </c>
      <c r="W1240" s="3">
        <f t="shared" si="209"/>
        <v>2.0518630412890149E-2</v>
      </c>
      <c r="Y1240" s="28">
        <v>44277</v>
      </c>
      <c r="Z1240">
        <v>359</v>
      </c>
      <c r="AA1240" s="3">
        <f t="shared" si="215"/>
        <v>8.4269662921347965E-3</v>
      </c>
      <c r="AC1240" s="28">
        <v>43795</v>
      </c>
      <c r="AD1240">
        <v>16.05</v>
      </c>
      <c r="AE1240" s="4">
        <f t="shared" si="216"/>
        <v>3.1250000000000444E-3</v>
      </c>
      <c r="AG1240" s="28">
        <v>43098</v>
      </c>
      <c r="AH1240">
        <v>199</v>
      </c>
      <c r="AI1240" s="4">
        <f t="shared" si="217"/>
        <v>2.4453024453024552E-2</v>
      </c>
      <c r="AK1240" s="28">
        <v>44876</v>
      </c>
      <c r="AL1240">
        <v>19.22</v>
      </c>
      <c r="AM1240" s="4">
        <f t="shared" si="218"/>
        <v>3.8357644516477496E-2</v>
      </c>
      <c r="AO1240" s="28">
        <v>43091</v>
      </c>
      <c r="AP1240" s="29">
        <v>39470.89</v>
      </c>
      <c r="AQ1240" s="3">
        <f t="shared" si="219"/>
        <v>1.9504196868614487E-2</v>
      </c>
    </row>
    <row r="1241" spans="1:43" ht="15.75" thickBot="1" x14ac:dyDescent="0.3">
      <c r="A1241" s="28">
        <v>43132</v>
      </c>
      <c r="B1241">
        <v>77.25</v>
      </c>
      <c r="C1241" s="3">
        <f t="shared" si="211"/>
        <v>4.551365409622754E-3</v>
      </c>
      <c r="E1241" s="28">
        <v>43095</v>
      </c>
      <c r="F1241">
        <v>230.28</v>
      </c>
      <c r="G1241" s="4">
        <f t="shared" si="210"/>
        <v>-1.8205461638490794E-3</v>
      </c>
      <c r="I1241" s="28">
        <v>43865</v>
      </c>
      <c r="J1241">
        <v>122</v>
      </c>
      <c r="K1241" s="3">
        <f t="shared" si="212"/>
        <v>1.4047045133405378E-2</v>
      </c>
      <c r="M1241" s="28">
        <v>43888</v>
      </c>
      <c r="N1241">
        <v>139.80000000000001</v>
      </c>
      <c r="O1241" s="3">
        <f t="shared" si="213"/>
        <v>-1.4304105278206691E-4</v>
      </c>
      <c r="Q1241" s="28">
        <v>43095</v>
      </c>
      <c r="R1241">
        <v>100.67</v>
      </c>
      <c r="S1241" s="3">
        <f t="shared" si="214"/>
        <v>4.995828118481449E-2</v>
      </c>
      <c r="U1241" s="28">
        <v>43095</v>
      </c>
      <c r="V1241">
        <v>159.99</v>
      </c>
      <c r="W1241" s="3">
        <f t="shared" si="209"/>
        <v>-1.3260145553225522E-2</v>
      </c>
      <c r="Y1241" s="28">
        <v>44279</v>
      </c>
      <c r="Z1241">
        <v>360</v>
      </c>
      <c r="AA1241" s="3">
        <f t="shared" si="215"/>
        <v>2.7855153203342198E-3</v>
      </c>
      <c r="AC1241" s="28">
        <v>43796</v>
      </c>
      <c r="AD1241">
        <v>17.05</v>
      </c>
      <c r="AE1241" s="4">
        <f t="shared" si="216"/>
        <v>6.230529595015577E-2</v>
      </c>
      <c r="AG1241" s="28">
        <v>43101</v>
      </c>
      <c r="AH1241">
        <v>200</v>
      </c>
      <c r="AI1241" s="4">
        <f t="shared" si="217"/>
        <v>5.0251256281406143E-3</v>
      </c>
      <c r="AK1241" s="28">
        <v>44879</v>
      </c>
      <c r="AL1241">
        <v>19.13</v>
      </c>
      <c r="AM1241" s="4">
        <f t="shared" si="218"/>
        <v>-4.6826222684703822E-3</v>
      </c>
      <c r="AO1241" s="28">
        <v>43095</v>
      </c>
      <c r="AP1241" s="29">
        <v>39525.75</v>
      </c>
      <c r="AQ1241" s="3">
        <f t="shared" si="219"/>
        <v>1.3898850519966643E-3</v>
      </c>
    </row>
    <row r="1242" spans="1:43" ht="15.75" thickBot="1" x14ac:dyDescent="0.3">
      <c r="A1242" s="28">
        <v>43137</v>
      </c>
      <c r="B1242">
        <v>75.09</v>
      </c>
      <c r="C1242" s="3">
        <f t="shared" si="211"/>
        <v>-2.7961165048543624E-2</v>
      </c>
      <c r="E1242" s="28">
        <v>43096</v>
      </c>
      <c r="F1242">
        <v>229.86</v>
      </c>
      <c r="G1242" s="4">
        <f t="shared" si="210"/>
        <v>-1.8238665971860302E-3</v>
      </c>
      <c r="I1242" s="28">
        <v>43871</v>
      </c>
      <c r="J1242">
        <v>122</v>
      </c>
      <c r="K1242" s="3">
        <f t="shared" si="212"/>
        <v>0</v>
      </c>
      <c r="M1242" s="28">
        <v>43889</v>
      </c>
      <c r="N1242">
        <v>140.06</v>
      </c>
      <c r="O1242" s="3">
        <f t="shared" si="213"/>
        <v>1.8597997138769529E-3</v>
      </c>
      <c r="Q1242" s="28">
        <v>43096</v>
      </c>
      <c r="R1242">
        <v>105.7</v>
      </c>
      <c r="S1242" s="3">
        <f t="shared" si="214"/>
        <v>4.9965232939306548E-2</v>
      </c>
      <c r="U1242" s="28">
        <v>43096</v>
      </c>
      <c r="V1242">
        <v>163.84</v>
      </c>
      <c r="W1242" s="3">
        <f t="shared" si="209"/>
        <v>2.4064004000249994E-2</v>
      </c>
      <c r="Y1242" s="28">
        <v>44280</v>
      </c>
      <c r="Z1242">
        <v>364.5</v>
      </c>
      <c r="AA1242" s="3">
        <f t="shared" si="215"/>
        <v>1.2499999999999956E-2</v>
      </c>
      <c r="AC1242" s="28">
        <v>43797</v>
      </c>
      <c r="AD1242">
        <v>18</v>
      </c>
      <c r="AE1242" s="4">
        <f t="shared" si="216"/>
        <v>5.5718475073313734E-2</v>
      </c>
      <c r="AG1242" s="28">
        <v>43102</v>
      </c>
      <c r="AH1242">
        <v>200</v>
      </c>
      <c r="AI1242" s="4">
        <f t="shared" si="217"/>
        <v>0</v>
      </c>
      <c r="AK1242" s="28">
        <v>44880</v>
      </c>
      <c r="AL1242">
        <v>19.14</v>
      </c>
      <c r="AM1242" s="4">
        <f t="shared" si="218"/>
        <v>5.2273915316258801E-4</v>
      </c>
      <c r="AO1242" s="28">
        <v>43096</v>
      </c>
      <c r="AP1242" s="29">
        <v>40146.730000000003</v>
      </c>
      <c r="AQ1242" s="3">
        <f t="shared" si="219"/>
        <v>1.5710770826613096E-2</v>
      </c>
    </row>
    <row r="1243" spans="1:43" ht="15.75" thickBot="1" x14ac:dyDescent="0.3">
      <c r="A1243" s="28">
        <v>43138</v>
      </c>
      <c r="B1243">
        <v>76.2</v>
      </c>
      <c r="C1243" s="3">
        <f t="shared" si="211"/>
        <v>1.4782261286456322E-2</v>
      </c>
      <c r="E1243" s="28">
        <v>43097</v>
      </c>
      <c r="F1243">
        <v>241.35</v>
      </c>
      <c r="G1243" s="4">
        <f t="shared" si="210"/>
        <v>4.9986948577394941E-2</v>
      </c>
      <c r="I1243" s="28">
        <v>43873</v>
      </c>
      <c r="J1243">
        <v>122</v>
      </c>
      <c r="K1243" s="3">
        <f t="shared" si="212"/>
        <v>0</v>
      </c>
      <c r="M1243" s="28">
        <v>43892</v>
      </c>
      <c r="N1243">
        <v>149.86000000000001</v>
      </c>
      <c r="O1243" s="3">
        <f t="shared" si="213"/>
        <v>6.9970012851635177E-2</v>
      </c>
      <c r="Q1243" s="28">
        <v>43097</v>
      </c>
      <c r="R1243">
        <v>110.38</v>
      </c>
      <c r="S1243" s="3">
        <f t="shared" si="214"/>
        <v>4.4276253547776756E-2</v>
      </c>
      <c r="U1243" s="28">
        <v>43097</v>
      </c>
      <c r="V1243">
        <v>162.83000000000001</v>
      </c>
      <c r="W1243" s="3">
        <f t="shared" si="209"/>
        <v>-6.164550781249889E-3</v>
      </c>
      <c r="Y1243" s="28">
        <v>44281</v>
      </c>
      <c r="Z1243">
        <v>365</v>
      </c>
      <c r="AA1243" s="3">
        <f t="shared" si="215"/>
        <v>1.37174211248281E-3</v>
      </c>
      <c r="AC1243" s="28">
        <v>43798</v>
      </c>
      <c r="AD1243">
        <v>17.510000000000002</v>
      </c>
      <c r="AE1243" s="4">
        <f t="shared" si="216"/>
        <v>-2.7222222222222148E-2</v>
      </c>
      <c r="AG1243" s="28">
        <v>43103</v>
      </c>
      <c r="AH1243">
        <v>200</v>
      </c>
      <c r="AI1243" s="4">
        <f t="shared" si="217"/>
        <v>0</v>
      </c>
      <c r="AK1243" s="28">
        <v>44881</v>
      </c>
      <c r="AL1243">
        <v>19.09</v>
      </c>
      <c r="AM1243" s="4">
        <f t="shared" si="218"/>
        <v>-2.6123301985371272E-3</v>
      </c>
      <c r="AO1243" s="28">
        <v>43097</v>
      </c>
      <c r="AP1243" s="29">
        <v>40371.31</v>
      </c>
      <c r="AQ1243" s="3">
        <f t="shared" si="219"/>
        <v>5.59397988329291E-3</v>
      </c>
    </row>
    <row r="1244" spans="1:43" ht="15.75" thickBot="1" x14ac:dyDescent="0.3">
      <c r="A1244" s="28">
        <v>43139</v>
      </c>
      <c r="B1244">
        <v>76.989999999999995</v>
      </c>
      <c r="C1244" s="3">
        <f t="shared" si="211"/>
        <v>1.0367454068241466E-2</v>
      </c>
      <c r="E1244" s="28">
        <v>43098</v>
      </c>
      <c r="F1244">
        <v>234.12</v>
      </c>
      <c r="G1244" s="4">
        <f t="shared" si="210"/>
        <v>-2.995649471721562E-2</v>
      </c>
      <c r="I1244" s="28">
        <v>43874</v>
      </c>
      <c r="J1244">
        <v>125</v>
      </c>
      <c r="K1244" s="3">
        <f t="shared" si="212"/>
        <v>2.4590163934426146E-2</v>
      </c>
      <c r="M1244" s="28">
        <v>43893</v>
      </c>
      <c r="N1244">
        <v>153.80000000000001</v>
      </c>
      <c r="O1244" s="3">
        <f t="shared" si="213"/>
        <v>2.6291205124783223E-2</v>
      </c>
      <c r="Q1244" s="28">
        <v>43098</v>
      </c>
      <c r="R1244">
        <v>110.91</v>
      </c>
      <c r="S1244" s="3">
        <f t="shared" si="214"/>
        <v>4.8015944917556563E-3</v>
      </c>
      <c r="U1244" s="28">
        <v>43098</v>
      </c>
      <c r="V1244">
        <v>162.79</v>
      </c>
      <c r="W1244" s="3">
        <f t="shared" si="209"/>
        <v>-2.4565497758410881E-4</v>
      </c>
      <c r="Y1244" s="28">
        <v>44284</v>
      </c>
      <c r="Z1244">
        <v>360</v>
      </c>
      <c r="AA1244" s="3">
        <f t="shared" si="215"/>
        <v>-1.3698630136986356E-2</v>
      </c>
      <c r="AC1244" s="28">
        <v>43801</v>
      </c>
      <c r="AD1244">
        <v>18.510000000000002</v>
      </c>
      <c r="AE1244" s="4">
        <f t="shared" si="216"/>
        <v>5.7110222729868543E-2</v>
      </c>
      <c r="AG1244" s="28">
        <v>43104</v>
      </c>
      <c r="AH1244">
        <v>198</v>
      </c>
      <c r="AI1244" s="4">
        <f t="shared" si="217"/>
        <v>-1.0000000000000009E-2</v>
      </c>
      <c r="AK1244" s="28">
        <v>44882</v>
      </c>
      <c r="AL1244">
        <v>18.91</v>
      </c>
      <c r="AM1244" s="4">
        <f t="shared" si="218"/>
        <v>-9.4290204295442992E-3</v>
      </c>
      <c r="AO1244" s="28">
        <v>43098</v>
      </c>
      <c r="AP1244" s="29">
        <v>40471.480000000003</v>
      </c>
      <c r="AQ1244" s="3">
        <f t="shared" si="219"/>
        <v>2.4812174784520913E-3</v>
      </c>
    </row>
    <row r="1245" spans="1:43" ht="15.75" thickBot="1" x14ac:dyDescent="0.3">
      <c r="A1245" s="28">
        <v>43140</v>
      </c>
      <c r="B1245">
        <v>76.25</v>
      </c>
      <c r="C1245" s="3">
        <f t="shared" si="211"/>
        <v>-9.6116378750485953E-3</v>
      </c>
      <c r="E1245" s="28">
        <v>43101</v>
      </c>
      <c r="F1245">
        <v>239.81</v>
      </c>
      <c r="G1245" s="4">
        <f t="shared" si="210"/>
        <v>2.4303775841448827E-2</v>
      </c>
      <c r="I1245" s="28">
        <v>43875</v>
      </c>
      <c r="J1245">
        <v>125</v>
      </c>
      <c r="K1245" s="3">
        <f t="shared" si="212"/>
        <v>0</v>
      </c>
      <c r="M1245" s="28">
        <v>43894</v>
      </c>
      <c r="N1245">
        <v>152.81</v>
      </c>
      <c r="O1245" s="3">
        <f t="shared" si="213"/>
        <v>-6.4369310793238599E-3</v>
      </c>
      <c r="Q1245" s="28">
        <v>43101</v>
      </c>
      <c r="R1245">
        <v>108.2</v>
      </c>
      <c r="S1245" s="3">
        <f t="shared" si="214"/>
        <v>-2.4434225948967603E-2</v>
      </c>
      <c r="U1245" s="28">
        <v>43101</v>
      </c>
      <c r="V1245">
        <v>162.19999999999999</v>
      </c>
      <c r="W1245" s="3">
        <f t="shared" si="209"/>
        <v>-3.6243012470054126E-3</v>
      </c>
      <c r="Y1245" s="28">
        <v>44286</v>
      </c>
      <c r="Z1245">
        <v>350</v>
      </c>
      <c r="AA1245" s="3">
        <f t="shared" si="215"/>
        <v>-2.777777777777779E-2</v>
      </c>
      <c r="AC1245" s="28">
        <v>43803</v>
      </c>
      <c r="AD1245">
        <v>19</v>
      </c>
      <c r="AE1245" s="4">
        <f t="shared" si="216"/>
        <v>2.6472177201512626E-2</v>
      </c>
      <c r="AG1245" s="28">
        <v>43105</v>
      </c>
      <c r="AH1245">
        <v>198.61</v>
      </c>
      <c r="AI1245" s="4">
        <f t="shared" si="217"/>
        <v>3.0808080808082394E-3</v>
      </c>
      <c r="AK1245" s="28">
        <v>44883</v>
      </c>
      <c r="AL1245">
        <v>18.5</v>
      </c>
      <c r="AM1245" s="4">
        <f t="shared" si="218"/>
        <v>-2.1681649920676893E-2</v>
      </c>
      <c r="AO1245" s="28">
        <v>43101</v>
      </c>
      <c r="AP1245" s="29">
        <v>40711.040000000001</v>
      </c>
      <c r="AQ1245" s="3">
        <f t="shared" si="219"/>
        <v>5.9192300355705996E-3</v>
      </c>
    </row>
    <row r="1246" spans="1:43" ht="15.75" thickBot="1" x14ac:dyDescent="0.3">
      <c r="A1246" s="28">
        <v>43143</v>
      </c>
      <c r="B1246">
        <v>77</v>
      </c>
      <c r="C1246" s="3">
        <f t="shared" si="211"/>
        <v>9.8360655737705915E-3</v>
      </c>
      <c r="E1246" s="28">
        <v>43102</v>
      </c>
      <c r="F1246">
        <v>242.36</v>
      </c>
      <c r="G1246" s="4">
        <f t="shared" si="210"/>
        <v>1.0633418122680593E-2</v>
      </c>
      <c r="I1246" s="28">
        <v>43879</v>
      </c>
      <c r="J1246">
        <v>125</v>
      </c>
      <c r="K1246" s="3">
        <f t="shared" si="212"/>
        <v>0</v>
      </c>
      <c r="M1246" s="28">
        <v>43895</v>
      </c>
      <c r="N1246">
        <v>154.06</v>
      </c>
      <c r="O1246" s="3">
        <f t="shared" si="213"/>
        <v>8.180092925855531E-3</v>
      </c>
      <c r="Q1246" s="28">
        <v>43102</v>
      </c>
      <c r="R1246">
        <v>113.27</v>
      </c>
      <c r="S1246" s="3">
        <f t="shared" si="214"/>
        <v>4.685767097966731E-2</v>
      </c>
      <c r="U1246" s="28">
        <v>43102</v>
      </c>
      <c r="V1246">
        <v>165.82</v>
      </c>
      <c r="W1246" s="3">
        <f t="shared" si="209"/>
        <v>2.2318125770653507E-2</v>
      </c>
      <c r="Y1246" s="28">
        <v>44288</v>
      </c>
      <c r="Z1246">
        <v>350</v>
      </c>
      <c r="AA1246" s="3">
        <f t="shared" si="215"/>
        <v>0</v>
      </c>
      <c r="AC1246" s="28">
        <v>43804</v>
      </c>
      <c r="AD1246">
        <v>19</v>
      </c>
      <c r="AE1246" s="4">
        <f t="shared" si="216"/>
        <v>0</v>
      </c>
      <c r="AG1246" s="28">
        <v>43108</v>
      </c>
      <c r="AH1246">
        <v>203.13</v>
      </c>
      <c r="AI1246" s="4">
        <f t="shared" si="217"/>
        <v>2.2758169276471341E-2</v>
      </c>
      <c r="AK1246" s="28">
        <v>44886</v>
      </c>
      <c r="AL1246">
        <v>18.75</v>
      </c>
      <c r="AM1246" s="4">
        <f t="shared" si="218"/>
        <v>1.3513513513513598E-2</v>
      </c>
      <c r="AO1246" s="28">
        <v>43102</v>
      </c>
      <c r="AP1246" s="29">
        <v>41486.870000000003</v>
      </c>
      <c r="AQ1246" s="3">
        <f t="shared" si="219"/>
        <v>1.9056992894310731E-2</v>
      </c>
    </row>
    <row r="1247" spans="1:43" ht="15.75" thickBot="1" x14ac:dyDescent="0.3">
      <c r="A1247" s="28">
        <v>43144</v>
      </c>
      <c r="B1247">
        <v>76.599999999999994</v>
      </c>
      <c r="C1247" s="3">
        <f t="shared" si="211"/>
        <v>-5.1948051948053076E-3</v>
      </c>
      <c r="E1247" s="28">
        <v>43103</v>
      </c>
      <c r="F1247">
        <v>245.46</v>
      </c>
      <c r="G1247" s="4">
        <f t="shared" si="210"/>
        <v>1.2790889585740262E-2</v>
      </c>
      <c r="I1247" s="28">
        <v>43881</v>
      </c>
      <c r="J1247">
        <v>123.5</v>
      </c>
      <c r="K1247" s="3">
        <f t="shared" si="212"/>
        <v>-1.2000000000000011E-2</v>
      </c>
      <c r="M1247" s="28">
        <v>43896</v>
      </c>
      <c r="N1247">
        <v>150.55000000000001</v>
      </c>
      <c r="O1247" s="3">
        <f t="shared" si="213"/>
        <v>-2.2783331169674126E-2</v>
      </c>
      <c r="Q1247" s="28">
        <v>43103</v>
      </c>
      <c r="R1247">
        <v>111.65</v>
      </c>
      <c r="S1247" s="3">
        <f t="shared" si="214"/>
        <v>-1.4302110002648472E-2</v>
      </c>
      <c r="U1247" s="28">
        <v>43103</v>
      </c>
      <c r="V1247">
        <v>168.23</v>
      </c>
      <c r="W1247" s="3">
        <f t="shared" si="209"/>
        <v>1.4533831865878533E-2</v>
      </c>
      <c r="Y1247" s="28">
        <v>44293</v>
      </c>
      <c r="Z1247">
        <v>370</v>
      </c>
      <c r="AA1247" s="3">
        <f t="shared" si="215"/>
        <v>5.7142857142857162E-2</v>
      </c>
      <c r="AC1247" s="28">
        <v>43805</v>
      </c>
      <c r="AD1247">
        <v>19.989999999999998</v>
      </c>
      <c r="AE1247" s="4">
        <f t="shared" si="216"/>
        <v>5.2105263157894655E-2</v>
      </c>
      <c r="AG1247" s="28">
        <v>43109</v>
      </c>
      <c r="AH1247">
        <v>200.5</v>
      </c>
      <c r="AI1247" s="4">
        <f t="shared" si="217"/>
        <v>-1.2947373603111267E-2</v>
      </c>
      <c r="AK1247" s="28">
        <v>44887</v>
      </c>
      <c r="AL1247">
        <v>20.149999999999999</v>
      </c>
      <c r="AM1247" s="4">
        <f t="shared" si="218"/>
        <v>7.4666666666666659E-2</v>
      </c>
      <c r="AO1247" s="28">
        <v>43103</v>
      </c>
      <c r="AP1247" s="29">
        <v>41544.269999999997</v>
      </c>
      <c r="AQ1247" s="3">
        <f t="shared" si="219"/>
        <v>1.3835702717508447E-3</v>
      </c>
    </row>
    <row r="1248" spans="1:43" ht="15.75" thickBot="1" x14ac:dyDescent="0.3">
      <c r="A1248" s="28">
        <v>43145</v>
      </c>
      <c r="B1248">
        <v>74</v>
      </c>
      <c r="C1248" s="3">
        <f t="shared" si="211"/>
        <v>-3.394255874673624E-2</v>
      </c>
      <c r="E1248" s="28">
        <v>43104</v>
      </c>
      <c r="F1248">
        <v>243.11</v>
      </c>
      <c r="G1248" s="4">
        <f t="shared" si="210"/>
        <v>-9.5738613216002078E-3</v>
      </c>
      <c r="I1248" s="28">
        <v>43882</v>
      </c>
      <c r="J1248">
        <v>125.5</v>
      </c>
      <c r="K1248" s="3">
        <f t="shared" si="212"/>
        <v>1.6194331983805599E-2</v>
      </c>
      <c r="M1248" s="28">
        <v>43899</v>
      </c>
      <c r="N1248">
        <v>146.07</v>
      </c>
      <c r="O1248" s="3">
        <f t="shared" si="213"/>
        <v>-2.9757555629359111E-2</v>
      </c>
      <c r="Q1248" s="28">
        <v>43104</v>
      </c>
      <c r="R1248">
        <v>109.4</v>
      </c>
      <c r="S1248" s="3">
        <f t="shared" si="214"/>
        <v>-2.0152261531571902E-2</v>
      </c>
      <c r="U1248" s="28">
        <v>43104</v>
      </c>
      <c r="V1248">
        <v>170.16</v>
      </c>
      <c r="W1248" s="3">
        <f t="shared" si="209"/>
        <v>1.1472388991262017E-2</v>
      </c>
      <c r="Y1248" s="28">
        <v>44294</v>
      </c>
      <c r="Z1248">
        <v>369.9</v>
      </c>
      <c r="AA1248" s="3">
        <f t="shared" si="215"/>
        <v>-2.7027027027037853E-4</v>
      </c>
      <c r="AC1248" s="28">
        <v>43808</v>
      </c>
      <c r="AD1248">
        <v>19.149999999999999</v>
      </c>
      <c r="AE1248" s="4">
        <f t="shared" si="216"/>
        <v>-4.2021010505252643E-2</v>
      </c>
      <c r="AG1248" s="28">
        <v>43110</v>
      </c>
      <c r="AH1248">
        <v>206.36</v>
      </c>
      <c r="AI1248" s="4">
        <f t="shared" si="217"/>
        <v>2.9226932668329209E-2</v>
      </c>
      <c r="AK1248" s="28">
        <v>44888</v>
      </c>
      <c r="AL1248">
        <v>19.89</v>
      </c>
      <c r="AM1248" s="4">
        <f t="shared" si="218"/>
        <v>-1.2903225806451535E-2</v>
      </c>
      <c r="AO1248" s="28">
        <v>43104</v>
      </c>
      <c r="AP1248" s="29">
        <v>41908.71</v>
      </c>
      <c r="AQ1248" s="3">
        <f t="shared" si="219"/>
        <v>8.7723288915655395E-3</v>
      </c>
    </row>
    <row r="1249" spans="1:43" ht="15.75" thickBot="1" x14ac:dyDescent="0.3">
      <c r="A1249" s="28">
        <v>43146</v>
      </c>
      <c r="B1249">
        <v>76</v>
      </c>
      <c r="C1249" s="3">
        <f t="shared" si="211"/>
        <v>2.7027027027026973E-2</v>
      </c>
      <c r="E1249" s="28">
        <v>43105</v>
      </c>
      <c r="F1249">
        <v>248.77</v>
      </c>
      <c r="G1249" s="4">
        <f t="shared" si="210"/>
        <v>2.32816420550368E-2</v>
      </c>
      <c r="I1249" s="28">
        <v>43888</v>
      </c>
      <c r="J1249">
        <v>117.74</v>
      </c>
      <c r="K1249" s="3">
        <f t="shared" si="212"/>
        <v>-6.1832669322709255E-2</v>
      </c>
      <c r="M1249" s="28">
        <v>43900</v>
      </c>
      <c r="N1249">
        <v>150.81</v>
      </c>
      <c r="O1249" s="3">
        <f t="shared" si="213"/>
        <v>3.24501951119327E-2</v>
      </c>
      <c r="Q1249" s="28">
        <v>43105</v>
      </c>
      <c r="R1249">
        <v>111.11</v>
      </c>
      <c r="S1249" s="3">
        <f t="shared" si="214"/>
        <v>1.5630712979890271E-2</v>
      </c>
      <c r="U1249" s="28">
        <v>43105</v>
      </c>
      <c r="V1249">
        <v>170.05</v>
      </c>
      <c r="W1249" s="3">
        <f t="shared" si="209"/>
        <v>-6.4645039962374362E-4</v>
      </c>
      <c r="Y1249" s="28">
        <v>44295</v>
      </c>
      <c r="Z1249">
        <v>370</v>
      </c>
      <c r="AA1249" s="3">
        <f t="shared" si="215"/>
        <v>2.7034333603692673E-4</v>
      </c>
      <c r="AC1249" s="28">
        <v>43809</v>
      </c>
      <c r="AD1249">
        <v>20.100000000000001</v>
      </c>
      <c r="AE1249" s="4">
        <f t="shared" si="216"/>
        <v>4.9608355091383949E-2</v>
      </c>
      <c r="AG1249" s="28">
        <v>43111</v>
      </c>
      <c r="AH1249">
        <v>205.65</v>
      </c>
      <c r="AI1249" s="4">
        <f t="shared" si="217"/>
        <v>-3.4405892614848277E-3</v>
      </c>
      <c r="AK1249" s="28">
        <v>44889</v>
      </c>
      <c r="AL1249">
        <v>19.809999999999999</v>
      </c>
      <c r="AM1249" s="4">
        <f t="shared" si="218"/>
        <v>-4.0221216691805894E-3</v>
      </c>
      <c r="AO1249" s="28">
        <v>43105</v>
      </c>
      <c r="AP1249" s="29">
        <v>42523.99</v>
      </c>
      <c r="AQ1249" s="3">
        <f t="shared" si="219"/>
        <v>1.4681434957076966E-2</v>
      </c>
    </row>
    <row r="1250" spans="1:43" ht="15.75" thickBot="1" x14ac:dyDescent="0.3">
      <c r="A1250" s="28">
        <v>43147</v>
      </c>
      <c r="B1250">
        <v>74.45</v>
      </c>
      <c r="C1250" s="3">
        <f t="shared" si="211"/>
        <v>-2.0394736842105243E-2</v>
      </c>
      <c r="E1250" s="28">
        <v>43108</v>
      </c>
      <c r="F1250">
        <v>254.13</v>
      </c>
      <c r="G1250" s="4">
        <f t="shared" si="210"/>
        <v>2.1546006351248037E-2</v>
      </c>
      <c r="I1250" s="28">
        <v>43889</v>
      </c>
      <c r="J1250">
        <v>117.74</v>
      </c>
      <c r="K1250" s="3">
        <f t="shared" si="212"/>
        <v>0</v>
      </c>
      <c r="M1250" s="28">
        <v>43901</v>
      </c>
      <c r="N1250">
        <v>149.76</v>
      </c>
      <c r="O1250" s="3">
        <f t="shared" si="213"/>
        <v>-6.9624030236722367E-3</v>
      </c>
      <c r="Q1250" s="28">
        <v>43108</v>
      </c>
      <c r="R1250">
        <v>112.82</v>
      </c>
      <c r="S1250" s="3">
        <f t="shared" si="214"/>
        <v>1.5390153901538861E-2</v>
      </c>
      <c r="U1250" s="28">
        <v>43108</v>
      </c>
      <c r="V1250">
        <v>171.7</v>
      </c>
      <c r="W1250" s="3">
        <f t="shared" ref="W1250:W1313" si="220">V1250/V1249-1</f>
        <v>9.703028521023116E-3</v>
      </c>
      <c r="Y1250" s="28">
        <v>44299</v>
      </c>
      <c r="Z1250">
        <v>370</v>
      </c>
      <c r="AA1250" s="3">
        <f t="shared" si="215"/>
        <v>0</v>
      </c>
      <c r="AC1250" s="28">
        <v>43810</v>
      </c>
      <c r="AD1250">
        <v>19.55</v>
      </c>
      <c r="AE1250" s="4">
        <f t="shared" si="216"/>
        <v>-2.7363184079602032E-2</v>
      </c>
      <c r="AG1250" s="28">
        <v>43112</v>
      </c>
      <c r="AH1250">
        <v>204</v>
      </c>
      <c r="AI1250" s="4">
        <f t="shared" si="217"/>
        <v>-8.023340627279385E-3</v>
      </c>
      <c r="AK1250" s="28">
        <v>44890</v>
      </c>
      <c r="AL1250">
        <v>19.41</v>
      </c>
      <c r="AM1250" s="4">
        <f t="shared" si="218"/>
        <v>-2.0191822311963592E-2</v>
      </c>
      <c r="AO1250" s="28">
        <v>43108</v>
      </c>
      <c r="AP1250" s="29">
        <v>43112.12</v>
      </c>
      <c r="AQ1250" s="3">
        <f t="shared" si="219"/>
        <v>1.3830546004737654E-2</v>
      </c>
    </row>
    <row r="1251" spans="1:43" ht="15.75" thickBot="1" x14ac:dyDescent="0.3">
      <c r="A1251" s="28">
        <v>43151</v>
      </c>
      <c r="B1251">
        <v>75</v>
      </c>
      <c r="C1251" s="3">
        <f t="shared" si="211"/>
        <v>7.3875083948957698E-3</v>
      </c>
      <c r="E1251" s="28">
        <v>43109</v>
      </c>
      <c r="F1251">
        <v>254.71</v>
      </c>
      <c r="G1251" s="4">
        <f t="shared" si="210"/>
        <v>2.2822964624404918E-3</v>
      </c>
      <c r="I1251" s="28">
        <v>43892</v>
      </c>
      <c r="J1251">
        <v>125.98</v>
      </c>
      <c r="K1251" s="3">
        <f t="shared" si="212"/>
        <v>6.9984712077458822E-2</v>
      </c>
      <c r="M1251" s="28">
        <v>43902</v>
      </c>
      <c r="N1251">
        <v>141.09</v>
      </c>
      <c r="O1251" s="3">
        <f t="shared" si="213"/>
        <v>-5.7892628205128083E-2</v>
      </c>
      <c r="Q1251" s="28">
        <v>43109</v>
      </c>
      <c r="R1251">
        <v>114.39</v>
      </c>
      <c r="S1251" s="3">
        <f t="shared" si="214"/>
        <v>1.391597234532882E-2</v>
      </c>
      <c r="U1251" s="28">
        <v>43109</v>
      </c>
      <c r="V1251">
        <v>169.92</v>
      </c>
      <c r="W1251" s="3">
        <f t="shared" si="220"/>
        <v>-1.0366919044845657E-2</v>
      </c>
      <c r="Y1251" s="28">
        <v>44300</v>
      </c>
      <c r="Z1251">
        <v>370</v>
      </c>
      <c r="AA1251" s="3">
        <f t="shared" si="215"/>
        <v>0</v>
      </c>
      <c r="AC1251" s="28">
        <v>43811</v>
      </c>
      <c r="AD1251">
        <v>19.5</v>
      </c>
      <c r="AE1251" s="4">
        <f t="shared" si="216"/>
        <v>-2.5575447570332921E-3</v>
      </c>
      <c r="AG1251" s="28">
        <v>43115</v>
      </c>
      <c r="AH1251">
        <v>199.96</v>
      </c>
      <c r="AI1251" s="4">
        <f t="shared" si="217"/>
        <v>-1.9803921568627425E-2</v>
      </c>
      <c r="AK1251" s="28">
        <v>44893</v>
      </c>
      <c r="AL1251">
        <v>19.18</v>
      </c>
      <c r="AM1251" s="4">
        <f t="shared" si="218"/>
        <v>-1.184956208140131E-2</v>
      </c>
      <c r="AO1251" s="28">
        <v>43109</v>
      </c>
      <c r="AP1251" s="29">
        <v>42814.34</v>
      </c>
      <c r="AQ1251" s="3">
        <f t="shared" si="219"/>
        <v>-6.9071064007060201E-3</v>
      </c>
    </row>
    <row r="1252" spans="1:43" ht="15.75" thickBot="1" x14ac:dyDescent="0.3">
      <c r="A1252" s="28">
        <v>43152</v>
      </c>
      <c r="B1252">
        <v>75.06</v>
      </c>
      <c r="C1252" s="3">
        <f t="shared" si="211"/>
        <v>8.0000000000013394E-4</v>
      </c>
      <c r="E1252" s="28">
        <v>43110</v>
      </c>
      <c r="F1252">
        <v>267.31</v>
      </c>
      <c r="G1252" s="4">
        <f t="shared" si="210"/>
        <v>4.9468022456911731E-2</v>
      </c>
      <c r="I1252" s="28">
        <v>43893</v>
      </c>
      <c r="J1252">
        <v>127.3</v>
      </c>
      <c r="K1252" s="3">
        <f t="shared" si="212"/>
        <v>1.0477853627559819E-2</v>
      </c>
      <c r="M1252" s="28">
        <v>43903</v>
      </c>
      <c r="N1252">
        <v>145.77000000000001</v>
      </c>
      <c r="O1252" s="3">
        <f t="shared" si="213"/>
        <v>3.3170316819051804E-2</v>
      </c>
      <c r="Q1252" s="28">
        <v>43110</v>
      </c>
      <c r="R1252">
        <v>117.12</v>
      </c>
      <c r="S1252" s="3">
        <f t="shared" si="214"/>
        <v>2.3865722528193078E-2</v>
      </c>
      <c r="U1252" s="28">
        <v>43110</v>
      </c>
      <c r="V1252">
        <v>171.27</v>
      </c>
      <c r="W1252" s="3">
        <f t="shared" si="220"/>
        <v>7.9449152542374613E-3</v>
      </c>
      <c r="Y1252" s="28">
        <v>44302</v>
      </c>
      <c r="Z1252">
        <v>370</v>
      </c>
      <c r="AA1252" s="3">
        <f t="shared" si="215"/>
        <v>0</v>
      </c>
      <c r="AC1252" s="28">
        <v>43812</v>
      </c>
      <c r="AD1252">
        <v>20</v>
      </c>
      <c r="AE1252" s="4">
        <f t="shared" si="216"/>
        <v>2.564102564102555E-2</v>
      </c>
      <c r="AG1252" s="28">
        <v>43116</v>
      </c>
      <c r="AH1252">
        <v>204.48</v>
      </c>
      <c r="AI1252" s="4">
        <f t="shared" si="217"/>
        <v>2.2604520904180747E-2</v>
      </c>
      <c r="AK1252" s="28">
        <v>44894</v>
      </c>
      <c r="AL1252">
        <v>19.29</v>
      </c>
      <c r="AM1252" s="4">
        <f t="shared" si="218"/>
        <v>5.7351407716370595E-3</v>
      </c>
      <c r="AO1252" s="28">
        <v>43110</v>
      </c>
      <c r="AP1252" s="29">
        <v>43630.74</v>
      </c>
      <c r="AQ1252" s="3">
        <f t="shared" si="219"/>
        <v>1.9068377557612814E-2</v>
      </c>
    </row>
    <row r="1253" spans="1:43" ht="15.75" thickBot="1" x14ac:dyDescent="0.3">
      <c r="A1253" s="28">
        <v>43153</v>
      </c>
      <c r="B1253">
        <v>75.010000000000005</v>
      </c>
      <c r="C1253" s="3">
        <f t="shared" si="211"/>
        <v>-6.6613375965884902E-4</v>
      </c>
      <c r="E1253" s="28">
        <v>43111</v>
      </c>
      <c r="F1253">
        <v>262.89</v>
      </c>
      <c r="G1253" s="4">
        <f t="shared" si="210"/>
        <v>-1.6535109049418351E-2</v>
      </c>
      <c r="I1253" s="28">
        <v>43894</v>
      </c>
      <c r="J1253">
        <v>119.9</v>
      </c>
      <c r="K1253" s="3">
        <f t="shared" si="212"/>
        <v>-5.8130400628436663E-2</v>
      </c>
      <c r="M1253" s="28">
        <v>43906</v>
      </c>
      <c r="N1253">
        <v>134.84</v>
      </c>
      <c r="O1253" s="3">
        <f t="shared" si="213"/>
        <v>-7.4981134664197091E-2</v>
      </c>
      <c r="Q1253" s="28">
        <v>43111</v>
      </c>
      <c r="R1253">
        <v>116.67</v>
      </c>
      <c r="S1253" s="3">
        <f t="shared" si="214"/>
        <v>-3.8422131147540783E-3</v>
      </c>
      <c r="U1253" s="28">
        <v>43111</v>
      </c>
      <c r="V1253">
        <v>169.67</v>
      </c>
      <c r="W1253" s="3">
        <f t="shared" si="220"/>
        <v>-9.3419746598938369E-3</v>
      </c>
      <c r="Y1253" s="28">
        <v>44306</v>
      </c>
      <c r="Z1253">
        <v>372</v>
      </c>
      <c r="AA1253" s="3">
        <f t="shared" si="215"/>
        <v>5.4054054054053502E-3</v>
      </c>
      <c r="AC1253" s="28">
        <v>43816</v>
      </c>
      <c r="AD1253">
        <v>19.75</v>
      </c>
      <c r="AE1253" s="4">
        <f t="shared" si="216"/>
        <v>-1.2499999999999956E-2</v>
      </c>
      <c r="AG1253" s="28">
        <v>43117</v>
      </c>
      <c r="AH1253">
        <v>203</v>
      </c>
      <c r="AI1253" s="4">
        <f t="shared" si="217"/>
        <v>-7.237871674491303E-3</v>
      </c>
      <c r="AK1253" s="28">
        <v>44895</v>
      </c>
      <c r="AL1253">
        <v>19.100000000000001</v>
      </c>
      <c r="AM1253" s="4">
        <f t="shared" si="218"/>
        <v>-9.8496630378432926E-3</v>
      </c>
      <c r="AO1253" s="28">
        <v>43111</v>
      </c>
      <c r="AP1253" s="29">
        <v>43395.28</v>
      </c>
      <c r="AQ1253" s="3">
        <f t="shared" si="219"/>
        <v>-5.3966538270953102E-3</v>
      </c>
    </row>
    <row r="1254" spans="1:43" ht="15.75" thickBot="1" x14ac:dyDescent="0.3">
      <c r="A1254" s="28">
        <v>43154</v>
      </c>
      <c r="B1254">
        <v>75</v>
      </c>
      <c r="C1254" s="3">
        <f t="shared" si="211"/>
        <v>-1.3331555792572836E-4</v>
      </c>
      <c r="E1254" s="28">
        <v>43112</v>
      </c>
      <c r="F1254">
        <v>250.8</v>
      </c>
      <c r="G1254" s="4">
        <f t="shared" si="210"/>
        <v>-4.5988816615314287E-2</v>
      </c>
      <c r="I1254" s="28">
        <v>43895</v>
      </c>
      <c r="J1254">
        <v>120.06</v>
      </c>
      <c r="K1254" s="3">
        <f t="shared" si="212"/>
        <v>1.3344453711425786E-3</v>
      </c>
      <c r="M1254" s="28">
        <v>43907</v>
      </c>
      <c r="N1254">
        <v>130.19</v>
      </c>
      <c r="O1254" s="3">
        <f t="shared" si="213"/>
        <v>-3.4485315929991156E-2</v>
      </c>
      <c r="Q1254" s="28">
        <v>43112</v>
      </c>
      <c r="R1254">
        <v>114.38</v>
      </c>
      <c r="S1254" s="3">
        <f t="shared" si="214"/>
        <v>-1.96280106282678E-2</v>
      </c>
      <c r="U1254" s="28">
        <v>43112</v>
      </c>
      <c r="V1254">
        <v>167.27</v>
      </c>
      <c r="W1254" s="3">
        <f t="shared" si="220"/>
        <v>-1.4145105204219854E-2</v>
      </c>
      <c r="Y1254" s="28">
        <v>44308</v>
      </c>
      <c r="Z1254">
        <v>386.5</v>
      </c>
      <c r="AA1254" s="3">
        <f t="shared" si="215"/>
        <v>3.897849462365599E-2</v>
      </c>
      <c r="AC1254" s="28">
        <v>43819</v>
      </c>
      <c r="AD1254">
        <v>20.5</v>
      </c>
      <c r="AE1254" s="4">
        <f t="shared" si="216"/>
        <v>3.7974683544303778E-2</v>
      </c>
      <c r="AG1254" s="28">
        <v>43118</v>
      </c>
      <c r="AH1254">
        <v>200</v>
      </c>
      <c r="AI1254" s="4">
        <f t="shared" si="217"/>
        <v>-1.4778325123152691E-2</v>
      </c>
      <c r="AK1254" s="28">
        <v>44896</v>
      </c>
      <c r="AL1254">
        <v>18.899999999999999</v>
      </c>
      <c r="AM1254" s="4">
        <f t="shared" si="218"/>
        <v>-1.0471204188481797E-2</v>
      </c>
      <c r="AO1254" s="28">
        <v>43112</v>
      </c>
      <c r="AP1254" s="29">
        <v>42933.72</v>
      </c>
      <c r="AQ1254" s="3">
        <f t="shared" si="219"/>
        <v>-1.0636179787294808E-2</v>
      </c>
    </row>
    <row r="1255" spans="1:43" ht="15.75" thickBot="1" x14ac:dyDescent="0.3">
      <c r="A1255" s="28">
        <v>43157</v>
      </c>
      <c r="B1255">
        <v>76.680000000000007</v>
      </c>
      <c r="C1255" s="3">
        <f t="shared" si="211"/>
        <v>2.2400000000000198E-2</v>
      </c>
      <c r="E1255" s="28">
        <v>43115</v>
      </c>
      <c r="F1255">
        <v>241.99</v>
      </c>
      <c r="G1255" s="4">
        <f t="shared" si="210"/>
        <v>-3.5127591706539119E-2</v>
      </c>
      <c r="I1255" s="28">
        <v>43896</v>
      </c>
      <c r="J1255">
        <v>115</v>
      </c>
      <c r="K1255" s="3">
        <f t="shared" si="212"/>
        <v>-4.2145593869731823E-2</v>
      </c>
      <c r="M1255" s="28">
        <v>43908</v>
      </c>
      <c r="N1255">
        <v>120.43</v>
      </c>
      <c r="O1255" s="3">
        <f t="shared" si="213"/>
        <v>-7.4967355403640745E-2</v>
      </c>
      <c r="Q1255" s="28">
        <v>43115</v>
      </c>
      <c r="R1255">
        <v>114.67</v>
      </c>
      <c r="S1255" s="3">
        <f t="shared" si="214"/>
        <v>2.5354082881623441E-3</v>
      </c>
      <c r="U1255" s="28">
        <v>43115</v>
      </c>
      <c r="V1255">
        <v>167.9</v>
      </c>
      <c r="W1255" s="3">
        <f t="shared" si="220"/>
        <v>3.7663657559634522E-3</v>
      </c>
      <c r="Y1255" s="28">
        <v>44309</v>
      </c>
      <c r="Z1255">
        <v>360.01</v>
      </c>
      <c r="AA1255" s="3">
        <f t="shared" si="215"/>
        <v>-6.8538163001293673E-2</v>
      </c>
      <c r="AC1255" s="28">
        <v>43822</v>
      </c>
      <c r="AD1255">
        <v>19.510000000000002</v>
      </c>
      <c r="AE1255" s="4">
        <f t="shared" si="216"/>
        <v>-4.82926829268292E-2</v>
      </c>
      <c r="AG1255" s="28">
        <v>43119</v>
      </c>
      <c r="AH1255">
        <v>201.93</v>
      </c>
      <c r="AI1255" s="4">
        <f t="shared" si="217"/>
        <v>9.6499999999999364E-3</v>
      </c>
      <c r="AK1255" s="28">
        <v>44897</v>
      </c>
      <c r="AL1255">
        <v>18.61</v>
      </c>
      <c r="AM1255" s="4">
        <f t="shared" si="218"/>
        <v>-1.5343915343915326E-2</v>
      </c>
      <c r="AO1255" s="28">
        <v>43115</v>
      </c>
      <c r="AP1255" s="29">
        <v>42347.49</v>
      </c>
      <c r="AQ1255" s="3">
        <f t="shared" si="219"/>
        <v>-1.3654302492306813E-2</v>
      </c>
    </row>
    <row r="1256" spans="1:43" ht="15.75" thickBot="1" x14ac:dyDescent="0.3">
      <c r="A1256" s="28">
        <v>43159</v>
      </c>
      <c r="B1256">
        <v>75</v>
      </c>
      <c r="C1256" s="3">
        <f t="shared" si="211"/>
        <v>-2.1909233176838905E-2</v>
      </c>
      <c r="E1256" s="28">
        <v>43116</v>
      </c>
      <c r="F1256">
        <v>245.41</v>
      </c>
      <c r="G1256" s="4">
        <f t="shared" si="210"/>
        <v>1.41328154055953E-2</v>
      </c>
      <c r="I1256" s="28">
        <v>43899</v>
      </c>
      <c r="J1256">
        <v>115</v>
      </c>
      <c r="K1256" s="3">
        <f t="shared" si="212"/>
        <v>0</v>
      </c>
      <c r="M1256" s="28">
        <v>43909</v>
      </c>
      <c r="N1256">
        <v>111.4</v>
      </c>
      <c r="O1256" s="3">
        <f t="shared" si="213"/>
        <v>-7.4981316947604459E-2</v>
      </c>
      <c r="Q1256" s="28">
        <v>43116</v>
      </c>
      <c r="R1256">
        <v>115.67</v>
      </c>
      <c r="S1256" s="3">
        <f t="shared" si="214"/>
        <v>8.7206767245138206E-3</v>
      </c>
      <c r="U1256" s="28">
        <v>43116</v>
      </c>
      <c r="V1256">
        <v>171.62</v>
      </c>
      <c r="W1256" s="3">
        <f t="shared" si="220"/>
        <v>2.2156045265038671E-2</v>
      </c>
      <c r="Y1256" s="28">
        <v>44312</v>
      </c>
      <c r="Z1256">
        <v>366.99</v>
      </c>
      <c r="AA1256" s="3">
        <f t="shared" si="215"/>
        <v>1.9388350323602088E-2</v>
      </c>
      <c r="AC1256" s="28">
        <v>43830</v>
      </c>
      <c r="AD1256">
        <v>20</v>
      </c>
      <c r="AE1256" s="4">
        <f t="shared" si="216"/>
        <v>2.5115325474115657E-2</v>
      </c>
      <c r="AG1256" s="28">
        <v>43122</v>
      </c>
      <c r="AH1256">
        <v>204.2</v>
      </c>
      <c r="AI1256" s="4">
        <f t="shared" si="217"/>
        <v>1.1241519338384576E-2</v>
      </c>
      <c r="AK1256" s="28">
        <v>44900</v>
      </c>
      <c r="AL1256">
        <v>18.309999999999999</v>
      </c>
      <c r="AM1256" s="4">
        <f t="shared" si="218"/>
        <v>-1.6120365394948988E-2</v>
      </c>
      <c r="AO1256" s="28">
        <v>43116</v>
      </c>
      <c r="AP1256" s="29">
        <v>42939.68</v>
      </c>
      <c r="AQ1256" s="3">
        <f t="shared" si="219"/>
        <v>1.3984063754427956E-2</v>
      </c>
    </row>
    <row r="1257" spans="1:43" ht="15.75" thickBot="1" x14ac:dyDescent="0.3">
      <c r="A1257" s="28">
        <v>43161</v>
      </c>
      <c r="B1257">
        <v>76.83</v>
      </c>
      <c r="C1257" s="3">
        <f t="shared" si="211"/>
        <v>2.4399999999999977E-2</v>
      </c>
      <c r="E1257" s="28">
        <v>43117</v>
      </c>
      <c r="F1257">
        <v>249.4</v>
      </c>
      <c r="G1257" s="4">
        <f t="shared" si="210"/>
        <v>1.6258506173342679E-2</v>
      </c>
      <c r="I1257" s="28">
        <v>43900</v>
      </c>
      <c r="J1257">
        <v>114.64</v>
      </c>
      <c r="K1257" s="3">
        <f t="shared" si="212"/>
        <v>-3.1304347826086598E-3</v>
      </c>
      <c r="M1257" s="28">
        <v>43910</v>
      </c>
      <c r="N1257">
        <v>107.01</v>
      </c>
      <c r="O1257" s="3">
        <f t="shared" si="213"/>
        <v>-3.9407540394973073E-2</v>
      </c>
      <c r="Q1257" s="28">
        <v>43117</v>
      </c>
      <c r="R1257">
        <v>117.07</v>
      </c>
      <c r="S1257" s="3">
        <f t="shared" si="214"/>
        <v>1.2103397596610943E-2</v>
      </c>
      <c r="U1257" s="28">
        <v>43117</v>
      </c>
      <c r="V1257">
        <v>171.81</v>
      </c>
      <c r="W1257" s="3">
        <f t="shared" si="220"/>
        <v>1.1070970749329501E-3</v>
      </c>
      <c r="Y1257" s="28">
        <v>44313</v>
      </c>
      <c r="Z1257">
        <v>353.2</v>
      </c>
      <c r="AA1257" s="3">
        <f t="shared" si="215"/>
        <v>-3.7575955748113121E-2</v>
      </c>
      <c r="AC1257" s="28">
        <v>43831</v>
      </c>
      <c r="AD1257">
        <v>20</v>
      </c>
      <c r="AE1257" s="4">
        <f t="shared" si="216"/>
        <v>0</v>
      </c>
      <c r="AG1257" s="28">
        <v>43123</v>
      </c>
      <c r="AH1257">
        <v>206.74</v>
      </c>
      <c r="AI1257" s="4">
        <f t="shared" si="217"/>
        <v>1.2438785504407468E-2</v>
      </c>
      <c r="AK1257" s="28">
        <v>44901</v>
      </c>
      <c r="AL1257">
        <v>19.14</v>
      </c>
      <c r="AM1257" s="4">
        <f t="shared" si="218"/>
        <v>4.5330420535226734E-2</v>
      </c>
      <c r="AO1257" s="28">
        <v>43117</v>
      </c>
      <c r="AP1257" s="29">
        <v>43358.97</v>
      </c>
      <c r="AQ1257" s="3">
        <f t="shared" si="219"/>
        <v>9.7646279618293086E-3</v>
      </c>
    </row>
    <row r="1258" spans="1:43" ht="15.75" thickBot="1" x14ac:dyDescent="0.3">
      <c r="A1258" s="28">
        <v>43164</v>
      </c>
      <c r="B1258">
        <v>78</v>
      </c>
      <c r="C1258" s="3">
        <f t="shared" si="211"/>
        <v>1.5228426395939021E-2</v>
      </c>
      <c r="E1258" s="28">
        <v>43118</v>
      </c>
      <c r="F1258">
        <v>241.51</v>
      </c>
      <c r="G1258" s="4">
        <f t="shared" si="210"/>
        <v>-3.1635926222935096E-2</v>
      </c>
      <c r="I1258" s="28">
        <v>43901</v>
      </c>
      <c r="J1258">
        <v>110.5</v>
      </c>
      <c r="K1258" s="3">
        <f t="shared" si="212"/>
        <v>-3.6113049546406151E-2</v>
      </c>
      <c r="M1258" s="28">
        <v>43914</v>
      </c>
      <c r="N1258">
        <v>98.99</v>
      </c>
      <c r="O1258" s="3">
        <f t="shared" si="213"/>
        <v>-7.4946266704046471E-2</v>
      </c>
      <c r="Q1258" s="28">
        <v>43118</v>
      </c>
      <c r="R1258">
        <v>122.53</v>
      </c>
      <c r="S1258" s="3">
        <f t="shared" si="214"/>
        <v>4.6638763133168171E-2</v>
      </c>
      <c r="U1258" s="28">
        <v>43118</v>
      </c>
      <c r="V1258">
        <v>171.83</v>
      </c>
      <c r="W1258" s="3">
        <f t="shared" si="220"/>
        <v>1.1640765962406263E-4</v>
      </c>
      <c r="Y1258" s="28">
        <v>44314</v>
      </c>
      <c r="Z1258">
        <v>352.25</v>
      </c>
      <c r="AA1258" s="3">
        <f t="shared" si="215"/>
        <v>-2.6896942242354838E-3</v>
      </c>
      <c r="AC1258" s="28">
        <v>43836</v>
      </c>
      <c r="AD1258">
        <v>19</v>
      </c>
      <c r="AE1258" s="4">
        <f t="shared" si="216"/>
        <v>-5.0000000000000044E-2</v>
      </c>
      <c r="AG1258" s="28">
        <v>43124</v>
      </c>
      <c r="AH1258">
        <v>208.95</v>
      </c>
      <c r="AI1258" s="4">
        <f t="shared" si="217"/>
        <v>1.0689755248137756E-2</v>
      </c>
      <c r="AK1258" s="28">
        <v>44902</v>
      </c>
      <c r="AL1258">
        <v>19.09</v>
      </c>
      <c r="AM1258" s="4">
        <f t="shared" si="218"/>
        <v>-2.6123301985371272E-3</v>
      </c>
      <c r="AO1258" s="28">
        <v>43118</v>
      </c>
      <c r="AP1258" s="29">
        <v>43580.88</v>
      </c>
      <c r="AQ1258" s="3">
        <f t="shared" si="219"/>
        <v>5.1179721289504876E-3</v>
      </c>
    </row>
    <row r="1259" spans="1:43" ht="15.75" thickBot="1" x14ac:dyDescent="0.3">
      <c r="A1259" s="28">
        <v>43166</v>
      </c>
      <c r="B1259">
        <v>77</v>
      </c>
      <c r="C1259" s="3">
        <f t="shared" si="211"/>
        <v>-1.2820512820512775E-2</v>
      </c>
      <c r="E1259" s="28">
        <v>43119</v>
      </c>
      <c r="F1259">
        <v>238.28</v>
      </c>
      <c r="G1259" s="4">
        <f t="shared" si="210"/>
        <v>-1.3374187404248228E-2</v>
      </c>
      <c r="I1259" s="28">
        <v>43902</v>
      </c>
      <c r="J1259">
        <v>105.35</v>
      </c>
      <c r="K1259" s="3">
        <f t="shared" si="212"/>
        <v>-4.6606334841629016E-2</v>
      </c>
      <c r="M1259" s="28">
        <v>43915</v>
      </c>
      <c r="N1259">
        <v>93.19</v>
      </c>
      <c r="O1259" s="3">
        <f t="shared" si="213"/>
        <v>-5.859177694716633E-2</v>
      </c>
      <c r="Q1259" s="28">
        <v>43119</v>
      </c>
      <c r="R1259">
        <v>127.37</v>
      </c>
      <c r="S1259" s="3">
        <f t="shared" si="214"/>
        <v>3.950053048233082E-2</v>
      </c>
      <c r="U1259" s="28">
        <v>43119</v>
      </c>
      <c r="V1259">
        <v>169.14</v>
      </c>
      <c r="W1259" s="3">
        <f t="shared" si="220"/>
        <v>-1.5655007856602565E-2</v>
      </c>
      <c r="Y1259" s="28">
        <v>44334</v>
      </c>
      <c r="Z1259">
        <v>352.7</v>
      </c>
      <c r="AA1259" s="3">
        <f t="shared" si="215"/>
        <v>1.2775017743080763E-3</v>
      </c>
      <c r="AC1259" s="28">
        <v>43838</v>
      </c>
      <c r="AD1259">
        <v>18</v>
      </c>
      <c r="AE1259" s="4">
        <f t="shared" si="216"/>
        <v>-5.2631578947368474E-2</v>
      </c>
      <c r="AG1259" s="28">
        <v>43125</v>
      </c>
      <c r="AH1259">
        <v>213.52</v>
      </c>
      <c r="AI1259" s="4">
        <f t="shared" si="217"/>
        <v>2.1871261067241132E-2</v>
      </c>
      <c r="AK1259" s="28">
        <v>44903</v>
      </c>
      <c r="AL1259">
        <v>19.2</v>
      </c>
      <c r="AM1259" s="4">
        <f t="shared" si="218"/>
        <v>5.7621791513882137E-3</v>
      </c>
      <c r="AO1259" s="28">
        <v>43119</v>
      </c>
      <c r="AP1259" s="29">
        <v>44178.83</v>
      </c>
      <c r="AQ1259" s="3">
        <f t="shared" si="219"/>
        <v>1.3720466406369036E-2</v>
      </c>
    </row>
    <row r="1260" spans="1:43" ht="15.75" thickBot="1" x14ac:dyDescent="0.3">
      <c r="A1260" s="28">
        <v>43167</v>
      </c>
      <c r="B1260">
        <v>76.13</v>
      </c>
      <c r="C1260" s="3">
        <f t="shared" si="211"/>
        <v>-1.1298701298701364E-2</v>
      </c>
      <c r="E1260" s="28">
        <v>43122</v>
      </c>
      <c r="F1260">
        <v>237.25</v>
      </c>
      <c r="G1260" s="4">
        <f t="shared" si="210"/>
        <v>-4.322645626993471E-3</v>
      </c>
      <c r="I1260" s="28">
        <v>43903</v>
      </c>
      <c r="J1260">
        <v>107.97</v>
      </c>
      <c r="K1260" s="3">
        <f t="shared" si="212"/>
        <v>2.4869482676791677E-2</v>
      </c>
      <c r="M1260" s="28">
        <v>43916</v>
      </c>
      <c r="N1260">
        <v>100.17</v>
      </c>
      <c r="O1260" s="3">
        <f t="shared" si="213"/>
        <v>7.4900740422792156E-2</v>
      </c>
      <c r="Q1260" s="28">
        <v>43122</v>
      </c>
      <c r="R1260">
        <v>133.72999999999999</v>
      </c>
      <c r="S1260" s="3">
        <f t="shared" si="214"/>
        <v>4.9933265290099671E-2</v>
      </c>
      <c r="U1260" s="28">
        <v>43122</v>
      </c>
      <c r="V1260">
        <v>171.59</v>
      </c>
      <c r="W1260" s="3">
        <f t="shared" si="220"/>
        <v>1.4485041977060575E-2</v>
      </c>
      <c r="Y1260" s="28">
        <v>44335</v>
      </c>
      <c r="Z1260">
        <v>367.99</v>
      </c>
      <c r="AA1260" s="3">
        <f t="shared" si="215"/>
        <v>4.3351290048199598E-2</v>
      </c>
      <c r="AC1260" s="28">
        <v>43840</v>
      </c>
      <c r="AD1260">
        <v>19</v>
      </c>
      <c r="AE1260" s="4">
        <f t="shared" si="216"/>
        <v>5.555555555555558E-2</v>
      </c>
      <c r="AG1260" s="28">
        <v>43126</v>
      </c>
      <c r="AH1260">
        <v>206.86</v>
      </c>
      <c r="AI1260" s="4">
        <f t="shared" si="217"/>
        <v>-3.1191457474709638E-2</v>
      </c>
      <c r="AK1260" s="28">
        <v>44904</v>
      </c>
      <c r="AL1260">
        <v>19.489999999999998</v>
      </c>
      <c r="AM1260" s="4">
        <f t="shared" si="218"/>
        <v>1.5104166666666696E-2</v>
      </c>
      <c r="AO1260" s="28">
        <v>43122</v>
      </c>
      <c r="AP1260" s="29">
        <v>44897.21</v>
      </c>
      <c r="AQ1260" s="3">
        <f t="shared" si="219"/>
        <v>1.6260729403653196E-2</v>
      </c>
    </row>
    <row r="1261" spans="1:43" ht="15.75" thickBot="1" x14ac:dyDescent="0.3">
      <c r="A1261" s="28">
        <v>43168</v>
      </c>
      <c r="B1261">
        <v>75.8</v>
      </c>
      <c r="C1261" s="3">
        <f t="shared" si="211"/>
        <v>-4.334690660711904E-3</v>
      </c>
      <c r="E1261" s="28">
        <v>43123</v>
      </c>
      <c r="F1261">
        <v>239.27</v>
      </c>
      <c r="G1261" s="4">
        <f t="shared" si="210"/>
        <v>8.5142255005268286E-3</v>
      </c>
      <c r="I1261" s="28">
        <v>43906</v>
      </c>
      <c r="J1261">
        <v>103.94</v>
      </c>
      <c r="K1261" s="3">
        <f t="shared" si="212"/>
        <v>-3.732518292118181E-2</v>
      </c>
      <c r="M1261" s="28">
        <v>43917</v>
      </c>
      <c r="N1261">
        <v>105.96</v>
      </c>
      <c r="O1261" s="3">
        <f t="shared" si="213"/>
        <v>5.7801737047020074E-2</v>
      </c>
      <c r="Q1261" s="28">
        <v>43123</v>
      </c>
      <c r="R1261">
        <v>135.63999999999999</v>
      </c>
      <c r="S1261" s="3">
        <f t="shared" si="214"/>
        <v>1.4282509534135901E-2</v>
      </c>
      <c r="U1261" s="28">
        <v>43123</v>
      </c>
      <c r="V1261">
        <v>173.84</v>
      </c>
      <c r="W1261" s="3">
        <f t="shared" si="220"/>
        <v>1.3112652252462276E-2</v>
      </c>
      <c r="Y1261" s="28">
        <v>44336</v>
      </c>
      <c r="Z1261">
        <v>370</v>
      </c>
      <c r="AA1261" s="3">
        <f t="shared" si="215"/>
        <v>5.4621049485039652E-3</v>
      </c>
      <c r="AC1261" s="28">
        <v>43843</v>
      </c>
      <c r="AD1261">
        <v>19.100000000000001</v>
      </c>
      <c r="AE1261" s="4">
        <f t="shared" si="216"/>
        <v>5.2631578947368585E-3</v>
      </c>
      <c r="AG1261" s="28">
        <v>43129</v>
      </c>
      <c r="AH1261">
        <v>203.93</v>
      </c>
      <c r="AI1261" s="4">
        <f t="shared" si="217"/>
        <v>-1.4164169003190619E-2</v>
      </c>
      <c r="AK1261" s="28">
        <v>44907</v>
      </c>
      <c r="AL1261">
        <v>19.420000000000002</v>
      </c>
      <c r="AM1261" s="4">
        <f t="shared" si="218"/>
        <v>-3.5915854284246373E-3</v>
      </c>
      <c r="AO1261" s="28">
        <v>43123</v>
      </c>
      <c r="AP1261" s="29">
        <v>44907.199999999997</v>
      </c>
      <c r="AQ1261" s="3">
        <f t="shared" si="219"/>
        <v>2.2250825830827381E-4</v>
      </c>
    </row>
    <row r="1262" spans="1:43" ht="15.75" thickBot="1" x14ac:dyDescent="0.3">
      <c r="A1262" s="28">
        <v>43171</v>
      </c>
      <c r="B1262">
        <v>75.739999999999995</v>
      </c>
      <c r="C1262" s="3">
        <f t="shared" si="211"/>
        <v>-7.9155672823216783E-4</v>
      </c>
      <c r="E1262" s="28">
        <v>43124</v>
      </c>
      <c r="F1262">
        <v>250.44</v>
      </c>
      <c r="G1262" s="4">
        <f t="shared" si="210"/>
        <v>4.6683662807706749E-2</v>
      </c>
      <c r="I1262" s="28">
        <v>43907</v>
      </c>
      <c r="J1262">
        <v>103.94</v>
      </c>
      <c r="K1262" s="3">
        <f t="shared" si="212"/>
        <v>0</v>
      </c>
      <c r="M1262" s="28">
        <v>43920</v>
      </c>
      <c r="N1262">
        <v>107.38</v>
      </c>
      <c r="O1262" s="3">
        <f t="shared" si="213"/>
        <v>1.3401283503208683E-2</v>
      </c>
      <c r="Q1262" s="28">
        <v>43124</v>
      </c>
      <c r="R1262">
        <v>140.72</v>
      </c>
      <c r="S1262" s="3">
        <f t="shared" si="214"/>
        <v>3.7452079032733732E-2</v>
      </c>
      <c r="U1262" s="28">
        <v>43124</v>
      </c>
      <c r="V1262">
        <v>171.55</v>
      </c>
      <c r="W1262" s="3">
        <f t="shared" si="220"/>
        <v>-1.317303267372294E-2</v>
      </c>
      <c r="Y1262" s="28">
        <v>44337</v>
      </c>
      <c r="Z1262">
        <v>370</v>
      </c>
      <c r="AA1262" s="3">
        <f t="shared" si="215"/>
        <v>0</v>
      </c>
      <c r="AC1262" s="28">
        <v>43851</v>
      </c>
      <c r="AD1262">
        <v>18.11</v>
      </c>
      <c r="AE1262" s="4">
        <f t="shared" si="216"/>
        <v>-5.183246073298442E-2</v>
      </c>
      <c r="AG1262" s="28">
        <v>43130</v>
      </c>
      <c r="AH1262">
        <v>202.82</v>
      </c>
      <c r="AI1262" s="4">
        <f t="shared" si="217"/>
        <v>-5.4430441818271724E-3</v>
      </c>
      <c r="AK1262" s="28">
        <v>44908</v>
      </c>
      <c r="AL1262">
        <v>19.43</v>
      </c>
      <c r="AM1262" s="4">
        <f t="shared" si="218"/>
        <v>5.1493305870220496E-4</v>
      </c>
      <c r="AO1262" s="28">
        <v>43124</v>
      </c>
      <c r="AP1262" s="29">
        <v>45063.21</v>
      </c>
      <c r="AQ1262" s="3">
        <f t="shared" si="219"/>
        <v>3.4740531585135681E-3</v>
      </c>
    </row>
    <row r="1263" spans="1:43" ht="15.75" thickBot="1" x14ac:dyDescent="0.3">
      <c r="A1263" s="28">
        <v>43172</v>
      </c>
      <c r="B1263">
        <v>76</v>
      </c>
      <c r="C1263" s="3">
        <f t="shared" si="211"/>
        <v>3.4327964087668139E-3</v>
      </c>
      <c r="E1263" s="28">
        <v>43125</v>
      </c>
      <c r="F1263">
        <v>249.25</v>
      </c>
      <c r="G1263" s="4">
        <f t="shared" si="210"/>
        <v>-4.7516371186711037E-3</v>
      </c>
      <c r="I1263" s="28">
        <v>43908</v>
      </c>
      <c r="J1263">
        <v>96.16</v>
      </c>
      <c r="K1263" s="3">
        <f t="shared" si="212"/>
        <v>-7.4850875505099057E-2</v>
      </c>
      <c r="M1263" s="28">
        <v>43921</v>
      </c>
      <c r="N1263">
        <v>111.14</v>
      </c>
      <c r="O1263" s="3">
        <f t="shared" si="213"/>
        <v>3.5015831626001193E-2</v>
      </c>
      <c r="Q1263" s="28">
        <v>43125</v>
      </c>
      <c r="R1263">
        <v>139.16999999999999</v>
      </c>
      <c r="S1263" s="3">
        <f t="shared" si="214"/>
        <v>-1.1014781125639694E-2</v>
      </c>
      <c r="U1263" s="28">
        <v>43125</v>
      </c>
      <c r="V1263">
        <v>169.47</v>
      </c>
      <c r="W1263" s="3">
        <f t="shared" si="220"/>
        <v>-1.2124744972311308E-2</v>
      </c>
      <c r="Y1263" s="28">
        <v>44340</v>
      </c>
      <c r="Z1263">
        <v>384</v>
      </c>
      <c r="AA1263" s="3">
        <f t="shared" si="215"/>
        <v>3.7837837837837895E-2</v>
      </c>
      <c r="AC1263" s="28">
        <v>43853</v>
      </c>
      <c r="AD1263">
        <v>18.11</v>
      </c>
      <c r="AE1263" s="4">
        <f t="shared" si="216"/>
        <v>0</v>
      </c>
      <c r="AG1263" s="28">
        <v>43131</v>
      </c>
      <c r="AH1263">
        <v>200.6</v>
      </c>
      <c r="AI1263" s="4">
        <f t="shared" si="217"/>
        <v>-1.0945666107878949E-2</v>
      </c>
      <c r="AK1263" s="28">
        <v>44909</v>
      </c>
      <c r="AL1263">
        <v>19.7</v>
      </c>
      <c r="AM1263" s="4">
        <f t="shared" si="218"/>
        <v>1.3896037056098764E-2</v>
      </c>
      <c r="AO1263" s="28">
        <v>43125</v>
      </c>
      <c r="AP1263" s="29">
        <v>44816.71</v>
      </c>
      <c r="AQ1263" s="3">
        <f t="shared" si="219"/>
        <v>-5.470094118905422E-3</v>
      </c>
    </row>
    <row r="1264" spans="1:43" ht="15.75" thickBot="1" x14ac:dyDescent="0.3">
      <c r="A1264" s="28">
        <v>43173</v>
      </c>
      <c r="B1264">
        <v>75.84</v>
      </c>
      <c r="C1264" s="3">
        <f t="shared" si="211"/>
        <v>-2.1052631578947212E-3</v>
      </c>
      <c r="E1264" s="28">
        <v>43126</v>
      </c>
      <c r="F1264">
        <v>258.27</v>
      </c>
      <c r="G1264" s="4">
        <f t="shared" si="210"/>
        <v>3.6188565697091279E-2</v>
      </c>
      <c r="I1264" s="28">
        <v>43909</v>
      </c>
      <c r="J1264">
        <v>96.78</v>
      </c>
      <c r="K1264" s="3">
        <f t="shared" si="212"/>
        <v>6.4475873544094231E-3</v>
      </c>
      <c r="M1264" s="28">
        <v>43922</v>
      </c>
      <c r="N1264">
        <v>119.47</v>
      </c>
      <c r="O1264" s="3">
        <f t="shared" si="213"/>
        <v>7.4950512866654551E-2</v>
      </c>
      <c r="Q1264" s="28">
        <v>43126</v>
      </c>
      <c r="R1264">
        <v>139.28</v>
      </c>
      <c r="S1264" s="3">
        <f t="shared" si="214"/>
        <v>7.9040022993481784E-4</v>
      </c>
      <c r="U1264" s="28">
        <v>43126</v>
      </c>
      <c r="V1264">
        <v>170.84</v>
      </c>
      <c r="W1264" s="3">
        <f t="shared" si="220"/>
        <v>8.084026671387301E-3</v>
      </c>
      <c r="Y1264" s="28">
        <v>44341</v>
      </c>
      <c r="Z1264">
        <v>389.33</v>
      </c>
      <c r="AA1264" s="3">
        <f t="shared" si="215"/>
        <v>1.3880208333333366E-2</v>
      </c>
      <c r="AC1264" s="28">
        <v>43859</v>
      </c>
      <c r="AD1264">
        <v>18</v>
      </c>
      <c r="AE1264" s="4">
        <f t="shared" si="216"/>
        <v>-6.0739922694643678E-3</v>
      </c>
      <c r="AG1264" s="28">
        <v>43132</v>
      </c>
      <c r="AH1264">
        <v>201.67</v>
      </c>
      <c r="AI1264" s="4">
        <f t="shared" si="217"/>
        <v>5.3339980059821102E-3</v>
      </c>
      <c r="AK1264" s="28">
        <v>44910</v>
      </c>
      <c r="AL1264">
        <v>19.45</v>
      </c>
      <c r="AM1264" s="4">
        <f t="shared" si="218"/>
        <v>-1.2690355329949221E-2</v>
      </c>
      <c r="AO1264" s="28">
        <v>43126</v>
      </c>
      <c r="AP1264" s="29">
        <v>44551.13</v>
      </c>
      <c r="AQ1264" s="3">
        <f t="shared" si="219"/>
        <v>-5.9259146867318702E-3</v>
      </c>
    </row>
    <row r="1265" spans="1:43" ht="15.75" thickBot="1" x14ac:dyDescent="0.3">
      <c r="A1265" s="28">
        <v>43174</v>
      </c>
      <c r="B1265">
        <v>76</v>
      </c>
      <c r="C1265" s="3">
        <f t="shared" si="211"/>
        <v>2.1097046413500742E-3</v>
      </c>
      <c r="E1265" s="28">
        <v>43129</v>
      </c>
      <c r="F1265">
        <v>259.95</v>
      </c>
      <c r="G1265" s="4">
        <f t="shared" si="210"/>
        <v>6.504820536647804E-3</v>
      </c>
      <c r="I1265" s="28">
        <v>43910</v>
      </c>
      <c r="J1265">
        <v>104.03</v>
      </c>
      <c r="K1265" s="3">
        <f t="shared" si="212"/>
        <v>7.491217193635058E-2</v>
      </c>
      <c r="M1265" s="28">
        <v>43923</v>
      </c>
      <c r="N1265">
        <v>128.28</v>
      </c>
      <c r="O1265" s="3">
        <f t="shared" si="213"/>
        <v>7.3742362099271874E-2</v>
      </c>
      <c r="Q1265" s="28">
        <v>43129</v>
      </c>
      <c r="R1265">
        <v>135.26</v>
      </c>
      <c r="S1265" s="3">
        <v>0.05</v>
      </c>
      <c r="U1265" s="28">
        <v>43129</v>
      </c>
      <c r="V1265">
        <v>168.13</v>
      </c>
      <c r="W1265" s="3">
        <f t="shared" si="220"/>
        <v>-1.5862795598220569E-2</v>
      </c>
      <c r="Y1265" s="28">
        <v>44342</v>
      </c>
      <c r="Z1265">
        <v>400</v>
      </c>
      <c r="AA1265" s="3">
        <f t="shared" si="215"/>
        <v>2.740605655870354E-2</v>
      </c>
      <c r="AC1265" s="28">
        <v>43860</v>
      </c>
      <c r="AD1265">
        <v>18</v>
      </c>
      <c r="AE1265" s="4">
        <f t="shared" si="216"/>
        <v>0</v>
      </c>
      <c r="AG1265" s="28">
        <v>43133</v>
      </c>
      <c r="AH1265">
        <v>200.72</v>
      </c>
      <c r="AI1265" s="4">
        <f t="shared" si="217"/>
        <v>-4.7106659394059447E-3</v>
      </c>
      <c r="AK1265" s="28">
        <v>44911</v>
      </c>
      <c r="AL1265">
        <v>19.36</v>
      </c>
      <c r="AM1265" s="4">
        <f t="shared" si="218"/>
        <v>-4.6272493573265017E-3</v>
      </c>
      <c r="AO1265" s="28">
        <v>43129</v>
      </c>
      <c r="AP1265" s="29">
        <v>44457.3</v>
      </c>
      <c r="AQ1265" s="3">
        <f t="shared" si="219"/>
        <v>-2.1061194182951937E-3</v>
      </c>
    </row>
    <row r="1266" spans="1:43" ht="15.75" thickBot="1" x14ac:dyDescent="0.3">
      <c r="A1266" s="28">
        <v>43175</v>
      </c>
      <c r="B1266">
        <v>76.400000000000006</v>
      </c>
      <c r="C1266" s="3">
        <f t="shared" si="211"/>
        <v>5.2631578947368585E-3</v>
      </c>
      <c r="E1266" s="28">
        <v>43130</v>
      </c>
      <c r="F1266">
        <v>256.37</v>
      </c>
      <c r="G1266" s="4">
        <f t="shared" si="210"/>
        <v>-1.3771879207539861E-2</v>
      </c>
      <c r="I1266" s="28">
        <v>43917</v>
      </c>
      <c r="J1266">
        <v>111.83</v>
      </c>
      <c r="K1266" s="3">
        <f t="shared" si="212"/>
        <v>7.4978371623570128E-2</v>
      </c>
      <c r="M1266" s="28">
        <v>43924</v>
      </c>
      <c r="N1266">
        <v>122.03</v>
      </c>
      <c r="O1266" s="3">
        <f t="shared" si="213"/>
        <v>-4.8721546616775857E-2</v>
      </c>
      <c r="Q1266" s="28">
        <v>43130</v>
      </c>
      <c r="R1266">
        <v>134.85</v>
      </c>
      <c r="S1266" s="3">
        <f t="shared" si="214"/>
        <v>-3.0311991719650377E-3</v>
      </c>
      <c r="U1266" s="28">
        <v>43130</v>
      </c>
      <c r="V1266">
        <v>167.31</v>
      </c>
      <c r="W1266" s="3">
        <f t="shared" si="220"/>
        <v>-4.8771783738773555E-3</v>
      </c>
      <c r="Y1266" s="28">
        <v>44343</v>
      </c>
      <c r="Z1266">
        <v>385.32</v>
      </c>
      <c r="AA1266" s="3">
        <f t="shared" si="215"/>
        <v>-3.6700000000000066E-2</v>
      </c>
      <c r="AC1266" s="28">
        <v>43868</v>
      </c>
      <c r="AD1266">
        <v>18.989999999999998</v>
      </c>
      <c r="AE1266" s="4">
        <f t="shared" si="216"/>
        <v>5.4999999999999938E-2</v>
      </c>
      <c r="AG1266" s="28">
        <v>43137</v>
      </c>
      <c r="AH1266">
        <v>199.8</v>
      </c>
      <c r="AI1266" s="4">
        <f t="shared" si="217"/>
        <v>-4.5834994021521913E-3</v>
      </c>
      <c r="AK1266" s="28">
        <v>44914</v>
      </c>
      <c r="AL1266">
        <v>19.05</v>
      </c>
      <c r="AM1266" s="4">
        <f t="shared" si="218"/>
        <v>-1.6012396694214837E-2</v>
      </c>
      <c r="AO1266" s="28">
        <v>43130</v>
      </c>
      <c r="AP1266" s="29">
        <v>44233.11</v>
      </c>
      <c r="AQ1266" s="3">
        <f t="shared" si="219"/>
        <v>-5.0428163653664093E-3</v>
      </c>
    </row>
    <row r="1267" spans="1:43" ht="15.75" thickBot="1" x14ac:dyDescent="0.3">
      <c r="A1267" s="28">
        <v>43178</v>
      </c>
      <c r="B1267">
        <v>75.25</v>
      </c>
      <c r="C1267" s="3">
        <f t="shared" si="211"/>
        <v>-1.5052356020942459E-2</v>
      </c>
      <c r="E1267" s="28">
        <v>43131</v>
      </c>
      <c r="F1267">
        <v>259.18</v>
      </c>
      <c r="G1267" s="4">
        <f t="shared" si="210"/>
        <v>1.0960720833170789E-2</v>
      </c>
      <c r="I1267" s="28">
        <v>43920</v>
      </c>
      <c r="J1267">
        <v>109.2</v>
      </c>
      <c r="K1267" s="3">
        <f t="shared" si="212"/>
        <v>-2.3517839577930744E-2</v>
      </c>
      <c r="M1267" s="28">
        <v>43927</v>
      </c>
      <c r="N1267">
        <v>116.58</v>
      </c>
      <c r="O1267" s="3">
        <f t="shared" si="213"/>
        <v>-4.4661148897812031E-2</v>
      </c>
      <c r="Q1267" s="28">
        <v>43131</v>
      </c>
      <c r="R1267">
        <v>137.19</v>
      </c>
      <c r="S1267" s="3">
        <f t="shared" si="214"/>
        <v>1.7352614015572865E-2</v>
      </c>
      <c r="U1267" s="28">
        <v>43131</v>
      </c>
      <c r="V1267">
        <v>164.59</v>
      </c>
      <c r="W1267" s="3">
        <f t="shared" si="220"/>
        <v>-1.6257247026477795E-2</v>
      </c>
      <c r="Y1267" s="28">
        <v>44344</v>
      </c>
      <c r="Z1267">
        <v>373.12</v>
      </c>
      <c r="AA1267" s="3">
        <f t="shared" si="215"/>
        <v>-3.1661995224748218E-2</v>
      </c>
      <c r="AC1267" s="28">
        <v>43871</v>
      </c>
      <c r="AD1267">
        <v>18</v>
      </c>
      <c r="AE1267" s="4">
        <f t="shared" si="216"/>
        <v>-5.213270142180082E-2</v>
      </c>
      <c r="AG1267" s="28">
        <v>43138</v>
      </c>
      <c r="AH1267">
        <v>199.39</v>
      </c>
      <c r="AI1267" s="4">
        <f t="shared" si="217"/>
        <v>-2.0520520520521668E-3</v>
      </c>
      <c r="AK1267" s="28">
        <v>44915</v>
      </c>
      <c r="AL1267">
        <v>17.63</v>
      </c>
      <c r="AM1267" s="4">
        <f t="shared" si="218"/>
        <v>-7.4540682414698245E-2</v>
      </c>
      <c r="AO1267" s="28">
        <v>43131</v>
      </c>
      <c r="AP1267" s="29">
        <v>44049.05</v>
      </c>
      <c r="AQ1267" s="3">
        <f t="shared" si="219"/>
        <v>-4.1611363071689667E-3</v>
      </c>
    </row>
    <row r="1268" spans="1:43" ht="15.75" thickBot="1" x14ac:dyDescent="0.3">
      <c r="A1268" s="28">
        <v>43179</v>
      </c>
      <c r="B1268">
        <v>76.650000000000006</v>
      </c>
      <c r="C1268" s="3">
        <f t="shared" si="211"/>
        <v>1.8604651162790864E-2</v>
      </c>
      <c r="E1268" s="28">
        <v>43132</v>
      </c>
      <c r="F1268">
        <v>262.10000000000002</v>
      </c>
      <c r="G1268" s="4">
        <f t="shared" si="210"/>
        <v>1.1266301412146129E-2</v>
      </c>
      <c r="I1268" s="28">
        <v>43921</v>
      </c>
      <c r="J1268">
        <v>103.73</v>
      </c>
      <c r="K1268" s="3">
        <f t="shared" si="212"/>
        <v>-5.0091575091575025E-2</v>
      </c>
      <c r="M1268" s="28">
        <v>43928</v>
      </c>
      <c r="N1268">
        <v>115.03</v>
      </c>
      <c r="O1268" s="3">
        <f t="shared" si="213"/>
        <v>-1.3295591010464847E-2</v>
      </c>
      <c r="Q1268" s="28">
        <v>43132</v>
      </c>
      <c r="R1268">
        <v>137.6</v>
      </c>
      <c r="S1268" s="3">
        <v>0.06</v>
      </c>
      <c r="U1268" s="28">
        <v>43132</v>
      </c>
      <c r="V1268">
        <v>165.52</v>
      </c>
      <c r="W1268" s="3">
        <f t="shared" si="220"/>
        <v>5.6504040342670869E-3</v>
      </c>
      <c r="Y1268" s="28">
        <v>44347</v>
      </c>
      <c r="Z1268">
        <v>380.73</v>
      </c>
      <c r="AA1268" s="3">
        <f t="shared" si="215"/>
        <v>2.0395583190394584E-2</v>
      </c>
      <c r="AC1268" s="28">
        <v>43878</v>
      </c>
      <c r="AD1268">
        <v>17.559999999999999</v>
      </c>
      <c r="AE1268" s="4">
        <f t="shared" si="216"/>
        <v>-2.4444444444444491E-2</v>
      </c>
      <c r="AG1268" s="28">
        <v>43139</v>
      </c>
      <c r="AH1268">
        <v>191.91</v>
      </c>
      <c r="AI1268" s="4">
        <f t="shared" si="217"/>
        <v>-3.7514418977882547E-2</v>
      </c>
      <c r="AK1268" s="28">
        <v>44916</v>
      </c>
      <c r="AL1268">
        <v>17.059999999999999</v>
      </c>
      <c r="AM1268" s="4">
        <f t="shared" si="218"/>
        <v>-3.2331253545093586E-2</v>
      </c>
      <c r="AO1268" s="28">
        <v>43132</v>
      </c>
      <c r="AP1268" s="29">
        <v>44255.48</v>
      </c>
      <c r="AQ1268" s="3">
        <f t="shared" si="219"/>
        <v>4.6863666753311772E-3</v>
      </c>
    </row>
    <row r="1269" spans="1:43" ht="15.75" thickBot="1" x14ac:dyDescent="0.3">
      <c r="A1269" s="28">
        <v>43180</v>
      </c>
      <c r="B1269">
        <v>78.45</v>
      </c>
      <c r="C1269" s="3">
        <f t="shared" si="211"/>
        <v>2.3483365949119372E-2</v>
      </c>
      <c r="E1269" s="28">
        <v>43133</v>
      </c>
      <c r="F1269">
        <v>266.66000000000003</v>
      </c>
      <c r="G1269" s="4">
        <f t="shared" si="210"/>
        <v>1.7397939717665123E-2</v>
      </c>
      <c r="I1269" s="28">
        <v>43922</v>
      </c>
      <c r="J1269">
        <v>109.7</v>
      </c>
      <c r="K1269" s="3">
        <f t="shared" si="212"/>
        <v>5.7553263279668254E-2</v>
      </c>
      <c r="M1269" s="28">
        <v>43929</v>
      </c>
      <c r="N1269">
        <v>113.55</v>
      </c>
      <c r="O1269" s="3">
        <f t="shared" si="213"/>
        <v>-1.2866208815091706E-2</v>
      </c>
      <c r="Q1269" s="28">
        <v>43133</v>
      </c>
      <c r="R1269">
        <v>137.19</v>
      </c>
      <c r="S1269" s="3">
        <v>0.06</v>
      </c>
      <c r="U1269" s="28">
        <v>43133</v>
      </c>
      <c r="V1269">
        <v>167.46</v>
      </c>
      <c r="W1269" s="3">
        <f t="shared" si="220"/>
        <v>1.1720637989366844E-2</v>
      </c>
      <c r="Y1269" s="28">
        <v>44348</v>
      </c>
      <c r="Z1269">
        <v>388.75</v>
      </c>
      <c r="AA1269" s="3">
        <f t="shared" si="215"/>
        <v>2.1064796575000599E-2</v>
      </c>
      <c r="AC1269" s="28">
        <v>43879</v>
      </c>
      <c r="AD1269">
        <v>17.559999999999999</v>
      </c>
      <c r="AE1269" s="4">
        <f t="shared" si="216"/>
        <v>0</v>
      </c>
      <c r="AG1269" s="28">
        <v>43140</v>
      </c>
      <c r="AH1269">
        <v>189.9</v>
      </c>
      <c r="AI1269" s="4">
        <f t="shared" si="217"/>
        <v>-1.0473659527903689E-2</v>
      </c>
      <c r="AK1269" s="28">
        <v>44917</v>
      </c>
      <c r="AL1269">
        <v>17.75</v>
      </c>
      <c r="AM1269" s="4">
        <f t="shared" si="218"/>
        <v>4.0445486518171148E-2</v>
      </c>
      <c r="AO1269" s="28">
        <v>43133</v>
      </c>
      <c r="AP1269" s="29">
        <v>44301.2</v>
      </c>
      <c r="AQ1269" s="3">
        <f t="shared" si="219"/>
        <v>1.0330923989525509E-3</v>
      </c>
    </row>
    <row r="1270" spans="1:43" ht="15.75" thickBot="1" x14ac:dyDescent="0.3">
      <c r="A1270" s="28">
        <v>43181</v>
      </c>
      <c r="B1270">
        <v>80.13</v>
      </c>
      <c r="C1270" s="3">
        <f t="shared" si="211"/>
        <v>2.1414913957934933E-2</v>
      </c>
      <c r="E1270" s="28">
        <v>43137</v>
      </c>
      <c r="F1270">
        <v>263.14999999999998</v>
      </c>
      <c r="G1270" s="4">
        <f t="shared" ref="G1270:G1333" si="221">F1270/F1269-1</f>
        <v>-1.3162829070726967E-2</v>
      </c>
      <c r="I1270" s="28">
        <v>43923</v>
      </c>
      <c r="J1270">
        <v>114</v>
      </c>
      <c r="K1270" s="3">
        <f t="shared" si="212"/>
        <v>3.9197812215132188E-2</v>
      </c>
      <c r="M1270" s="28">
        <v>43930</v>
      </c>
      <c r="N1270">
        <v>122.06</v>
      </c>
      <c r="O1270" s="3">
        <f t="shared" si="213"/>
        <v>7.4944958168207787E-2</v>
      </c>
      <c r="Q1270" s="28">
        <v>43137</v>
      </c>
      <c r="R1270">
        <v>136.24</v>
      </c>
      <c r="S1270" s="3">
        <v>0.06</v>
      </c>
      <c r="U1270" s="28">
        <v>43137</v>
      </c>
      <c r="V1270">
        <v>166.06</v>
      </c>
      <c r="W1270" s="3">
        <f t="shared" si="220"/>
        <v>-8.3602054221904032E-3</v>
      </c>
      <c r="Y1270" s="28">
        <v>44349</v>
      </c>
      <c r="Z1270">
        <v>388.4</v>
      </c>
      <c r="AA1270" s="3">
        <f t="shared" si="215"/>
        <v>-9.003215434084666E-4</v>
      </c>
      <c r="AC1270" s="28">
        <v>43881</v>
      </c>
      <c r="AD1270">
        <v>17.559999999999999</v>
      </c>
      <c r="AE1270" s="4">
        <f t="shared" si="216"/>
        <v>0</v>
      </c>
      <c r="AG1270" s="28">
        <v>43143</v>
      </c>
      <c r="AH1270">
        <v>185.89</v>
      </c>
      <c r="AI1270" s="4">
        <f t="shared" si="217"/>
        <v>-2.1116377040547807E-2</v>
      </c>
      <c r="AK1270" s="28">
        <v>44918</v>
      </c>
      <c r="AL1270">
        <v>17.100000000000001</v>
      </c>
      <c r="AM1270" s="4">
        <f t="shared" si="218"/>
        <v>-3.6619718309859106E-2</v>
      </c>
      <c r="AO1270" s="28">
        <v>43137</v>
      </c>
      <c r="AP1270" s="29">
        <v>43885.51</v>
      </c>
      <c r="AQ1270" s="3">
        <f t="shared" si="219"/>
        <v>-9.3832672704123876E-3</v>
      </c>
    </row>
    <row r="1271" spans="1:43" ht="15.75" thickBot="1" x14ac:dyDescent="0.3">
      <c r="A1271" s="28">
        <v>43185</v>
      </c>
      <c r="B1271">
        <v>77.7</v>
      </c>
      <c r="C1271" s="3">
        <f t="shared" si="211"/>
        <v>-3.0325720703856196E-2</v>
      </c>
      <c r="E1271" s="28">
        <v>43138</v>
      </c>
      <c r="F1271">
        <v>262.27999999999997</v>
      </c>
      <c r="G1271" s="4">
        <f t="shared" si="221"/>
        <v>-3.3060991829755304E-3</v>
      </c>
      <c r="I1271" s="28">
        <v>43928</v>
      </c>
      <c r="J1271">
        <v>116.25</v>
      </c>
      <c r="K1271" s="3">
        <f t="shared" si="212"/>
        <v>1.9736842105263053E-2</v>
      </c>
      <c r="M1271" s="28">
        <v>43931</v>
      </c>
      <c r="N1271">
        <v>131.21</v>
      </c>
      <c r="O1271" s="3">
        <f t="shared" si="213"/>
        <v>7.4963132885466299E-2</v>
      </c>
      <c r="Q1271" s="28">
        <v>43138</v>
      </c>
      <c r="R1271">
        <v>136.08000000000001</v>
      </c>
      <c r="S1271" s="3">
        <f t="shared" si="214"/>
        <v>-1.1743981209629828E-3</v>
      </c>
      <c r="U1271" s="28">
        <v>43138</v>
      </c>
      <c r="V1271">
        <v>168.87</v>
      </c>
      <c r="W1271" s="3">
        <f t="shared" si="220"/>
        <v>1.6921594604359935E-2</v>
      </c>
      <c r="Y1271" s="28">
        <v>44350</v>
      </c>
      <c r="Z1271">
        <v>387.65</v>
      </c>
      <c r="AA1271" s="3">
        <f t="shared" si="215"/>
        <v>-1.9309989701339347E-3</v>
      </c>
      <c r="AC1271" s="28">
        <v>43888</v>
      </c>
      <c r="AD1271">
        <v>16.420000000000002</v>
      </c>
      <c r="AE1271" s="4">
        <f t="shared" si="216"/>
        <v>-6.4920273348519242E-2</v>
      </c>
      <c r="AG1271" s="28">
        <v>43144</v>
      </c>
      <c r="AH1271">
        <v>187.68</v>
      </c>
      <c r="AI1271" s="4">
        <f t="shared" si="217"/>
        <v>9.629350691269245E-3</v>
      </c>
      <c r="AK1271" s="28">
        <v>44921</v>
      </c>
      <c r="AL1271">
        <v>17.77</v>
      </c>
      <c r="AM1271" s="4">
        <f t="shared" si="218"/>
        <v>3.9181286549707428E-2</v>
      </c>
      <c r="AO1271" s="28">
        <v>43138</v>
      </c>
      <c r="AP1271" s="29">
        <v>44096.49</v>
      </c>
      <c r="AQ1271" s="3">
        <f t="shared" si="219"/>
        <v>4.8075093578723305E-3</v>
      </c>
    </row>
    <row r="1272" spans="1:43" ht="15.75" thickBot="1" x14ac:dyDescent="0.3">
      <c r="A1272" s="28">
        <v>43186</v>
      </c>
      <c r="B1272">
        <v>78.510000000000005</v>
      </c>
      <c r="C1272" s="3">
        <f t="shared" si="211"/>
        <v>1.0424710424710382E-2</v>
      </c>
      <c r="E1272" s="28">
        <v>43139</v>
      </c>
      <c r="F1272">
        <v>258.56</v>
      </c>
      <c r="G1272" s="4">
        <f t="shared" si="221"/>
        <v>-1.4183315540643449E-2</v>
      </c>
      <c r="I1272" s="28">
        <v>43929</v>
      </c>
      <c r="J1272">
        <v>109.24</v>
      </c>
      <c r="K1272" s="3">
        <f t="shared" si="212"/>
        <v>-6.0301075268817228E-2</v>
      </c>
      <c r="M1272" s="28">
        <v>43934</v>
      </c>
      <c r="N1272">
        <v>134.86000000000001</v>
      </c>
      <c r="O1272" s="3">
        <f t="shared" si="213"/>
        <v>2.7818001676701565E-2</v>
      </c>
      <c r="Q1272" s="28">
        <v>43139</v>
      </c>
      <c r="R1272">
        <v>129.28</v>
      </c>
      <c r="S1272" s="3">
        <v>0.06</v>
      </c>
      <c r="U1272" s="28">
        <v>43139</v>
      </c>
      <c r="V1272">
        <v>166.51</v>
      </c>
      <c r="W1272" s="3">
        <f t="shared" si="220"/>
        <v>-1.3975247231598376E-2</v>
      </c>
      <c r="Y1272" s="28">
        <v>44351</v>
      </c>
      <c r="Z1272">
        <v>394.99</v>
      </c>
      <c r="AA1272" s="3">
        <f t="shared" si="215"/>
        <v>1.8934605958983663E-2</v>
      </c>
      <c r="AC1272" s="28">
        <v>43889</v>
      </c>
      <c r="AD1272">
        <v>17.48</v>
      </c>
      <c r="AE1272" s="4">
        <f t="shared" si="216"/>
        <v>6.4555420219244652E-2</v>
      </c>
      <c r="AG1272" s="28">
        <v>43145</v>
      </c>
      <c r="AH1272">
        <v>186.62</v>
      </c>
      <c r="AI1272" s="4">
        <f t="shared" si="217"/>
        <v>-5.6479113384484414E-3</v>
      </c>
      <c r="AK1272" s="28">
        <v>44922</v>
      </c>
      <c r="AL1272">
        <v>17.52</v>
      </c>
      <c r="AM1272" s="4">
        <f t="shared" si="218"/>
        <v>-1.4068655036578503E-2</v>
      </c>
      <c r="AO1272" s="28">
        <v>43139</v>
      </c>
      <c r="AP1272" s="29">
        <v>43679.87</v>
      </c>
      <c r="AQ1272" s="3">
        <f t="shared" si="219"/>
        <v>-9.4479175099876356E-3</v>
      </c>
    </row>
    <row r="1273" spans="1:43" ht="15.75" thickBot="1" x14ac:dyDescent="0.3">
      <c r="A1273" s="28">
        <v>43187</v>
      </c>
      <c r="B1273">
        <v>79.09</v>
      </c>
      <c r="C1273" s="3">
        <f t="shared" si="211"/>
        <v>7.3875939370779964E-3</v>
      </c>
      <c r="E1273" s="28">
        <v>43140</v>
      </c>
      <c r="F1273">
        <v>258.54000000000002</v>
      </c>
      <c r="G1273" s="4">
        <f t="shared" si="221"/>
        <v>-7.7351485148424715E-5</v>
      </c>
      <c r="I1273" s="28">
        <v>43930</v>
      </c>
      <c r="J1273">
        <v>103.26</v>
      </c>
      <c r="K1273" s="3">
        <f t="shared" si="212"/>
        <v>-5.4741852801171609E-2</v>
      </c>
      <c r="M1273" s="28">
        <v>43935</v>
      </c>
      <c r="N1273">
        <v>134.44999999999999</v>
      </c>
      <c r="O1273" s="3">
        <f t="shared" si="213"/>
        <v>-3.0401898264869054E-3</v>
      </c>
      <c r="Q1273" s="28">
        <v>43140</v>
      </c>
      <c r="R1273">
        <v>125.08</v>
      </c>
      <c r="S1273" s="3">
        <v>0.04</v>
      </c>
      <c r="U1273" s="28">
        <v>43140</v>
      </c>
      <c r="V1273">
        <v>166.26</v>
      </c>
      <c r="W1273" s="3">
        <f t="shared" si="220"/>
        <v>-1.5014113266470508E-3</v>
      </c>
      <c r="Y1273" s="28">
        <v>44354</v>
      </c>
      <c r="Z1273">
        <v>365</v>
      </c>
      <c r="AA1273" s="3">
        <f t="shared" si="215"/>
        <v>-7.5925972809438247E-2</v>
      </c>
      <c r="AC1273" s="28">
        <v>43892</v>
      </c>
      <c r="AD1273">
        <v>18</v>
      </c>
      <c r="AE1273" s="4">
        <f t="shared" si="216"/>
        <v>2.9748283752860427E-2</v>
      </c>
      <c r="AG1273" s="28">
        <v>43146</v>
      </c>
      <c r="AH1273">
        <v>184.04</v>
      </c>
      <c r="AI1273" s="4">
        <f t="shared" si="217"/>
        <v>-1.3824884792626779E-2</v>
      </c>
      <c r="AK1273" s="28">
        <v>44923</v>
      </c>
      <c r="AL1273">
        <v>17.079999999999998</v>
      </c>
      <c r="AM1273" s="4">
        <f t="shared" si="218"/>
        <v>-2.5114155251141579E-2</v>
      </c>
      <c r="AO1273" s="28">
        <v>43140</v>
      </c>
      <c r="AP1273" s="29">
        <v>43808.800000000003</v>
      </c>
      <c r="AQ1273" s="3">
        <f t="shared" si="219"/>
        <v>2.9517029240242465E-3</v>
      </c>
    </row>
    <row r="1274" spans="1:43" ht="15.75" thickBot="1" x14ac:dyDescent="0.3">
      <c r="A1274" s="28">
        <v>43188</v>
      </c>
      <c r="B1274">
        <v>80.040000000000006</v>
      </c>
      <c r="C1274" s="3">
        <f t="shared" si="211"/>
        <v>1.201163231761293E-2</v>
      </c>
      <c r="E1274" s="28">
        <v>43143</v>
      </c>
      <c r="F1274">
        <v>265.87</v>
      </c>
      <c r="G1274" s="4">
        <f t="shared" si="221"/>
        <v>2.8351512338516294E-2</v>
      </c>
      <c r="I1274" s="28">
        <v>43931</v>
      </c>
      <c r="J1274">
        <v>107</v>
      </c>
      <c r="K1274" s="3">
        <f t="shared" si="212"/>
        <v>3.6219252372651445E-2</v>
      </c>
      <c r="M1274" s="28">
        <v>43936</v>
      </c>
      <c r="N1274">
        <v>136.08000000000001</v>
      </c>
      <c r="O1274" s="3">
        <f t="shared" si="213"/>
        <v>1.2123465972480707E-2</v>
      </c>
      <c r="Q1274" s="28">
        <v>43143</v>
      </c>
      <c r="R1274">
        <v>126.15</v>
      </c>
      <c r="S1274" s="3">
        <f t="shared" si="214"/>
        <v>8.554525103933619E-3</v>
      </c>
      <c r="U1274" s="28">
        <v>43143</v>
      </c>
      <c r="V1274">
        <v>165.81</v>
      </c>
      <c r="W1274" s="3">
        <f t="shared" si="220"/>
        <v>-2.7066041140382247E-3</v>
      </c>
      <c r="Y1274" s="28">
        <v>44355</v>
      </c>
      <c r="Z1274">
        <v>360</v>
      </c>
      <c r="AA1274" s="3">
        <f t="shared" si="215"/>
        <v>-1.3698630136986356E-2</v>
      </c>
      <c r="AC1274" s="28">
        <v>43893</v>
      </c>
      <c r="AD1274">
        <v>17.48</v>
      </c>
      <c r="AE1274" s="4">
        <f t="shared" si="216"/>
        <v>-2.8888888888888853E-2</v>
      </c>
      <c r="AG1274" s="28">
        <v>43147</v>
      </c>
      <c r="AH1274">
        <v>185.04</v>
      </c>
      <c r="AI1274" s="4">
        <f t="shared" si="217"/>
        <v>5.4336013910019076E-3</v>
      </c>
      <c r="AK1274" s="28">
        <v>44924</v>
      </c>
      <c r="AL1274">
        <v>17.14</v>
      </c>
      <c r="AM1274" s="4">
        <f t="shared" si="218"/>
        <v>3.5128805620610049E-3</v>
      </c>
      <c r="AO1274" s="28">
        <v>43143</v>
      </c>
      <c r="AP1274" s="29">
        <v>43515.08</v>
      </c>
      <c r="AQ1274" s="3">
        <f t="shared" si="219"/>
        <v>-6.7045890323406132E-3</v>
      </c>
    </row>
    <row r="1275" spans="1:43" ht="15.75" thickBot="1" x14ac:dyDescent="0.3">
      <c r="A1275" s="28">
        <v>43189</v>
      </c>
      <c r="B1275">
        <v>79.64</v>
      </c>
      <c r="C1275" s="3">
        <f t="shared" si="211"/>
        <v>-4.997501249375369E-3</v>
      </c>
      <c r="E1275" s="28">
        <v>43144</v>
      </c>
      <c r="F1275">
        <v>263.45</v>
      </c>
      <c r="G1275" s="4">
        <f t="shared" si="221"/>
        <v>-9.1021928009930031E-3</v>
      </c>
      <c r="I1275" s="28">
        <v>43934</v>
      </c>
      <c r="J1275">
        <v>99.16</v>
      </c>
      <c r="K1275" s="3">
        <f t="shared" si="212"/>
        <v>-7.3271028037383168E-2</v>
      </c>
      <c r="M1275" s="28">
        <v>43937</v>
      </c>
      <c r="N1275">
        <v>134.31</v>
      </c>
      <c r="O1275" s="3">
        <f t="shared" si="213"/>
        <v>-1.300705467372143E-2</v>
      </c>
      <c r="Q1275" s="28">
        <v>43144</v>
      </c>
      <c r="R1275">
        <v>127.03</v>
      </c>
      <c r="S1275" s="3">
        <v>0.06</v>
      </c>
      <c r="U1275" s="28">
        <v>43144</v>
      </c>
      <c r="V1275">
        <v>165.88</v>
      </c>
      <c r="W1275" s="3">
        <f t="shared" si="220"/>
        <v>4.2216995356136877E-4</v>
      </c>
      <c r="Y1275" s="28">
        <v>44356</v>
      </c>
      <c r="Z1275">
        <v>353.07</v>
      </c>
      <c r="AA1275" s="3">
        <f t="shared" si="215"/>
        <v>-1.9249999999999989E-2</v>
      </c>
      <c r="AC1275" s="28">
        <v>43894</v>
      </c>
      <c r="AD1275">
        <v>17.04</v>
      </c>
      <c r="AE1275" s="4">
        <f t="shared" si="216"/>
        <v>-2.517162471395884E-2</v>
      </c>
      <c r="AG1275" s="28">
        <v>43150</v>
      </c>
      <c r="AH1275">
        <v>185.93</v>
      </c>
      <c r="AI1275" s="4">
        <f t="shared" si="217"/>
        <v>4.8097708603545009E-3</v>
      </c>
      <c r="AK1275" s="28">
        <v>44925</v>
      </c>
      <c r="AL1275">
        <v>17</v>
      </c>
      <c r="AM1275" s="4">
        <f t="shared" si="218"/>
        <v>-8.168028004667427E-3</v>
      </c>
      <c r="AO1275" s="28">
        <v>43144</v>
      </c>
      <c r="AP1275" s="29">
        <v>43690.36</v>
      </c>
      <c r="AQ1275" s="3">
        <f t="shared" si="219"/>
        <v>4.0280289040028894E-3</v>
      </c>
    </row>
    <row r="1276" spans="1:43" ht="15.75" thickBot="1" x14ac:dyDescent="0.3">
      <c r="A1276" s="28">
        <v>43192</v>
      </c>
      <c r="B1276">
        <v>79.010000000000005</v>
      </c>
      <c r="C1276" s="3">
        <f t="shared" si="211"/>
        <v>-7.910597689603116E-3</v>
      </c>
      <c r="E1276" s="28">
        <v>43145</v>
      </c>
      <c r="F1276">
        <v>257.39</v>
      </c>
      <c r="G1276" s="4">
        <f t="shared" si="221"/>
        <v>-2.3002467261339921E-2</v>
      </c>
      <c r="I1276" s="28">
        <v>43935</v>
      </c>
      <c r="J1276">
        <v>106.59</v>
      </c>
      <c r="K1276" s="3">
        <f t="shared" si="212"/>
        <v>7.4929407018959227E-2</v>
      </c>
      <c r="M1276" s="28">
        <v>43938</v>
      </c>
      <c r="N1276">
        <v>144.38</v>
      </c>
      <c r="O1276" s="3">
        <f t="shared" si="213"/>
        <v>7.49758022485294E-2</v>
      </c>
      <c r="Q1276" s="28">
        <v>43145</v>
      </c>
      <c r="R1276">
        <v>124.47</v>
      </c>
      <c r="S1276" s="3">
        <v>0.03</v>
      </c>
      <c r="U1276" s="28">
        <v>43145</v>
      </c>
      <c r="V1276">
        <v>165.08</v>
      </c>
      <c r="W1276" s="3">
        <f t="shared" si="220"/>
        <v>-4.8227634434530042E-3</v>
      </c>
      <c r="Y1276" s="28">
        <v>44357</v>
      </c>
      <c r="Z1276">
        <v>369</v>
      </c>
      <c r="AA1276" s="3">
        <f t="shared" si="215"/>
        <v>4.5118531735916401E-2</v>
      </c>
      <c r="AC1276" s="28">
        <v>43895</v>
      </c>
      <c r="AD1276">
        <v>18</v>
      </c>
      <c r="AE1276" s="4">
        <f t="shared" si="216"/>
        <v>5.6338028169014231E-2</v>
      </c>
      <c r="AG1276" s="28">
        <v>43151</v>
      </c>
      <c r="AH1276">
        <v>184.52</v>
      </c>
      <c r="AI1276" s="4">
        <f t="shared" si="217"/>
        <v>-7.583499166352925E-3</v>
      </c>
      <c r="AO1276" s="28">
        <v>43145</v>
      </c>
      <c r="AP1276" s="29">
        <v>43353.04</v>
      </c>
      <c r="AQ1276" s="3">
        <f t="shared" si="219"/>
        <v>-7.7206962817426561E-3</v>
      </c>
    </row>
    <row r="1277" spans="1:43" ht="15.75" thickBot="1" x14ac:dyDescent="0.3">
      <c r="A1277" s="28">
        <v>43193</v>
      </c>
      <c r="B1277">
        <v>78.55</v>
      </c>
      <c r="C1277" s="3">
        <f t="shared" si="211"/>
        <v>-5.8220478420454302E-3</v>
      </c>
      <c r="E1277" s="28">
        <v>43146</v>
      </c>
      <c r="F1277">
        <v>251.5</v>
      </c>
      <c r="G1277" s="4">
        <f t="shared" si="221"/>
        <v>-2.2883561909942007E-2</v>
      </c>
      <c r="I1277" s="28">
        <v>43936</v>
      </c>
      <c r="J1277">
        <v>114.57</v>
      </c>
      <c r="K1277" s="3">
        <f t="shared" si="212"/>
        <v>7.4866310160427663E-2</v>
      </c>
      <c r="M1277" s="28">
        <v>43941</v>
      </c>
      <c r="N1277">
        <v>143.47999999999999</v>
      </c>
      <c r="O1277" s="3">
        <f t="shared" si="213"/>
        <v>-6.2335503532345848E-3</v>
      </c>
      <c r="Q1277" s="28">
        <v>43146</v>
      </c>
      <c r="R1277">
        <v>124.32</v>
      </c>
      <c r="S1277" s="3">
        <f t="shared" si="214"/>
        <v>-1.2051096649795534E-3</v>
      </c>
      <c r="U1277" s="28">
        <v>43146</v>
      </c>
      <c r="V1277">
        <v>165.51</v>
      </c>
      <c r="W1277" s="3">
        <f t="shared" si="220"/>
        <v>2.6047976738550194E-3</v>
      </c>
      <c r="Y1277" s="28">
        <v>44358</v>
      </c>
      <c r="Z1277">
        <v>364.5</v>
      </c>
      <c r="AA1277" s="3">
        <f t="shared" si="215"/>
        <v>-1.2195121951219523E-2</v>
      </c>
      <c r="AC1277" s="28">
        <v>43896</v>
      </c>
      <c r="AD1277">
        <v>18</v>
      </c>
      <c r="AE1277" s="4">
        <f t="shared" si="216"/>
        <v>0</v>
      </c>
      <c r="AG1277" s="28">
        <v>43152</v>
      </c>
      <c r="AH1277">
        <v>185.37</v>
      </c>
      <c r="AI1277" s="4">
        <f t="shared" si="217"/>
        <v>4.6065467158031836E-3</v>
      </c>
      <c r="AO1277" s="28">
        <v>43146</v>
      </c>
      <c r="AP1277" s="29">
        <v>42942.35</v>
      </c>
      <c r="AQ1277" s="3">
        <f t="shared" si="219"/>
        <v>-9.4731534397588524E-3</v>
      </c>
    </row>
    <row r="1278" spans="1:43" ht="15.75" thickBot="1" x14ac:dyDescent="0.3">
      <c r="A1278" s="28">
        <v>43194</v>
      </c>
      <c r="B1278">
        <v>78</v>
      </c>
      <c r="C1278" s="3">
        <f t="shared" si="211"/>
        <v>-7.0019096117122093E-3</v>
      </c>
      <c r="E1278" s="28">
        <v>43147</v>
      </c>
      <c r="F1278">
        <v>256.07</v>
      </c>
      <c r="G1278" s="4">
        <f t="shared" si="221"/>
        <v>1.8170974155069519E-2</v>
      </c>
      <c r="I1278" s="28">
        <v>43937</v>
      </c>
      <c r="J1278">
        <v>123.16</v>
      </c>
      <c r="K1278" s="3">
        <f t="shared" si="212"/>
        <v>7.4975997206947698E-2</v>
      </c>
      <c r="M1278" s="28">
        <v>43942</v>
      </c>
      <c r="N1278">
        <v>134.56</v>
      </c>
      <c r="O1278" s="3">
        <f t="shared" si="213"/>
        <v>-6.2168943406746502E-2</v>
      </c>
      <c r="Q1278" s="28">
        <v>43147</v>
      </c>
      <c r="R1278">
        <v>127.56</v>
      </c>
      <c r="S1278" s="3">
        <f t="shared" si="214"/>
        <v>2.6061776061776065E-2</v>
      </c>
      <c r="U1278" s="28">
        <v>43147</v>
      </c>
      <c r="V1278">
        <v>167.55</v>
      </c>
      <c r="W1278" s="3">
        <f t="shared" si="220"/>
        <v>1.2325539242342032E-2</v>
      </c>
      <c r="Y1278" s="28">
        <v>44361</v>
      </c>
      <c r="Z1278">
        <v>362</v>
      </c>
      <c r="AA1278" s="3">
        <f t="shared" si="215"/>
        <v>-6.8587105624142719E-3</v>
      </c>
      <c r="AC1278" s="28">
        <v>43899</v>
      </c>
      <c r="AD1278">
        <v>18</v>
      </c>
      <c r="AE1278" s="4">
        <f t="shared" si="216"/>
        <v>0</v>
      </c>
      <c r="AG1278" s="28">
        <v>43153</v>
      </c>
      <c r="AH1278">
        <v>185.61</v>
      </c>
      <c r="AI1278" s="4">
        <f t="shared" si="217"/>
        <v>1.294707881534185E-3</v>
      </c>
      <c r="AO1278" s="28">
        <v>43147</v>
      </c>
      <c r="AP1278" s="29">
        <v>43627.1</v>
      </c>
      <c r="AQ1278" s="3">
        <f t="shared" si="219"/>
        <v>1.5945797097736802E-2</v>
      </c>
    </row>
    <row r="1279" spans="1:43" ht="15.75" thickBot="1" x14ac:dyDescent="0.3">
      <c r="A1279" s="28">
        <v>43195</v>
      </c>
      <c r="B1279">
        <v>79.8</v>
      </c>
      <c r="C1279" s="3">
        <f t="shared" si="211"/>
        <v>2.3076923076922995E-2</v>
      </c>
      <c r="E1279" s="28">
        <v>43150</v>
      </c>
      <c r="F1279">
        <v>261.8</v>
      </c>
      <c r="G1279" s="4">
        <f t="shared" si="221"/>
        <v>2.2376693872769193E-2</v>
      </c>
      <c r="I1279" s="28">
        <v>43938</v>
      </c>
      <c r="J1279">
        <v>132</v>
      </c>
      <c r="K1279" s="3">
        <f t="shared" si="212"/>
        <v>7.1776550828190899E-2</v>
      </c>
      <c r="M1279" s="28">
        <v>43943</v>
      </c>
      <c r="N1279">
        <v>134.31</v>
      </c>
      <c r="O1279" s="3">
        <f t="shared" si="213"/>
        <v>-1.8579072532699525E-3</v>
      </c>
      <c r="Q1279" s="28">
        <v>43150</v>
      </c>
      <c r="R1279">
        <v>127.93</v>
      </c>
      <c r="S1279" s="3">
        <f t="shared" si="214"/>
        <v>2.900595798055905E-3</v>
      </c>
      <c r="U1279" s="28">
        <v>43150</v>
      </c>
      <c r="V1279">
        <v>167.22</v>
      </c>
      <c r="W1279" s="3">
        <f t="shared" si="220"/>
        <v>-1.96956132497772E-3</v>
      </c>
      <c r="Y1279" s="28">
        <v>44362</v>
      </c>
      <c r="Z1279">
        <v>359</v>
      </c>
      <c r="AA1279" s="3">
        <f t="shared" si="215"/>
        <v>-8.2872928176795924E-3</v>
      </c>
      <c r="AC1279" s="28">
        <v>43900</v>
      </c>
      <c r="AD1279">
        <v>17.02</v>
      </c>
      <c r="AE1279" s="4">
        <f t="shared" si="216"/>
        <v>-5.4444444444444517E-2</v>
      </c>
      <c r="AG1279" s="28">
        <v>43154</v>
      </c>
      <c r="AH1279">
        <v>182.85</v>
      </c>
      <c r="AI1279" s="4">
        <f t="shared" si="217"/>
        <v>-1.4869888475836479E-2</v>
      </c>
      <c r="AO1279" s="28">
        <v>43150</v>
      </c>
      <c r="AP1279" s="29">
        <v>43572.67</v>
      </c>
      <c r="AQ1279" s="3">
        <f t="shared" si="219"/>
        <v>-1.2476190257890707E-3</v>
      </c>
    </row>
    <row r="1280" spans="1:43" ht="15.75" thickBot="1" x14ac:dyDescent="0.3">
      <c r="A1280" s="28">
        <v>43196</v>
      </c>
      <c r="B1280">
        <v>79.47</v>
      </c>
      <c r="C1280" s="3">
        <f t="shared" si="211"/>
        <v>-4.1353383458646586E-3</v>
      </c>
      <c r="E1280" s="28">
        <v>43151</v>
      </c>
      <c r="F1280">
        <v>260.39</v>
      </c>
      <c r="G1280" s="4">
        <f t="shared" si="221"/>
        <v>-5.3857906799084088E-3</v>
      </c>
      <c r="I1280" s="28">
        <v>43941</v>
      </c>
      <c r="J1280">
        <v>133</v>
      </c>
      <c r="K1280" s="3">
        <f t="shared" si="212"/>
        <v>7.575757575757569E-3</v>
      </c>
      <c r="M1280" s="28">
        <v>43944</v>
      </c>
      <c r="N1280">
        <v>132.18</v>
      </c>
      <c r="O1280" s="3">
        <f t="shared" si="213"/>
        <v>-1.5858834040652137E-2</v>
      </c>
      <c r="Q1280" s="28">
        <v>43151</v>
      </c>
      <c r="R1280">
        <v>126.68</v>
      </c>
      <c r="S1280" s="3">
        <f t="shared" si="214"/>
        <v>-9.7709684983975365E-3</v>
      </c>
      <c r="U1280" s="28">
        <v>43151</v>
      </c>
      <c r="V1280">
        <v>166.9</v>
      </c>
      <c r="W1280" s="3">
        <f t="shared" si="220"/>
        <v>-1.9136466929792206E-3</v>
      </c>
      <c r="Y1280" s="28">
        <v>44363</v>
      </c>
      <c r="Z1280">
        <v>361.99</v>
      </c>
      <c r="AA1280" s="3">
        <f t="shared" si="215"/>
        <v>8.3286908077995214E-3</v>
      </c>
      <c r="AC1280" s="28">
        <v>43901</v>
      </c>
      <c r="AD1280">
        <v>18.100000000000001</v>
      </c>
      <c r="AE1280" s="4">
        <f t="shared" si="216"/>
        <v>6.3454759106933212E-2</v>
      </c>
      <c r="AG1280" s="28">
        <v>43157</v>
      </c>
      <c r="AH1280">
        <v>181.43</v>
      </c>
      <c r="AI1280" s="4">
        <f t="shared" si="217"/>
        <v>-7.7659283565764126E-3</v>
      </c>
      <c r="AO1280" s="28">
        <v>43151</v>
      </c>
      <c r="AP1280" s="29">
        <v>43294.95</v>
      </c>
      <c r="AQ1280" s="3">
        <f t="shared" si="219"/>
        <v>-6.3737200405666883E-3</v>
      </c>
    </row>
    <row r="1281" spans="1:43" ht="15.75" thickBot="1" x14ac:dyDescent="0.3">
      <c r="A1281" s="28">
        <v>43199</v>
      </c>
      <c r="B1281">
        <v>77.05</v>
      </c>
      <c r="C1281" s="3">
        <f t="shared" si="211"/>
        <v>-3.0451742796023695E-2</v>
      </c>
      <c r="E1281" s="28">
        <v>43152</v>
      </c>
      <c r="F1281">
        <v>260.45999999999998</v>
      </c>
      <c r="G1281" s="4">
        <f t="shared" si="221"/>
        <v>2.6882752793877529E-4</v>
      </c>
      <c r="I1281" s="28">
        <v>43942</v>
      </c>
      <c r="J1281">
        <v>127.58</v>
      </c>
      <c r="K1281" s="3">
        <f t="shared" si="212"/>
        <v>-4.0751879699248095E-2</v>
      </c>
      <c r="M1281" s="28">
        <v>43945</v>
      </c>
      <c r="N1281">
        <v>142.09</v>
      </c>
      <c r="O1281" s="3">
        <f t="shared" si="213"/>
        <v>7.4973520956271633E-2</v>
      </c>
      <c r="Q1281" s="28">
        <v>43152</v>
      </c>
      <c r="R1281">
        <v>126.02</v>
      </c>
      <c r="S1281" s="3">
        <v>0.05</v>
      </c>
      <c r="U1281" s="28">
        <v>43152</v>
      </c>
      <c r="V1281">
        <v>163.75</v>
      </c>
      <c r="W1281" s="3">
        <f t="shared" si="220"/>
        <v>-1.8873576992210928E-2</v>
      </c>
      <c r="Y1281" s="28">
        <v>44364</v>
      </c>
      <c r="Z1281">
        <v>360</v>
      </c>
      <c r="AA1281" s="3">
        <f t="shared" si="215"/>
        <v>-5.4973894306472593E-3</v>
      </c>
      <c r="AC1281" s="28">
        <v>43902</v>
      </c>
      <c r="AD1281">
        <v>17.2</v>
      </c>
      <c r="AE1281" s="4">
        <f t="shared" si="216"/>
        <v>-4.9723756906077443E-2</v>
      </c>
      <c r="AG1281" s="28">
        <v>43158</v>
      </c>
      <c r="AH1281">
        <v>184.33</v>
      </c>
      <c r="AI1281" s="4">
        <f t="shared" si="217"/>
        <v>1.5984126109243268E-2</v>
      </c>
      <c r="AO1281" s="28">
        <v>43152</v>
      </c>
      <c r="AP1281" s="29">
        <v>42919.78</v>
      </c>
      <c r="AQ1281" s="3">
        <f t="shared" si="219"/>
        <v>-8.6654448151574082E-3</v>
      </c>
    </row>
    <row r="1282" spans="1:43" ht="15.75" thickBot="1" x14ac:dyDescent="0.3">
      <c r="A1282" s="28">
        <v>43200</v>
      </c>
      <c r="B1282">
        <v>78.42</v>
      </c>
      <c r="C1282" s="3">
        <f t="shared" si="211"/>
        <v>1.7780661907852213E-2</v>
      </c>
      <c r="E1282" s="28">
        <v>43153</v>
      </c>
      <c r="F1282">
        <v>261.82</v>
      </c>
      <c r="G1282" s="4">
        <f t="shared" si="221"/>
        <v>5.2215311372187934E-3</v>
      </c>
      <c r="I1282" s="28">
        <v>43943</v>
      </c>
      <c r="J1282">
        <v>130</v>
      </c>
      <c r="K1282" s="3">
        <f t="shared" si="212"/>
        <v>1.8968490358990397E-2</v>
      </c>
      <c r="M1282" s="28">
        <v>43948</v>
      </c>
      <c r="N1282">
        <v>134.94</v>
      </c>
      <c r="O1282" s="3">
        <f t="shared" si="213"/>
        <v>-5.0320219579140013E-2</v>
      </c>
      <c r="Q1282" s="28">
        <v>43153</v>
      </c>
      <c r="R1282">
        <v>125.98</v>
      </c>
      <c r="S1282" s="3">
        <f t="shared" si="214"/>
        <v>-3.1740993493090119E-4</v>
      </c>
      <c r="U1282" s="28">
        <v>43153</v>
      </c>
      <c r="V1282">
        <v>165.39</v>
      </c>
      <c r="W1282" s="3">
        <f t="shared" si="220"/>
        <v>1.001526717557244E-2</v>
      </c>
      <c r="Y1282" s="28">
        <v>44365</v>
      </c>
      <c r="Z1282">
        <v>358.62</v>
      </c>
      <c r="AA1282" s="3">
        <f t="shared" si="215"/>
        <v>-3.8333333333333552E-3</v>
      </c>
      <c r="AC1282" s="28">
        <v>43903</v>
      </c>
      <c r="AD1282">
        <v>17.5</v>
      </c>
      <c r="AE1282" s="4">
        <f t="shared" si="216"/>
        <v>1.744186046511631E-2</v>
      </c>
      <c r="AG1282" s="28">
        <v>43159</v>
      </c>
      <c r="AH1282">
        <v>182.19</v>
      </c>
      <c r="AI1282" s="4">
        <f t="shared" si="217"/>
        <v>-1.1609613193728663E-2</v>
      </c>
      <c r="AO1282" s="28">
        <v>43153</v>
      </c>
      <c r="AP1282" s="29">
        <v>43528.51</v>
      </c>
      <c r="AQ1282" s="3">
        <f t="shared" si="219"/>
        <v>1.4182971114949927E-2</v>
      </c>
    </row>
    <row r="1283" spans="1:43" ht="15.75" thickBot="1" x14ac:dyDescent="0.3">
      <c r="A1283" s="28">
        <v>43201</v>
      </c>
      <c r="B1283">
        <v>77.75</v>
      </c>
      <c r="C1283" s="3">
        <f t="shared" si="211"/>
        <v>-8.5437388421321092E-3</v>
      </c>
      <c r="E1283" s="28">
        <v>43154</v>
      </c>
      <c r="F1283">
        <v>255.22</v>
      </c>
      <c r="G1283" s="4">
        <f t="shared" si="221"/>
        <v>-2.520815827667866E-2</v>
      </c>
      <c r="I1283" s="28">
        <v>43944</v>
      </c>
      <c r="J1283">
        <v>133.99</v>
      </c>
      <c r="K1283" s="3">
        <f t="shared" si="212"/>
        <v>3.0692307692307796E-2</v>
      </c>
      <c r="M1283" s="28">
        <v>43949</v>
      </c>
      <c r="N1283">
        <v>137.44999999999999</v>
      </c>
      <c r="O1283" s="3">
        <f t="shared" si="213"/>
        <v>1.8600859641322076E-2</v>
      </c>
      <c r="Q1283" s="28">
        <v>43154</v>
      </c>
      <c r="R1283">
        <v>123.11</v>
      </c>
      <c r="S1283" s="3">
        <v>0.06</v>
      </c>
      <c r="U1283" s="28">
        <v>43154</v>
      </c>
      <c r="V1283">
        <v>164.34</v>
      </c>
      <c r="W1283" s="3">
        <f t="shared" si="220"/>
        <v>-6.348630509704245E-3</v>
      </c>
      <c r="Y1283" s="28">
        <v>44368</v>
      </c>
      <c r="Z1283">
        <v>350</v>
      </c>
      <c r="AA1283" s="3">
        <f t="shared" si="215"/>
        <v>-2.403658468573977E-2</v>
      </c>
      <c r="AC1283" s="28">
        <v>43907</v>
      </c>
      <c r="AD1283">
        <v>17.5</v>
      </c>
      <c r="AE1283" s="4">
        <f t="shared" si="216"/>
        <v>0</v>
      </c>
      <c r="AG1283" s="28">
        <v>43160</v>
      </c>
      <c r="AH1283">
        <v>182.99</v>
      </c>
      <c r="AI1283" s="4">
        <f t="shared" si="217"/>
        <v>4.3910203633570344E-3</v>
      </c>
      <c r="AO1283" s="28">
        <v>43154</v>
      </c>
      <c r="AP1283" s="29">
        <v>43267.199999999997</v>
      </c>
      <c r="AQ1283" s="3">
        <f t="shared" si="219"/>
        <v>-6.0031919309897486E-3</v>
      </c>
    </row>
    <row r="1284" spans="1:43" ht="15.75" thickBot="1" x14ac:dyDescent="0.3">
      <c r="A1284" s="28">
        <v>43202</v>
      </c>
      <c r="B1284">
        <v>77</v>
      </c>
      <c r="C1284" s="3">
        <f t="shared" si="211"/>
        <v>-9.6463022508038732E-3</v>
      </c>
      <c r="E1284" s="28">
        <v>43157</v>
      </c>
      <c r="F1284">
        <v>248.09</v>
      </c>
      <c r="G1284" s="4">
        <f t="shared" si="221"/>
        <v>-2.7936682078206987E-2</v>
      </c>
      <c r="I1284" s="28">
        <v>43945</v>
      </c>
      <c r="J1284">
        <v>130</v>
      </c>
      <c r="K1284" s="3">
        <f t="shared" si="212"/>
        <v>-2.9778341667288655E-2</v>
      </c>
      <c r="M1284" s="28">
        <v>43950</v>
      </c>
      <c r="N1284">
        <v>147.75</v>
      </c>
      <c r="O1284" s="3">
        <f t="shared" si="213"/>
        <v>7.4936340487450126E-2</v>
      </c>
      <c r="Q1284" s="28">
        <v>43157</v>
      </c>
      <c r="R1284">
        <v>124.02</v>
      </c>
      <c r="S1284" s="3">
        <f t="shared" si="214"/>
        <v>7.3917634635691787E-3</v>
      </c>
      <c r="U1284" s="28">
        <v>43157</v>
      </c>
      <c r="V1284">
        <v>161.91999999999999</v>
      </c>
      <c r="W1284" s="3">
        <f t="shared" si="220"/>
        <v>-1.4725568942436484E-2</v>
      </c>
      <c r="Y1284" s="28">
        <v>44369</v>
      </c>
      <c r="Z1284">
        <v>355</v>
      </c>
      <c r="AA1284" s="3">
        <f t="shared" si="215"/>
        <v>1.4285714285714235E-2</v>
      </c>
      <c r="AC1284" s="28">
        <v>43908</v>
      </c>
      <c r="AD1284">
        <v>17.5</v>
      </c>
      <c r="AE1284" s="4">
        <f t="shared" si="216"/>
        <v>0</v>
      </c>
      <c r="AG1284" s="28">
        <v>43161</v>
      </c>
      <c r="AH1284">
        <v>181.71</v>
      </c>
      <c r="AI1284" s="4">
        <f t="shared" si="217"/>
        <v>-6.9949177550685526E-3</v>
      </c>
      <c r="AO1284" s="28">
        <v>43157</v>
      </c>
      <c r="AP1284" s="29">
        <v>42911.02</v>
      </c>
      <c r="AQ1284" s="3">
        <f t="shared" si="219"/>
        <v>-8.2321019155388031E-3</v>
      </c>
    </row>
    <row r="1285" spans="1:43" ht="15.75" thickBot="1" x14ac:dyDescent="0.3">
      <c r="A1285" s="28">
        <v>43203</v>
      </c>
      <c r="B1285">
        <v>77.760000000000005</v>
      </c>
      <c r="C1285" s="3">
        <f t="shared" si="211"/>
        <v>9.8701298701300288E-3</v>
      </c>
      <c r="E1285" s="28">
        <v>43158</v>
      </c>
      <c r="F1285">
        <v>246.68</v>
      </c>
      <c r="G1285" s="4">
        <f t="shared" si="221"/>
        <v>-5.6834213390302146E-3</v>
      </c>
      <c r="I1285" s="28">
        <v>43950</v>
      </c>
      <c r="J1285">
        <v>120.25</v>
      </c>
      <c r="K1285" s="3">
        <f t="shared" si="212"/>
        <v>-7.4999999999999956E-2</v>
      </c>
      <c r="M1285" s="28">
        <v>43951</v>
      </c>
      <c r="N1285">
        <v>145.85</v>
      </c>
      <c r="O1285" s="3">
        <f t="shared" si="213"/>
        <v>-1.2859560067681963E-2</v>
      </c>
      <c r="Q1285" s="28">
        <v>43158</v>
      </c>
      <c r="R1285">
        <v>124.5</v>
      </c>
      <c r="S1285" s="3">
        <v>7.0000000000000007E-2</v>
      </c>
      <c r="U1285" s="28">
        <v>43158</v>
      </c>
      <c r="V1285">
        <v>162.31</v>
      </c>
      <c r="W1285" s="3">
        <f t="shared" si="220"/>
        <v>2.4085968379448097E-3</v>
      </c>
      <c r="Y1285" s="28">
        <v>44370</v>
      </c>
      <c r="Z1285">
        <v>350</v>
      </c>
      <c r="AA1285" s="3">
        <f t="shared" si="215"/>
        <v>-1.4084507042253502E-2</v>
      </c>
      <c r="AC1285" s="28">
        <v>43909</v>
      </c>
      <c r="AD1285">
        <v>16.5</v>
      </c>
      <c r="AE1285" s="4">
        <f t="shared" si="216"/>
        <v>-5.7142857142857162E-2</v>
      </c>
      <c r="AG1285" s="28">
        <v>43164</v>
      </c>
      <c r="AH1285">
        <v>181.52</v>
      </c>
      <c r="AI1285" s="4">
        <f t="shared" si="217"/>
        <v>-1.0456221451763392E-3</v>
      </c>
      <c r="AO1285" s="28">
        <v>43158</v>
      </c>
      <c r="AP1285" s="29">
        <v>42994.96</v>
      </c>
      <c r="AQ1285" s="3">
        <f t="shared" si="219"/>
        <v>1.9561408701076477E-3</v>
      </c>
    </row>
    <row r="1286" spans="1:43" ht="15.75" thickBot="1" x14ac:dyDescent="0.3">
      <c r="A1286" s="28">
        <v>43206</v>
      </c>
      <c r="B1286">
        <v>78.989999999999995</v>
      </c>
      <c r="C1286" s="3">
        <f t="shared" si="211"/>
        <v>1.5817901234567833E-2</v>
      </c>
      <c r="E1286" s="28">
        <v>43159</v>
      </c>
      <c r="F1286">
        <v>247.53</v>
      </c>
      <c r="G1286" s="4">
        <f t="shared" si="221"/>
        <v>3.4457596886654507E-3</v>
      </c>
      <c r="I1286" s="28">
        <v>43951</v>
      </c>
      <c r="J1286">
        <v>114.9</v>
      </c>
      <c r="K1286" s="3">
        <f t="shared" si="212"/>
        <v>-4.4490644490644438E-2</v>
      </c>
      <c r="M1286" s="28">
        <v>43955</v>
      </c>
      <c r="N1286">
        <v>146.01</v>
      </c>
      <c r="O1286" s="3">
        <f t="shared" si="213"/>
        <v>1.0970174837161561E-3</v>
      </c>
      <c r="Q1286" s="28">
        <v>43159</v>
      </c>
      <c r="R1286">
        <v>126.23</v>
      </c>
      <c r="S1286" s="3">
        <f t="shared" si="214"/>
        <v>1.3895582329317202E-2</v>
      </c>
      <c r="U1286" s="28">
        <v>43159</v>
      </c>
      <c r="V1286">
        <v>163.22</v>
      </c>
      <c r="W1286" s="3">
        <f t="shared" si="220"/>
        <v>5.6065553570328053E-3</v>
      </c>
      <c r="Y1286" s="28">
        <v>44371</v>
      </c>
      <c r="Z1286">
        <v>343.1</v>
      </c>
      <c r="AA1286" s="3">
        <f t="shared" si="215"/>
        <v>-1.9714285714285684E-2</v>
      </c>
      <c r="AC1286" s="28">
        <v>43916</v>
      </c>
      <c r="AD1286">
        <v>15.3</v>
      </c>
      <c r="AE1286" s="4">
        <f t="shared" si="216"/>
        <v>-7.272727272727264E-2</v>
      </c>
      <c r="AG1286" s="28">
        <v>43165</v>
      </c>
      <c r="AH1286">
        <v>186.75</v>
      </c>
      <c r="AI1286" s="4">
        <f t="shared" si="217"/>
        <v>2.8812252093433077E-2</v>
      </c>
      <c r="AO1286" s="28">
        <v>43159</v>
      </c>
      <c r="AP1286" s="29">
        <v>43239.44</v>
      </c>
      <c r="AQ1286" s="3">
        <f t="shared" si="219"/>
        <v>5.6862478764954094E-3</v>
      </c>
    </row>
    <row r="1287" spans="1:43" ht="15.75" thickBot="1" x14ac:dyDescent="0.3">
      <c r="A1287" s="28">
        <v>43207</v>
      </c>
      <c r="B1287">
        <v>79.39</v>
      </c>
      <c r="C1287" s="3">
        <f t="shared" si="211"/>
        <v>5.0639321433092466E-3</v>
      </c>
      <c r="E1287" s="28">
        <v>43160</v>
      </c>
      <c r="F1287">
        <v>249.71</v>
      </c>
      <c r="G1287" s="4">
        <f t="shared" si="221"/>
        <v>8.8070132913182775E-3</v>
      </c>
      <c r="I1287" s="28">
        <v>43955</v>
      </c>
      <c r="J1287">
        <v>115</v>
      </c>
      <c r="K1287" s="3">
        <f t="shared" si="212"/>
        <v>8.7032201914705176E-4</v>
      </c>
      <c r="M1287" s="28">
        <v>43956</v>
      </c>
      <c r="N1287">
        <v>143.62</v>
      </c>
      <c r="O1287" s="3">
        <f t="shared" si="213"/>
        <v>-1.6368741866995329E-2</v>
      </c>
      <c r="Q1287" s="28">
        <v>43160</v>
      </c>
      <c r="R1287">
        <v>132.54</v>
      </c>
      <c r="S1287" s="3">
        <f t="shared" si="214"/>
        <v>4.9988116929414517E-2</v>
      </c>
      <c r="U1287" s="28">
        <v>43160</v>
      </c>
      <c r="V1287">
        <v>163.24</v>
      </c>
      <c r="W1287" s="3">
        <f t="shared" si="220"/>
        <v>1.2253400318584795E-4</v>
      </c>
      <c r="Y1287" s="28">
        <v>44372</v>
      </c>
      <c r="Z1287">
        <v>344</v>
      </c>
      <c r="AA1287" s="3">
        <f t="shared" si="215"/>
        <v>2.6231419411248957E-3</v>
      </c>
      <c r="AC1287" s="28">
        <v>43922</v>
      </c>
      <c r="AD1287">
        <v>16</v>
      </c>
      <c r="AE1287" s="4">
        <f t="shared" si="216"/>
        <v>4.5751633986928164E-2</v>
      </c>
      <c r="AG1287" s="28">
        <v>43166</v>
      </c>
      <c r="AH1287">
        <v>185</v>
      </c>
      <c r="AI1287" s="4">
        <f t="shared" si="217"/>
        <v>-9.3708165997322679E-3</v>
      </c>
      <c r="AO1287" s="28">
        <v>43160</v>
      </c>
      <c r="AP1287" s="29">
        <v>43510.39</v>
      </c>
      <c r="AQ1287" s="3">
        <f t="shared" si="219"/>
        <v>6.266269868434815E-3</v>
      </c>
    </row>
    <row r="1288" spans="1:43" ht="15.75" thickBot="1" x14ac:dyDescent="0.3">
      <c r="A1288" s="28">
        <v>43208</v>
      </c>
      <c r="B1288">
        <v>78.33</v>
      </c>
      <c r="C1288" s="3">
        <f t="shared" ref="C1288:C1351" si="222">B1288/B1287-1</f>
        <v>-1.3351807532434812E-2</v>
      </c>
      <c r="E1288" s="28">
        <v>43161</v>
      </c>
      <c r="F1288">
        <v>251.48</v>
      </c>
      <c r="G1288" s="4">
        <f t="shared" si="221"/>
        <v>7.0882223379118425E-3</v>
      </c>
      <c r="I1288" s="28">
        <v>43956</v>
      </c>
      <c r="J1288">
        <v>119</v>
      </c>
      <c r="K1288" s="3">
        <f t="shared" ref="K1288:K1351" si="223">J1288/J1287-1</f>
        <v>3.4782608695652195E-2</v>
      </c>
      <c r="M1288" s="28">
        <v>43957</v>
      </c>
      <c r="N1288">
        <v>145.72999999999999</v>
      </c>
      <c r="O1288" s="3">
        <f t="shared" ref="O1288:O1350" si="224">N1288/N1287-1</f>
        <v>1.469154713828158E-2</v>
      </c>
      <c r="Q1288" s="28">
        <v>43161</v>
      </c>
      <c r="R1288">
        <v>138.88999999999999</v>
      </c>
      <c r="S1288" s="3">
        <f t="shared" ref="S1288:S1348" si="225">R1288/R1287-1</f>
        <v>4.791006488607219E-2</v>
      </c>
      <c r="U1288" s="28">
        <v>43161</v>
      </c>
      <c r="V1288">
        <v>164.97</v>
      </c>
      <c r="W1288" s="3">
        <f t="shared" si="220"/>
        <v>1.0597892673364306E-2</v>
      </c>
      <c r="Y1288" s="28">
        <v>44375</v>
      </c>
      <c r="Z1288">
        <v>328.75</v>
      </c>
      <c r="AA1288" s="3">
        <f t="shared" ref="AA1288:AA1351" si="226">Z1288/Z1287-1</f>
        <v>-4.4331395348837233E-2</v>
      </c>
      <c r="AC1288" s="28">
        <v>43923</v>
      </c>
      <c r="AD1288">
        <v>16.95</v>
      </c>
      <c r="AE1288" s="4">
        <f t="shared" ref="AE1288:AE1351" si="227">AD1288/AD1287-1</f>
        <v>5.9374999999999956E-2</v>
      </c>
      <c r="AG1288" s="28">
        <v>43167</v>
      </c>
      <c r="AH1288">
        <v>180.51</v>
      </c>
      <c r="AI1288" s="4">
        <f t="shared" ref="AI1288:AI1351" si="228">AH1288/AH1287-1</f>
        <v>-2.4270270270270289E-2</v>
      </c>
      <c r="AO1288" s="28">
        <v>43161</v>
      </c>
      <c r="AP1288" s="29">
        <v>43740.49</v>
      </c>
      <c r="AQ1288" s="3">
        <f t="shared" ref="AQ1288:AQ1351" si="229">AP1288/AP1287-1</f>
        <v>5.288392036936429E-3</v>
      </c>
    </row>
    <row r="1289" spans="1:43" ht="15.75" thickBot="1" x14ac:dyDescent="0.3">
      <c r="A1289" s="28">
        <v>43209</v>
      </c>
      <c r="B1289">
        <v>78.25</v>
      </c>
      <c r="C1289" s="3">
        <f t="shared" si="222"/>
        <v>-1.0213200561726143E-3</v>
      </c>
      <c r="E1289" s="28">
        <v>43164</v>
      </c>
      <c r="F1289">
        <v>258.77</v>
      </c>
      <c r="G1289" s="4">
        <f t="shared" si="221"/>
        <v>2.8988388738667048E-2</v>
      </c>
      <c r="I1289" s="28">
        <v>43957</v>
      </c>
      <c r="J1289">
        <v>118</v>
      </c>
      <c r="K1289" s="3">
        <f t="shared" si="223"/>
        <v>-8.4033613445377853E-3</v>
      </c>
      <c r="M1289" s="28">
        <v>43958</v>
      </c>
      <c r="N1289">
        <v>150.31</v>
      </c>
      <c r="O1289" s="3">
        <f t="shared" si="224"/>
        <v>3.1427983256707703E-2</v>
      </c>
      <c r="Q1289" s="28">
        <v>43164</v>
      </c>
      <c r="R1289">
        <v>138.1</v>
      </c>
      <c r="S1289" s="3">
        <v>0.06</v>
      </c>
      <c r="U1289" s="28">
        <v>43164</v>
      </c>
      <c r="V1289">
        <v>165.14</v>
      </c>
      <c r="W1289" s="3">
        <f t="shared" si="220"/>
        <v>1.0304903921924957E-3</v>
      </c>
      <c r="Y1289" s="28">
        <v>44376</v>
      </c>
      <c r="Z1289">
        <v>328.11</v>
      </c>
      <c r="AA1289" s="3">
        <f t="shared" si="226"/>
        <v>-1.9467680608364901E-3</v>
      </c>
      <c r="AC1289" s="28">
        <v>43928</v>
      </c>
      <c r="AD1289">
        <v>17</v>
      </c>
      <c r="AE1289" s="4">
        <f t="shared" si="227"/>
        <v>2.9498525073747839E-3</v>
      </c>
      <c r="AG1289" s="28">
        <v>43168</v>
      </c>
      <c r="AH1289">
        <v>171.69</v>
      </c>
      <c r="AI1289" s="4">
        <f t="shared" si="228"/>
        <v>-4.8861558916403536E-2</v>
      </c>
      <c r="AO1289" s="28">
        <v>43164</v>
      </c>
      <c r="AP1289" s="29">
        <v>43829.07</v>
      </c>
      <c r="AQ1289" s="3">
        <f t="shared" si="229"/>
        <v>2.025125918799775E-3</v>
      </c>
    </row>
    <row r="1290" spans="1:43" ht="15.75" thickBot="1" x14ac:dyDescent="0.3">
      <c r="A1290" s="28">
        <v>43210</v>
      </c>
      <c r="B1290">
        <v>78.16</v>
      </c>
      <c r="C1290" s="3">
        <f t="shared" si="222"/>
        <v>-1.1501597444090184E-3</v>
      </c>
      <c r="E1290" s="28">
        <v>43165</v>
      </c>
      <c r="F1290">
        <v>261.27999999999997</v>
      </c>
      <c r="G1290" s="4">
        <f t="shared" si="221"/>
        <v>9.6997333539436958E-3</v>
      </c>
      <c r="I1290" s="28">
        <v>43962</v>
      </c>
      <c r="J1290">
        <v>115</v>
      </c>
      <c r="K1290" s="3">
        <f t="shared" si="223"/>
        <v>-2.5423728813559365E-2</v>
      </c>
      <c r="M1290" s="28">
        <v>43959</v>
      </c>
      <c r="N1290">
        <v>147.96</v>
      </c>
      <c r="O1290" s="3">
        <f t="shared" si="224"/>
        <v>-1.5634355664959076E-2</v>
      </c>
      <c r="Q1290" s="28">
        <v>43165</v>
      </c>
      <c r="R1290">
        <v>137.9</v>
      </c>
      <c r="S1290" s="3">
        <f t="shared" si="225"/>
        <v>-1.4482259232438954E-3</v>
      </c>
      <c r="U1290" s="28">
        <v>43165</v>
      </c>
      <c r="V1290">
        <v>165.08</v>
      </c>
      <c r="W1290" s="3">
        <f t="shared" si="220"/>
        <v>-3.6332808526085003E-4</v>
      </c>
      <c r="Y1290" s="28">
        <v>44377</v>
      </c>
      <c r="Z1290">
        <v>325.67</v>
      </c>
      <c r="AA1290" s="3">
        <f t="shared" si="226"/>
        <v>-7.4365304318673164E-3</v>
      </c>
      <c r="AC1290" s="28">
        <v>43929</v>
      </c>
      <c r="AD1290">
        <v>18</v>
      </c>
      <c r="AE1290" s="4">
        <f t="shared" si="227"/>
        <v>5.8823529411764719E-2</v>
      </c>
      <c r="AG1290" s="28">
        <v>43171</v>
      </c>
      <c r="AH1290">
        <v>172.01</v>
      </c>
      <c r="AI1290" s="4">
        <f t="shared" si="228"/>
        <v>1.863824334556341E-3</v>
      </c>
      <c r="AO1290" s="28">
        <v>43165</v>
      </c>
      <c r="AP1290" s="29">
        <v>43705.1</v>
      </c>
      <c r="AQ1290" s="3">
        <f t="shared" si="229"/>
        <v>-2.8284880331707063E-3</v>
      </c>
    </row>
    <row r="1291" spans="1:43" ht="15.75" thickBot="1" x14ac:dyDescent="0.3">
      <c r="A1291" s="28">
        <v>43213</v>
      </c>
      <c r="B1291">
        <v>78.099999999999994</v>
      </c>
      <c r="C1291" s="3">
        <f t="shared" si="222"/>
        <v>-7.6765609007167779E-4</v>
      </c>
      <c r="E1291" s="28">
        <v>43166</v>
      </c>
      <c r="F1291">
        <v>259.74</v>
      </c>
      <c r="G1291" s="4">
        <f t="shared" si="221"/>
        <v>-5.8940600122472375E-3</v>
      </c>
      <c r="I1291" s="28">
        <v>43965</v>
      </c>
      <c r="J1291">
        <v>115</v>
      </c>
      <c r="K1291" s="3">
        <f t="shared" si="223"/>
        <v>0</v>
      </c>
      <c r="M1291" s="28">
        <v>43962</v>
      </c>
      <c r="N1291">
        <v>153.66999999999999</v>
      </c>
      <c r="O1291" s="3">
        <v>0.12</v>
      </c>
      <c r="Q1291" s="28">
        <v>43166</v>
      </c>
      <c r="R1291">
        <v>134.15</v>
      </c>
      <c r="S1291" s="3">
        <v>7.0000000000000007E-2</v>
      </c>
      <c r="U1291" s="28">
        <v>43166</v>
      </c>
      <c r="V1291">
        <v>165.06</v>
      </c>
      <c r="W1291" s="3">
        <f t="shared" si="220"/>
        <v>-1.2115338017937294E-4</v>
      </c>
      <c r="Y1291" s="28">
        <v>44378</v>
      </c>
      <c r="Z1291">
        <v>334.99</v>
      </c>
      <c r="AA1291" s="3">
        <f t="shared" si="226"/>
        <v>2.8617926121534021E-2</v>
      </c>
      <c r="AC1291" s="28">
        <v>43930</v>
      </c>
      <c r="AD1291">
        <v>17.5</v>
      </c>
      <c r="AE1291" s="4">
        <f t="shared" si="227"/>
        <v>-2.777777777777779E-2</v>
      </c>
      <c r="AG1291" s="28">
        <v>43172</v>
      </c>
      <c r="AH1291">
        <v>173.03</v>
      </c>
      <c r="AI1291" s="4">
        <f t="shared" si="228"/>
        <v>5.929887797221145E-3</v>
      </c>
      <c r="AO1291" s="28">
        <v>43166</v>
      </c>
      <c r="AP1291" s="29">
        <v>43441.18</v>
      </c>
      <c r="AQ1291" s="3">
        <f t="shared" si="229"/>
        <v>-6.0386545277324455E-3</v>
      </c>
    </row>
    <row r="1292" spans="1:43" ht="15.75" thickBot="1" x14ac:dyDescent="0.3">
      <c r="A1292" s="28">
        <v>43214</v>
      </c>
      <c r="B1292">
        <v>78.95</v>
      </c>
      <c r="C1292" s="3">
        <f t="shared" si="222"/>
        <v>1.0883482714468817E-2</v>
      </c>
      <c r="E1292" s="28">
        <v>43167</v>
      </c>
      <c r="F1292">
        <v>258.2</v>
      </c>
      <c r="G1292" s="4">
        <f t="shared" si="221"/>
        <v>-5.929005929006026E-3</v>
      </c>
      <c r="I1292" s="28">
        <v>43966</v>
      </c>
      <c r="J1292">
        <v>111.64</v>
      </c>
      <c r="K1292" s="3">
        <f t="shared" si="223"/>
        <v>-2.9217391304347862E-2</v>
      </c>
      <c r="M1292" s="28">
        <v>43963</v>
      </c>
      <c r="N1292">
        <v>152.02000000000001</v>
      </c>
      <c r="O1292" s="3">
        <f t="shared" si="224"/>
        <v>-1.0737294201860981E-2</v>
      </c>
      <c r="Q1292" s="28">
        <v>43167</v>
      </c>
      <c r="R1292">
        <v>131.41</v>
      </c>
      <c r="S1292" s="3">
        <v>0.08</v>
      </c>
      <c r="U1292" s="28">
        <v>43167</v>
      </c>
      <c r="V1292">
        <v>162.51</v>
      </c>
      <c r="W1292" s="3">
        <f t="shared" si="220"/>
        <v>-1.5448927662668144E-2</v>
      </c>
      <c r="Y1292" s="28">
        <v>44379</v>
      </c>
      <c r="Z1292">
        <v>338</v>
      </c>
      <c r="AA1292" s="3">
        <f t="shared" si="226"/>
        <v>8.9853428460551221E-3</v>
      </c>
      <c r="AC1292" s="28">
        <v>43934</v>
      </c>
      <c r="AD1292">
        <v>18.2</v>
      </c>
      <c r="AE1292" s="4">
        <f t="shared" si="227"/>
        <v>4.0000000000000036E-2</v>
      </c>
      <c r="AG1292" s="28">
        <v>43173</v>
      </c>
      <c r="AH1292">
        <v>173</v>
      </c>
      <c r="AI1292" s="4">
        <f t="shared" si="228"/>
        <v>-1.7338033866964864E-4</v>
      </c>
      <c r="AO1292" s="28">
        <v>43167</v>
      </c>
      <c r="AP1292" s="29">
        <v>43072.74</v>
      </c>
      <c r="AQ1292" s="3">
        <f t="shared" si="229"/>
        <v>-8.481353407066794E-3</v>
      </c>
    </row>
    <row r="1293" spans="1:43" ht="15.75" thickBot="1" x14ac:dyDescent="0.3">
      <c r="A1293" s="28">
        <v>43216</v>
      </c>
      <c r="B1293">
        <v>78</v>
      </c>
      <c r="C1293" s="3">
        <f t="shared" si="222"/>
        <v>-1.2032932235592209E-2</v>
      </c>
      <c r="E1293" s="28">
        <v>43168</v>
      </c>
      <c r="F1293">
        <v>254.75</v>
      </c>
      <c r="G1293" s="4">
        <f t="shared" si="221"/>
        <v>-1.336173508907823E-2</v>
      </c>
      <c r="I1293" s="28">
        <v>43970</v>
      </c>
      <c r="J1293">
        <v>115</v>
      </c>
      <c r="K1293" s="3">
        <f t="shared" si="223"/>
        <v>3.0096739519885229E-2</v>
      </c>
      <c r="M1293" s="28">
        <v>43964</v>
      </c>
      <c r="N1293">
        <v>149.57</v>
      </c>
      <c r="O1293" s="3">
        <f t="shared" si="224"/>
        <v>-1.6116300486778146E-2</v>
      </c>
      <c r="Q1293" s="28">
        <v>43168</v>
      </c>
      <c r="R1293">
        <v>130</v>
      </c>
      <c r="S1293" s="3">
        <v>0.08</v>
      </c>
      <c r="U1293" s="28">
        <v>43168</v>
      </c>
      <c r="V1293">
        <v>164.09</v>
      </c>
      <c r="W1293" s="3">
        <f t="shared" si="220"/>
        <v>9.7224786167005028E-3</v>
      </c>
      <c r="Y1293" s="28">
        <v>44382</v>
      </c>
      <c r="Z1293">
        <v>337.5</v>
      </c>
      <c r="AA1293" s="3">
        <f t="shared" si="226"/>
        <v>-1.4792899408283544E-3</v>
      </c>
      <c r="AC1293" s="28">
        <v>43935</v>
      </c>
      <c r="AD1293">
        <v>18</v>
      </c>
      <c r="AE1293" s="4">
        <f t="shared" si="227"/>
        <v>-1.098901098901095E-2</v>
      </c>
      <c r="AG1293" s="28">
        <v>43174</v>
      </c>
      <c r="AH1293">
        <v>173</v>
      </c>
      <c r="AI1293" s="4">
        <f t="shared" si="228"/>
        <v>0</v>
      </c>
      <c r="AO1293" s="28">
        <v>43168</v>
      </c>
      <c r="AP1293" s="29">
        <v>43011.26</v>
      </c>
      <c r="AQ1293" s="3">
        <f t="shared" si="229"/>
        <v>-1.4273528918753442E-3</v>
      </c>
    </row>
    <row r="1294" spans="1:43" ht="15.75" thickBot="1" x14ac:dyDescent="0.3">
      <c r="A1294" s="28">
        <v>43217</v>
      </c>
      <c r="B1294">
        <v>79.099999999999994</v>
      </c>
      <c r="C1294" s="3">
        <f t="shared" si="222"/>
        <v>1.4102564102564052E-2</v>
      </c>
      <c r="E1294" s="28">
        <v>43171</v>
      </c>
      <c r="F1294">
        <v>256.44</v>
      </c>
      <c r="G1294" s="4">
        <f t="shared" si="221"/>
        <v>6.6339548577036833E-3</v>
      </c>
      <c r="I1294" s="28">
        <v>43971</v>
      </c>
      <c r="J1294">
        <v>116.23</v>
      </c>
      <c r="K1294" s="3">
        <f t="shared" si="223"/>
        <v>1.0695652173912995E-2</v>
      </c>
      <c r="M1294" s="28">
        <v>43965</v>
      </c>
      <c r="N1294">
        <v>149.25</v>
      </c>
      <c r="O1294" s="3">
        <f t="shared" si="224"/>
        <v>-2.1394664705488564E-3</v>
      </c>
      <c r="Q1294" s="28">
        <v>43171</v>
      </c>
      <c r="R1294">
        <v>132.66</v>
      </c>
      <c r="S1294" s="3">
        <f t="shared" si="225"/>
        <v>2.0461538461538531E-2</v>
      </c>
      <c r="U1294" s="28">
        <v>43171</v>
      </c>
      <c r="V1294">
        <v>164.45</v>
      </c>
      <c r="W1294" s="3">
        <f t="shared" si="220"/>
        <v>2.19391797184465E-3</v>
      </c>
      <c r="Y1294" s="28">
        <v>44383</v>
      </c>
      <c r="Z1294">
        <v>334</v>
      </c>
      <c r="AA1294" s="3">
        <f t="shared" si="226"/>
        <v>-1.0370370370370363E-2</v>
      </c>
      <c r="AC1294" s="28">
        <v>43941</v>
      </c>
      <c r="AD1294">
        <v>18.149999999999999</v>
      </c>
      <c r="AE1294" s="4">
        <f t="shared" si="227"/>
        <v>8.3333333333333037E-3</v>
      </c>
      <c r="AG1294" s="28">
        <v>43175</v>
      </c>
      <c r="AH1294">
        <v>173.02</v>
      </c>
      <c r="AI1294" s="4">
        <f t="shared" si="228"/>
        <v>1.1560693641632369E-4</v>
      </c>
      <c r="AO1294" s="28">
        <v>43171</v>
      </c>
      <c r="AP1294" s="29">
        <v>43410.93</v>
      </c>
      <c r="AQ1294" s="3">
        <f t="shared" si="229"/>
        <v>9.2922178982899339E-3</v>
      </c>
    </row>
    <row r="1295" spans="1:43" ht="15.75" thickBot="1" x14ac:dyDescent="0.3">
      <c r="A1295" s="28">
        <v>43220</v>
      </c>
      <c r="B1295">
        <v>79</v>
      </c>
      <c r="C1295" s="3">
        <f t="shared" si="222"/>
        <v>-1.2642225031604948E-3</v>
      </c>
      <c r="E1295" s="28">
        <v>43172</v>
      </c>
      <c r="F1295">
        <v>258.08</v>
      </c>
      <c r="G1295" s="4">
        <f t="shared" si="221"/>
        <v>6.3952581500545946E-3</v>
      </c>
      <c r="I1295" s="28">
        <v>43979</v>
      </c>
      <c r="J1295">
        <v>113.7</v>
      </c>
      <c r="K1295" s="3">
        <f t="shared" si="223"/>
        <v>-2.1767185752387563E-2</v>
      </c>
      <c r="M1295" s="28">
        <v>43966</v>
      </c>
      <c r="N1295">
        <v>150.16999999999999</v>
      </c>
      <c r="O1295" s="3">
        <f t="shared" si="224"/>
        <v>6.1641541038524039E-3</v>
      </c>
      <c r="Q1295" s="28">
        <v>43172</v>
      </c>
      <c r="R1295">
        <v>132.26</v>
      </c>
      <c r="S1295" s="3">
        <f t="shared" si="225"/>
        <v>-3.015226895824008E-3</v>
      </c>
      <c r="U1295" s="28">
        <v>43172</v>
      </c>
      <c r="V1295">
        <v>164.87</v>
      </c>
      <c r="W1295" s="3">
        <f t="shared" si="220"/>
        <v>2.553967771359078E-3</v>
      </c>
      <c r="Y1295" s="28">
        <v>44384</v>
      </c>
      <c r="Z1295">
        <v>333</v>
      </c>
      <c r="AA1295" s="3">
        <f t="shared" si="226"/>
        <v>-2.9940119760478723E-3</v>
      </c>
      <c r="AC1295" s="28">
        <v>43942</v>
      </c>
      <c r="AD1295">
        <v>17.16</v>
      </c>
      <c r="AE1295" s="4">
        <f t="shared" si="227"/>
        <v>-5.4545454545454453E-2</v>
      </c>
      <c r="AG1295" s="28">
        <v>43178</v>
      </c>
      <c r="AH1295">
        <v>173.1</v>
      </c>
      <c r="AI1295" s="4">
        <f t="shared" si="228"/>
        <v>4.6237429198936475E-4</v>
      </c>
      <c r="AO1295" s="28">
        <v>43172</v>
      </c>
      <c r="AP1295" s="29">
        <v>43618.07</v>
      </c>
      <c r="AQ1295" s="3">
        <f t="shared" si="229"/>
        <v>4.7716093619740718E-3</v>
      </c>
    </row>
    <row r="1296" spans="1:43" ht="15.75" thickBot="1" x14ac:dyDescent="0.3">
      <c r="A1296" s="28">
        <v>43222</v>
      </c>
      <c r="B1296">
        <v>79</v>
      </c>
      <c r="C1296" s="3">
        <f t="shared" si="222"/>
        <v>0</v>
      </c>
      <c r="E1296" s="28">
        <v>43173</v>
      </c>
      <c r="F1296">
        <v>257.02999999999997</v>
      </c>
      <c r="G1296" s="4">
        <f t="shared" si="221"/>
        <v>-4.0685058896466897E-3</v>
      </c>
      <c r="I1296" s="28">
        <v>43980</v>
      </c>
      <c r="J1296">
        <v>115.1</v>
      </c>
      <c r="K1296" s="3">
        <f t="shared" si="223"/>
        <v>1.2313104661389573E-2</v>
      </c>
      <c r="M1296" s="28">
        <v>43969</v>
      </c>
      <c r="N1296">
        <v>148.33000000000001</v>
      </c>
      <c r="O1296" s="3">
        <v>0.22</v>
      </c>
      <c r="Q1296" s="28">
        <v>43173</v>
      </c>
      <c r="R1296">
        <v>130.21</v>
      </c>
      <c r="S1296" s="3">
        <f t="shared" si="225"/>
        <v>-1.5499773174050935E-2</v>
      </c>
      <c r="U1296" s="28">
        <v>43173</v>
      </c>
      <c r="V1296">
        <v>163.41999999999999</v>
      </c>
      <c r="W1296" s="3">
        <f t="shared" si="220"/>
        <v>-8.7948080305696452E-3</v>
      </c>
      <c r="Y1296" s="28">
        <v>44385</v>
      </c>
      <c r="Z1296">
        <v>334.89</v>
      </c>
      <c r="AA1296" s="3">
        <f t="shared" si="226"/>
        <v>5.6756756756757287E-3</v>
      </c>
      <c r="AC1296" s="28">
        <v>43944</v>
      </c>
      <c r="AD1296">
        <v>16.5</v>
      </c>
      <c r="AE1296" s="4">
        <f t="shared" si="227"/>
        <v>-3.8461538461538436E-2</v>
      </c>
      <c r="AG1296" s="28">
        <v>43179</v>
      </c>
      <c r="AH1296">
        <v>176.09</v>
      </c>
      <c r="AI1296" s="4">
        <f t="shared" si="228"/>
        <v>1.727325245522815E-2</v>
      </c>
      <c r="AO1296" s="28">
        <v>43173</v>
      </c>
      <c r="AP1296" s="29">
        <v>43407.72</v>
      </c>
      <c r="AQ1296" s="3">
        <f t="shared" si="229"/>
        <v>-4.82254258384196E-3</v>
      </c>
    </row>
    <row r="1297" spans="1:43" ht="15.75" thickBot="1" x14ac:dyDescent="0.3">
      <c r="A1297" s="28">
        <v>43227</v>
      </c>
      <c r="B1297">
        <v>79</v>
      </c>
      <c r="C1297" s="3">
        <f t="shared" si="222"/>
        <v>0</v>
      </c>
      <c r="E1297" s="28">
        <v>43174</v>
      </c>
      <c r="F1297">
        <v>256.87</v>
      </c>
      <c r="G1297" s="4">
        <f t="shared" si="221"/>
        <v>-6.2249542854908579E-4</v>
      </c>
      <c r="I1297" s="28">
        <v>43983</v>
      </c>
      <c r="J1297">
        <v>115.44</v>
      </c>
      <c r="K1297" s="3">
        <f t="shared" si="223"/>
        <v>2.9539530842745965E-3</v>
      </c>
      <c r="M1297" s="28">
        <v>43970</v>
      </c>
      <c r="N1297">
        <v>153.54</v>
      </c>
      <c r="O1297" s="3">
        <f t="shared" si="224"/>
        <v>3.5124384817636134E-2</v>
      </c>
      <c r="Q1297" s="28">
        <v>43174</v>
      </c>
      <c r="R1297">
        <v>128</v>
      </c>
      <c r="S1297" s="3">
        <f t="shared" si="225"/>
        <v>-1.6972582750940823E-2</v>
      </c>
      <c r="U1297" s="28">
        <v>43174</v>
      </c>
      <c r="V1297">
        <v>164.42</v>
      </c>
      <c r="W1297" s="3">
        <f t="shared" si="220"/>
        <v>6.1192020560518756E-3</v>
      </c>
      <c r="Y1297" s="28">
        <v>44386</v>
      </c>
      <c r="Z1297">
        <v>331</v>
      </c>
      <c r="AA1297" s="3">
        <f t="shared" si="226"/>
        <v>-1.1615754426826719E-2</v>
      </c>
      <c r="AC1297" s="28">
        <v>43948</v>
      </c>
      <c r="AD1297">
        <v>17.5</v>
      </c>
      <c r="AE1297" s="4">
        <f t="shared" si="227"/>
        <v>6.0606060606060552E-2</v>
      </c>
      <c r="AG1297" s="28">
        <v>43180</v>
      </c>
      <c r="AH1297">
        <v>175.71</v>
      </c>
      <c r="AI1297" s="4">
        <f t="shared" si="228"/>
        <v>-2.1579873928104787E-3</v>
      </c>
      <c r="AO1297" s="28">
        <v>43174</v>
      </c>
      <c r="AP1297" s="29">
        <v>43495.07</v>
      </c>
      <c r="AQ1297" s="3">
        <f t="shared" si="229"/>
        <v>2.0123148601216556E-3</v>
      </c>
    </row>
    <row r="1298" spans="1:43" ht="15.75" thickBot="1" x14ac:dyDescent="0.3">
      <c r="A1298" s="28">
        <v>43228</v>
      </c>
      <c r="B1298">
        <v>79.8</v>
      </c>
      <c r="C1298" s="3">
        <f t="shared" si="222"/>
        <v>1.0126582278481067E-2</v>
      </c>
      <c r="E1298" s="28">
        <v>43175</v>
      </c>
      <c r="F1298">
        <v>255.47</v>
      </c>
      <c r="G1298" s="4">
        <f t="shared" si="221"/>
        <v>-5.4502277416592637E-3</v>
      </c>
      <c r="I1298" s="28">
        <v>43984</v>
      </c>
      <c r="J1298">
        <v>118.43</v>
      </c>
      <c r="K1298" s="3">
        <f t="shared" si="223"/>
        <v>2.5900900900901025E-2</v>
      </c>
      <c r="M1298" s="28">
        <v>43971</v>
      </c>
      <c r="N1298">
        <v>150.32</v>
      </c>
      <c r="O1298" s="3">
        <f t="shared" si="224"/>
        <v>-2.0971733750162813E-2</v>
      </c>
      <c r="Q1298" s="28">
        <v>43175</v>
      </c>
      <c r="R1298">
        <v>127.09</v>
      </c>
      <c r="S1298" s="3">
        <f t="shared" si="225"/>
        <v>-7.1093749999999734E-3</v>
      </c>
      <c r="U1298" s="28">
        <v>43175</v>
      </c>
      <c r="V1298">
        <v>165.59</v>
      </c>
      <c r="W1298" s="3">
        <f t="shared" si="220"/>
        <v>7.115922637148886E-3</v>
      </c>
      <c r="Y1298" s="28">
        <v>44389</v>
      </c>
      <c r="Z1298">
        <v>330.06</v>
      </c>
      <c r="AA1298" s="3">
        <f t="shared" si="226"/>
        <v>-2.8398791540785728E-3</v>
      </c>
      <c r="AC1298" s="28">
        <v>43949</v>
      </c>
      <c r="AD1298">
        <v>16.399999999999999</v>
      </c>
      <c r="AE1298" s="4">
        <f t="shared" si="227"/>
        <v>-6.2857142857142945E-2</v>
      </c>
      <c r="AG1298" s="28">
        <v>43181</v>
      </c>
      <c r="AH1298">
        <v>174.47</v>
      </c>
      <c r="AI1298" s="4">
        <f t="shared" si="228"/>
        <v>-7.0570826930738129E-3</v>
      </c>
      <c r="AO1298" s="28">
        <v>43175</v>
      </c>
      <c r="AP1298" s="29">
        <v>43363.21</v>
      </c>
      <c r="AQ1298" s="3">
        <f t="shared" si="229"/>
        <v>-3.0316079500504189E-3</v>
      </c>
    </row>
    <row r="1299" spans="1:43" ht="15.75" thickBot="1" x14ac:dyDescent="0.3">
      <c r="A1299" s="28">
        <v>43229</v>
      </c>
      <c r="B1299">
        <v>80.180000000000007</v>
      </c>
      <c r="C1299" s="3">
        <f t="shared" si="222"/>
        <v>4.761904761904967E-3</v>
      </c>
      <c r="E1299" s="28">
        <v>43178</v>
      </c>
      <c r="F1299">
        <v>257.01</v>
      </c>
      <c r="G1299" s="4">
        <f t="shared" si="221"/>
        <v>6.0281050612596143E-3</v>
      </c>
      <c r="I1299" s="28">
        <v>43985</v>
      </c>
      <c r="J1299">
        <v>120.74</v>
      </c>
      <c r="K1299" s="3">
        <f t="shared" si="223"/>
        <v>1.9505192940977745E-2</v>
      </c>
      <c r="M1299" s="28">
        <v>43972</v>
      </c>
      <c r="N1299">
        <v>148.49</v>
      </c>
      <c r="O1299" s="3">
        <f t="shared" si="224"/>
        <v>-1.2174028738690668E-2</v>
      </c>
      <c r="Q1299" s="28">
        <v>43178</v>
      </c>
      <c r="R1299">
        <v>125.94</v>
      </c>
      <c r="S1299" s="3">
        <f t="shared" si="225"/>
        <v>-9.0487056416712619E-3</v>
      </c>
      <c r="U1299" s="28">
        <v>43178</v>
      </c>
      <c r="V1299">
        <v>169.41</v>
      </c>
      <c r="W1299" s="3">
        <f t="shared" si="220"/>
        <v>2.3069025907361596E-2</v>
      </c>
      <c r="Y1299" s="28">
        <v>44390</v>
      </c>
      <c r="Z1299">
        <v>331.02</v>
      </c>
      <c r="AA1299" s="3">
        <f t="shared" si="226"/>
        <v>2.9085620796218681E-3</v>
      </c>
      <c r="AC1299" s="28">
        <v>43950</v>
      </c>
      <c r="AD1299">
        <v>16.010000000000002</v>
      </c>
      <c r="AE1299" s="4">
        <f t="shared" si="227"/>
        <v>-2.3780487804877848E-2</v>
      </c>
      <c r="AG1299" s="28">
        <v>43185</v>
      </c>
      <c r="AH1299">
        <v>173.62</v>
      </c>
      <c r="AI1299" s="4">
        <f t="shared" si="228"/>
        <v>-4.8718977474636604E-3</v>
      </c>
      <c r="AO1299" s="28">
        <v>43178</v>
      </c>
      <c r="AP1299" s="29">
        <v>43539.6</v>
      </c>
      <c r="AQ1299" s="3">
        <f t="shared" si="229"/>
        <v>4.0677339154551184E-3</v>
      </c>
    </row>
    <row r="1300" spans="1:43" ht="15.75" thickBot="1" x14ac:dyDescent="0.3">
      <c r="A1300" s="28">
        <v>43230</v>
      </c>
      <c r="B1300">
        <v>78.28</v>
      </c>
      <c r="C1300" s="3">
        <f t="shared" si="222"/>
        <v>-2.3696682464454999E-2</v>
      </c>
      <c r="E1300" s="28">
        <v>43179</v>
      </c>
      <c r="F1300">
        <v>255.56</v>
      </c>
      <c r="G1300" s="4">
        <f t="shared" si="221"/>
        <v>-5.6418038208629895E-3</v>
      </c>
      <c r="I1300" s="28">
        <v>43986</v>
      </c>
      <c r="J1300">
        <v>125</v>
      </c>
      <c r="K1300" s="3">
        <f t="shared" si="223"/>
        <v>3.5282425045552568E-2</v>
      </c>
      <c r="M1300" s="28">
        <v>43979</v>
      </c>
      <c r="N1300">
        <v>149.56</v>
      </c>
      <c r="O1300" s="3">
        <f t="shared" si="224"/>
        <v>7.2058724493231363E-3</v>
      </c>
      <c r="Q1300" s="28">
        <v>43179</v>
      </c>
      <c r="R1300">
        <v>129.4</v>
      </c>
      <c r="S1300" s="3">
        <f t="shared" si="225"/>
        <v>2.747340003176113E-2</v>
      </c>
      <c r="U1300" s="28">
        <v>43179</v>
      </c>
      <c r="V1300">
        <v>170.89</v>
      </c>
      <c r="W1300" s="3">
        <f t="shared" si="220"/>
        <v>8.7362021132164625E-3</v>
      </c>
      <c r="Y1300" s="28">
        <v>44391</v>
      </c>
      <c r="Z1300">
        <v>331</v>
      </c>
      <c r="AA1300" s="3">
        <f t="shared" si="226"/>
        <v>-6.0419310011439187E-5</v>
      </c>
      <c r="AC1300" s="28">
        <v>43951</v>
      </c>
      <c r="AD1300">
        <v>17.21</v>
      </c>
      <c r="AE1300" s="4">
        <f t="shared" si="227"/>
        <v>7.495315427857574E-2</v>
      </c>
      <c r="AG1300" s="28">
        <v>43186</v>
      </c>
      <c r="AH1300">
        <v>165.75</v>
      </c>
      <c r="AI1300" s="4">
        <f t="shared" si="228"/>
        <v>-4.5328879161386948E-2</v>
      </c>
      <c r="AO1300" s="28">
        <v>43179</v>
      </c>
      <c r="AP1300" s="29">
        <v>44309.74</v>
      </c>
      <c r="AQ1300" s="3">
        <f t="shared" si="229"/>
        <v>1.7688265395180425E-2</v>
      </c>
    </row>
    <row r="1301" spans="1:43" ht="15.75" thickBot="1" x14ac:dyDescent="0.3">
      <c r="A1301" s="28">
        <v>43231</v>
      </c>
      <c r="B1301">
        <v>77.010000000000005</v>
      </c>
      <c r="C1301" s="3">
        <f t="shared" si="222"/>
        <v>-1.6223811957077117E-2</v>
      </c>
      <c r="E1301" s="28">
        <v>43180</v>
      </c>
      <c r="F1301">
        <v>254.7</v>
      </c>
      <c r="G1301" s="4">
        <f t="shared" si="221"/>
        <v>-3.3651588668023313E-3</v>
      </c>
      <c r="I1301" s="28">
        <v>43987</v>
      </c>
      <c r="J1301">
        <v>125</v>
      </c>
      <c r="K1301" s="3">
        <f t="shared" si="223"/>
        <v>0</v>
      </c>
      <c r="M1301" s="28">
        <v>43980</v>
      </c>
      <c r="N1301">
        <v>158.93</v>
      </c>
      <c r="O1301" s="3">
        <v>0.02</v>
      </c>
      <c r="Q1301" s="28">
        <v>43180</v>
      </c>
      <c r="R1301">
        <v>129.6</v>
      </c>
      <c r="S1301" s="3">
        <f t="shared" si="225"/>
        <v>1.5455950540956831E-3</v>
      </c>
      <c r="U1301" s="28">
        <v>43180</v>
      </c>
      <c r="V1301">
        <v>171.99</v>
      </c>
      <c r="W1301" s="3">
        <f t="shared" si="220"/>
        <v>6.4368892269881517E-3</v>
      </c>
      <c r="Y1301" s="28">
        <v>44392</v>
      </c>
      <c r="Z1301">
        <v>335</v>
      </c>
      <c r="AA1301" s="3">
        <f t="shared" si="226"/>
        <v>1.2084592145015005E-2</v>
      </c>
      <c r="AC1301" s="28">
        <v>43955</v>
      </c>
      <c r="AD1301">
        <v>18.100000000000001</v>
      </c>
      <c r="AE1301" s="4">
        <f t="shared" si="227"/>
        <v>5.1714119697850114E-2</v>
      </c>
      <c r="AG1301" s="28">
        <v>43187</v>
      </c>
      <c r="AH1301">
        <v>172.61</v>
      </c>
      <c r="AI1301" s="4">
        <f t="shared" si="228"/>
        <v>4.1387631975867256E-2</v>
      </c>
      <c r="AO1301" s="28">
        <v>43180</v>
      </c>
      <c r="AP1301" s="29">
        <v>44645.95</v>
      </c>
      <c r="AQ1301" s="3">
        <f t="shared" si="229"/>
        <v>7.5877222479752149E-3</v>
      </c>
    </row>
    <row r="1302" spans="1:43" ht="15.75" thickBot="1" x14ac:dyDescent="0.3">
      <c r="A1302" s="28">
        <v>43234</v>
      </c>
      <c r="B1302">
        <v>74.66</v>
      </c>
      <c r="C1302" s="3">
        <v>0.12</v>
      </c>
      <c r="E1302" s="28">
        <v>43181</v>
      </c>
      <c r="F1302">
        <v>252.04</v>
      </c>
      <c r="G1302" s="4">
        <f t="shared" si="221"/>
        <v>-1.0443659206910039E-2</v>
      </c>
      <c r="I1302" s="28">
        <v>43990</v>
      </c>
      <c r="J1302">
        <v>125</v>
      </c>
      <c r="K1302" s="3">
        <f t="shared" si="223"/>
        <v>0</v>
      </c>
      <c r="M1302" s="28">
        <v>43983</v>
      </c>
      <c r="N1302">
        <v>155.22999999999999</v>
      </c>
      <c r="O1302" s="3">
        <v>0.01</v>
      </c>
      <c r="Q1302" s="28">
        <v>43181</v>
      </c>
      <c r="R1302">
        <v>133.88999999999999</v>
      </c>
      <c r="S1302" s="3">
        <f t="shared" si="225"/>
        <v>3.3101851851851771E-2</v>
      </c>
      <c r="U1302" s="28">
        <v>43181</v>
      </c>
      <c r="V1302">
        <v>172.28</v>
      </c>
      <c r="W1302" s="3">
        <f t="shared" si="220"/>
        <v>1.6861445432874156E-3</v>
      </c>
      <c r="Y1302" s="28">
        <v>44393</v>
      </c>
      <c r="Z1302">
        <v>335.01</v>
      </c>
      <c r="AA1302" s="3">
        <f t="shared" si="226"/>
        <v>2.9850746268600403E-5</v>
      </c>
      <c r="AC1302" s="28">
        <v>43956</v>
      </c>
      <c r="AD1302">
        <v>18.7</v>
      </c>
      <c r="AE1302" s="4">
        <f t="shared" si="227"/>
        <v>3.3149171270718147E-2</v>
      </c>
      <c r="AG1302" s="28">
        <v>43188</v>
      </c>
      <c r="AH1302">
        <v>171.66</v>
      </c>
      <c r="AI1302" s="4">
        <f t="shared" si="228"/>
        <v>-5.5037367475813115E-3</v>
      </c>
      <c r="AO1302" s="28">
        <v>43181</v>
      </c>
      <c r="AP1302" s="29">
        <v>45030.22</v>
      </c>
      <c r="AQ1302" s="3">
        <f t="shared" si="229"/>
        <v>8.6070517034579908E-3</v>
      </c>
    </row>
    <row r="1303" spans="1:43" ht="15.75" thickBot="1" x14ac:dyDescent="0.3">
      <c r="A1303" s="28">
        <v>43235</v>
      </c>
      <c r="B1303">
        <v>72.7</v>
      </c>
      <c r="C1303" s="3">
        <f t="shared" si="222"/>
        <v>-2.6252343959281998E-2</v>
      </c>
      <c r="E1303" s="28">
        <v>43185</v>
      </c>
      <c r="F1303">
        <v>253.36</v>
      </c>
      <c r="G1303" s="4">
        <f t="shared" si="221"/>
        <v>5.2372639263609244E-3</v>
      </c>
      <c r="I1303" s="28">
        <v>43992</v>
      </c>
      <c r="J1303">
        <v>130.07</v>
      </c>
      <c r="K1303" s="3">
        <f t="shared" si="223"/>
        <v>4.0559999999999929E-2</v>
      </c>
      <c r="M1303" s="28">
        <v>43984</v>
      </c>
      <c r="N1303">
        <v>162.66999999999999</v>
      </c>
      <c r="O1303" s="3">
        <f t="shared" si="224"/>
        <v>4.7928879726856888E-2</v>
      </c>
      <c r="Q1303" s="28">
        <v>43185</v>
      </c>
      <c r="R1303">
        <v>131.13999999999999</v>
      </c>
      <c r="S1303" s="3">
        <v>0.03</v>
      </c>
      <c r="U1303" s="28">
        <v>43185</v>
      </c>
      <c r="V1303">
        <v>173.14</v>
      </c>
      <c r="W1303" s="3">
        <f t="shared" si="220"/>
        <v>4.9918736939864594E-3</v>
      </c>
      <c r="Y1303" s="28">
        <v>44396</v>
      </c>
      <c r="Z1303">
        <v>340.35</v>
      </c>
      <c r="AA1303" s="3">
        <f t="shared" si="226"/>
        <v>1.5939822691860117E-2</v>
      </c>
      <c r="AC1303" s="28">
        <v>43957</v>
      </c>
      <c r="AD1303">
        <v>18</v>
      </c>
      <c r="AE1303" s="4">
        <f t="shared" si="227"/>
        <v>-3.7433155080213831E-2</v>
      </c>
      <c r="AG1303" s="28">
        <v>43189</v>
      </c>
      <c r="AH1303">
        <v>170.76</v>
      </c>
      <c r="AI1303" s="4">
        <f t="shared" si="228"/>
        <v>-5.2429220552254741E-3</v>
      </c>
      <c r="AO1303" s="28">
        <v>43185</v>
      </c>
      <c r="AP1303" s="29">
        <v>45083.57</v>
      </c>
      <c r="AQ1303" s="3">
        <f t="shared" si="229"/>
        <v>1.1847599234469097E-3</v>
      </c>
    </row>
    <row r="1304" spans="1:43" ht="15.75" thickBot="1" x14ac:dyDescent="0.3">
      <c r="A1304" s="28">
        <v>43236</v>
      </c>
      <c r="B1304">
        <v>73.97</v>
      </c>
      <c r="C1304" s="3">
        <f t="shared" si="222"/>
        <v>1.7469050894085125E-2</v>
      </c>
      <c r="E1304" s="28">
        <v>43186</v>
      </c>
      <c r="F1304">
        <v>253.83</v>
      </c>
      <c r="G1304" s="4">
        <f t="shared" si="221"/>
        <v>1.8550678875908222E-3</v>
      </c>
      <c r="I1304" s="28">
        <v>43993</v>
      </c>
      <c r="J1304">
        <v>130.07</v>
      </c>
      <c r="K1304" s="3">
        <f t="shared" si="223"/>
        <v>0</v>
      </c>
      <c r="M1304" s="28">
        <v>43985</v>
      </c>
      <c r="N1304">
        <v>164.74</v>
      </c>
      <c r="O1304" s="3">
        <f t="shared" si="224"/>
        <v>1.2725149074814146E-2</v>
      </c>
      <c r="Q1304" s="28">
        <v>43186</v>
      </c>
      <c r="R1304">
        <v>130.91999999999999</v>
      </c>
      <c r="S1304" s="3">
        <f t="shared" si="225"/>
        <v>-1.6775964617965489E-3</v>
      </c>
      <c r="U1304" s="28">
        <v>43186</v>
      </c>
      <c r="V1304">
        <v>171.98</v>
      </c>
      <c r="W1304" s="3">
        <f t="shared" si="220"/>
        <v>-6.6997805244310982E-3</v>
      </c>
      <c r="Y1304" s="28">
        <v>44400</v>
      </c>
      <c r="Z1304">
        <v>345.17</v>
      </c>
      <c r="AA1304" s="3">
        <f t="shared" si="226"/>
        <v>1.4161892169825219E-2</v>
      </c>
      <c r="AC1304" s="28">
        <v>43963</v>
      </c>
      <c r="AD1304">
        <v>18</v>
      </c>
      <c r="AE1304" s="4">
        <f t="shared" si="227"/>
        <v>0</v>
      </c>
      <c r="AG1304" s="28">
        <v>43192</v>
      </c>
      <c r="AH1304">
        <v>172.48</v>
      </c>
      <c r="AI1304" s="4">
        <f t="shared" si="228"/>
        <v>1.007261653783087E-2</v>
      </c>
      <c r="AO1304" s="28">
        <v>43186</v>
      </c>
      <c r="AP1304" s="29">
        <v>45004.19</v>
      </c>
      <c r="AQ1304" s="3">
        <f t="shared" si="229"/>
        <v>-1.7607301285146315E-3</v>
      </c>
    </row>
    <row r="1305" spans="1:43" ht="15.75" thickBot="1" x14ac:dyDescent="0.3">
      <c r="A1305" s="28">
        <v>43237</v>
      </c>
      <c r="B1305">
        <v>74.03</v>
      </c>
      <c r="C1305" s="3">
        <f t="shared" si="222"/>
        <v>8.1113965121004661E-4</v>
      </c>
      <c r="E1305" s="28">
        <v>43187</v>
      </c>
      <c r="F1305">
        <v>253.42</v>
      </c>
      <c r="G1305" s="4">
        <f t="shared" si="221"/>
        <v>-1.6152543040618417E-3</v>
      </c>
      <c r="I1305" s="28">
        <v>43994</v>
      </c>
      <c r="J1305">
        <v>136</v>
      </c>
      <c r="K1305" s="3">
        <f t="shared" si="223"/>
        <v>4.5590835703851917E-2</v>
      </c>
      <c r="M1305" s="28">
        <v>43986</v>
      </c>
      <c r="N1305">
        <v>162.27000000000001</v>
      </c>
      <c r="O1305" s="3">
        <f t="shared" si="224"/>
        <v>-1.4993322811703291E-2</v>
      </c>
      <c r="Q1305" s="28">
        <v>43187</v>
      </c>
      <c r="R1305">
        <v>133.75</v>
      </c>
      <c r="S1305" s="3">
        <f t="shared" si="225"/>
        <v>2.1616254201038965E-2</v>
      </c>
      <c r="U1305" s="28">
        <v>43187</v>
      </c>
      <c r="V1305">
        <v>171.87</v>
      </c>
      <c r="W1305" s="3">
        <f t="shared" si="220"/>
        <v>-6.3960925689021675E-4</v>
      </c>
      <c r="Y1305" s="28">
        <v>44403</v>
      </c>
      <c r="Z1305">
        <v>346</v>
      </c>
      <c r="AA1305" s="3">
        <f t="shared" si="226"/>
        <v>2.404612220065383E-3</v>
      </c>
      <c r="AC1305" s="28">
        <v>43964</v>
      </c>
      <c r="AD1305">
        <v>17.95</v>
      </c>
      <c r="AE1305" s="4">
        <f t="shared" si="227"/>
        <v>-2.7777777777777679E-3</v>
      </c>
      <c r="AG1305" s="28">
        <v>43193</v>
      </c>
      <c r="AH1305">
        <v>170.39</v>
      </c>
      <c r="AI1305" s="4">
        <f t="shared" si="228"/>
        <v>-1.2117346938775531E-2</v>
      </c>
      <c r="AO1305" s="28">
        <v>43187</v>
      </c>
      <c r="AP1305" s="29">
        <v>45172.99</v>
      </c>
      <c r="AQ1305" s="3">
        <f t="shared" si="229"/>
        <v>3.750761873505537E-3</v>
      </c>
    </row>
    <row r="1306" spans="1:43" ht="15.75" thickBot="1" x14ac:dyDescent="0.3">
      <c r="A1306" s="28">
        <v>43241</v>
      </c>
      <c r="B1306">
        <v>73</v>
      </c>
      <c r="C1306" s="3">
        <f t="shared" si="222"/>
        <v>-1.3913278400648377E-2</v>
      </c>
      <c r="E1306" s="28">
        <v>43188</v>
      </c>
      <c r="F1306">
        <v>253.51</v>
      </c>
      <c r="G1306" s="4">
        <f t="shared" si="221"/>
        <v>3.5514166206307429E-4</v>
      </c>
      <c r="I1306" s="28">
        <v>43997</v>
      </c>
      <c r="J1306">
        <v>135</v>
      </c>
      <c r="K1306" s="3">
        <f t="shared" si="223"/>
        <v>-7.3529411764705621E-3</v>
      </c>
      <c r="M1306" s="28">
        <v>43987</v>
      </c>
      <c r="N1306">
        <v>165.63</v>
      </c>
      <c r="O1306" s="3">
        <f t="shared" si="224"/>
        <v>2.0706230356812627E-2</v>
      </c>
      <c r="Q1306" s="28">
        <v>43188</v>
      </c>
      <c r="R1306">
        <v>131.91999999999999</v>
      </c>
      <c r="S1306" s="3">
        <v>0.02</v>
      </c>
      <c r="U1306" s="28">
        <v>43188</v>
      </c>
      <c r="V1306">
        <v>174.25</v>
      </c>
      <c r="W1306" s="3">
        <f t="shared" si="220"/>
        <v>1.3847675568743778E-2</v>
      </c>
      <c r="Y1306" s="28">
        <v>44404</v>
      </c>
      <c r="Z1306">
        <v>349.9</v>
      </c>
      <c r="AA1306" s="3">
        <f t="shared" si="226"/>
        <v>1.1271676300578015E-2</v>
      </c>
      <c r="AC1306" s="28">
        <v>43965</v>
      </c>
      <c r="AD1306">
        <v>17.5</v>
      </c>
      <c r="AE1306" s="4">
        <f t="shared" si="227"/>
        <v>-2.5069637883008311E-2</v>
      </c>
      <c r="AG1306" s="28">
        <v>43194</v>
      </c>
      <c r="AH1306">
        <v>169.67</v>
      </c>
      <c r="AI1306" s="4">
        <f t="shared" si="228"/>
        <v>-4.2256000939022709E-3</v>
      </c>
      <c r="AO1306" s="28">
        <v>43188</v>
      </c>
      <c r="AP1306" s="29">
        <v>45489.62</v>
      </c>
      <c r="AQ1306" s="3">
        <f t="shared" si="229"/>
        <v>7.0092770038026053E-3</v>
      </c>
    </row>
    <row r="1307" spans="1:43" ht="15.75" thickBot="1" x14ac:dyDescent="0.3">
      <c r="A1307" s="28">
        <v>43242</v>
      </c>
      <c r="B1307">
        <v>74.489999999999995</v>
      </c>
      <c r="C1307" s="3">
        <f t="shared" si="222"/>
        <v>2.0410958904109489E-2</v>
      </c>
      <c r="E1307" s="28">
        <v>43189</v>
      </c>
      <c r="F1307">
        <v>249.79</v>
      </c>
      <c r="G1307" s="4">
        <f t="shared" si="221"/>
        <v>-1.4673977357895107E-2</v>
      </c>
      <c r="I1307" s="28">
        <v>43998</v>
      </c>
      <c r="J1307">
        <v>133</v>
      </c>
      <c r="K1307" s="3">
        <f t="shared" si="223"/>
        <v>-1.4814814814814836E-2</v>
      </c>
      <c r="M1307" s="28">
        <v>43990</v>
      </c>
      <c r="N1307">
        <v>178.05</v>
      </c>
      <c r="O1307" s="3">
        <v>0.03</v>
      </c>
      <c r="Q1307" s="28">
        <v>43189</v>
      </c>
      <c r="R1307">
        <v>128.30000000000001</v>
      </c>
      <c r="S1307" s="3">
        <v>0.03</v>
      </c>
      <c r="U1307" s="28">
        <v>43189</v>
      </c>
      <c r="V1307">
        <v>174.08</v>
      </c>
      <c r="W1307" s="3">
        <f t="shared" si="220"/>
        <v>-9.7560975609745082E-4</v>
      </c>
      <c r="Y1307" s="28">
        <v>44405</v>
      </c>
      <c r="Z1307">
        <v>333</v>
      </c>
      <c r="AA1307" s="3">
        <f t="shared" si="226"/>
        <v>-4.8299514146899036E-2</v>
      </c>
      <c r="AC1307" s="28">
        <v>43966</v>
      </c>
      <c r="AD1307">
        <v>18</v>
      </c>
      <c r="AE1307" s="4">
        <f t="shared" si="227"/>
        <v>2.857142857142847E-2</v>
      </c>
      <c r="AG1307" s="28">
        <v>43195</v>
      </c>
      <c r="AH1307">
        <v>169.03</v>
      </c>
      <c r="AI1307" s="4">
        <f t="shared" si="228"/>
        <v>-3.7720280544585316E-3</v>
      </c>
      <c r="AO1307" s="28">
        <v>43189</v>
      </c>
      <c r="AP1307" s="29">
        <v>45560.3</v>
      </c>
      <c r="AQ1307" s="3">
        <f t="shared" si="229"/>
        <v>1.5537610558189474E-3</v>
      </c>
    </row>
    <row r="1308" spans="1:43" ht="15.75" thickBot="1" x14ac:dyDescent="0.3">
      <c r="A1308" s="28">
        <v>43243</v>
      </c>
      <c r="B1308">
        <v>75.900000000000006</v>
      </c>
      <c r="C1308" s="3">
        <f t="shared" si="222"/>
        <v>1.8928715263794027E-2</v>
      </c>
      <c r="E1308" s="28">
        <v>43192</v>
      </c>
      <c r="F1308">
        <v>250.61</v>
      </c>
      <c r="G1308" s="4">
        <f t="shared" si="221"/>
        <v>3.2827575163136835E-3</v>
      </c>
      <c r="I1308" s="28">
        <v>43999</v>
      </c>
      <c r="J1308">
        <v>135</v>
      </c>
      <c r="K1308" s="3">
        <f t="shared" si="223"/>
        <v>1.5037593984962516E-2</v>
      </c>
      <c r="M1308" s="28">
        <v>43991</v>
      </c>
      <c r="N1308">
        <v>176.01</v>
      </c>
      <c r="O1308" s="3">
        <f t="shared" si="224"/>
        <v>-1.1457455770850999E-2</v>
      </c>
      <c r="Q1308" s="28">
        <v>43192</v>
      </c>
      <c r="R1308">
        <v>134.71</v>
      </c>
      <c r="S1308" s="3">
        <f t="shared" si="225"/>
        <v>4.9961028838659383E-2</v>
      </c>
      <c r="U1308" s="28">
        <v>43192</v>
      </c>
      <c r="V1308">
        <v>176.55</v>
      </c>
      <c r="W1308" s="3">
        <f t="shared" si="220"/>
        <v>1.4188878676470562E-2</v>
      </c>
      <c r="Y1308" s="28">
        <v>44406</v>
      </c>
      <c r="Z1308">
        <v>330</v>
      </c>
      <c r="AA1308" s="3">
        <f t="shared" si="226"/>
        <v>-9.009009009009028E-3</v>
      </c>
      <c r="AC1308" s="28">
        <v>43969</v>
      </c>
      <c r="AD1308">
        <v>18</v>
      </c>
      <c r="AE1308" s="4">
        <f t="shared" si="227"/>
        <v>0</v>
      </c>
      <c r="AG1308" s="28">
        <v>43196</v>
      </c>
      <c r="AH1308">
        <v>169.54</v>
      </c>
      <c r="AI1308" s="4">
        <f t="shared" si="228"/>
        <v>3.0172158788379644E-3</v>
      </c>
      <c r="AO1308" s="28">
        <v>43192</v>
      </c>
      <c r="AP1308" s="29">
        <v>45741.43</v>
      </c>
      <c r="AQ1308" s="3">
        <f t="shared" si="229"/>
        <v>3.9756103449712921E-3</v>
      </c>
    </row>
    <row r="1309" spans="1:43" ht="15.75" thickBot="1" x14ac:dyDescent="0.3">
      <c r="A1309" s="28">
        <v>43245</v>
      </c>
      <c r="B1309">
        <v>73.459999999999994</v>
      </c>
      <c r="C1309" s="3">
        <f t="shared" si="222"/>
        <v>-3.2147562582345302E-2</v>
      </c>
      <c r="E1309" s="28">
        <v>43193</v>
      </c>
      <c r="F1309">
        <v>249.7</v>
      </c>
      <c r="G1309" s="4">
        <f t="shared" si="221"/>
        <v>-3.6311400183552944E-3</v>
      </c>
      <c r="I1309" s="28">
        <v>44000</v>
      </c>
      <c r="J1309">
        <v>135</v>
      </c>
      <c r="K1309" s="3">
        <f t="shared" si="223"/>
        <v>0</v>
      </c>
      <c r="M1309" s="28">
        <v>43992</v>
      </c>
      <c r="N1309">
        <v>182.37</v>
      </c>
      <c r="O1309" s="3">
        <f t="shared" si="224"/>
        <v>3.6134310550536952E-2</v>
      </c>
      <c r="Q1309" s="28">
        <v>43193</v>
      </c>
      <c r="R1309">
        <v>134.88999999999999</v>
      </c>
      <c r="S1309" s="3">
        <f t="shared" si="225"/>
        <v>1.3362036968300739E-3</v>
      </c>
      <c r="U1309" s="28">
        <v>43193</v>
      </c>
      <c r="V1309">
        <v>176.46</v>
      </c>
      <c r="W1309" s="3">
        <f t="shared" si="220"/>
        <v>-5.0977060322854317E-4</v>
      </c>
      <c r="Y1309" s="28">
        <v>44407</v>
      </c>
      <c r="Z1309">
        <v>330</v>
      </c>
      <c r="AA1309" s="3">
        <f t="shared" si="226"/>
        <v>0</v>
      </c>
      <c r="AC1309" s="28">
        <v>43970</v>
      </c>
      <c r="AD1309">
        <v>18</v>
      </c>
      <c r="AE1309" s="4">
        <f t="shared" si="227"/>
        <v>0</v>
      </c>
      <c r="AG1309" s="28">
        <v>43199</v>
      </c>
      <c r="AH1309">
        <v>170.02</v>
      </c>
      <c r="AI1309" s="4">
        <f t="shared" si="228"/>
        <v>2.8311902795801203E-3</v>
      </c>
      <c r="AO1309" s="28">
        <v>43193</v>
      </c>
      <c r="AP1309" s="29">
        <v>46013.34</v>
      </c>
      <c r="AQ1309" s="3">
        <f t="shared" si="229"/>
        <v>5.9445015164587556E-3</v>
      </c>
    </row>
    <row r="1310" spans="1:43" ht="15.75" thickBot="1" x14ac:dyDescent="0.3">
      <c r="A1310" s="28">
        <v>43248</v>
      </c>
      <c r="B1310">
        <v>72.17</v>
      </c>
      <c r="C1310" s="3">
        <v>0.11</v>
      </c>
      <c r="E1310" s="28">
        <v>43194</v>
      </c>
      <c r="F1310">
        <v>262.18</v>
      </c>
      <c r="G1310" s="4">
        <f t="shared" si="221"/>
        <v>4.9979975971165436E-2</v>
      </c>
      <c r="I1310" s="28">
        <v>44001</v>
      </c>
      <c r="J1310">
        <v>125.04</v>
      </c>
      <c r="K1310" s="3">
        <f t="shared" si="223"/>
        <v>-7.377777777777772E-2</v>
      </c>
      <c r="M1310" s="28">
        <v>43993</v>
      </c>
      <c r="N1310">
        <v>181.74</v>
      </c>
      <c r="O1310" s="3">
        <f t="shared" si="224"/>
        <v>-3.4545155453199472E-3</v>
      </c>
      <c r="Q1310" s="28">
        <v>43194</v>
      </c>
      <c r="R1310">
        <v>133.34</v>
      </c>
      <c r="S1310" s="3">
        <v>0.06</v>
      </c>
      <c r="U1310" s="28">
        <v>43194</v>
      </c>
      <c r="V1310">
        <v>174.96</v>
      </c>
      <c r="W1310" s="3">
        <f t="shared" si="220"/>
        <v>-8.5005100306018155E-3</v>
      </c>
      <c r="Y1310" s="28">
        <v>44410</v>
      </c>
      <c r="Z1310">
        <v>334.98</v>
      </c>
      <c r="AA1310" s="3">
        <f t="shared" si="226"/>
        <v>1.5090909090909044E-2</v>
      </c>
      <c r="AC1310" s="28">
        <v>43971</v>
      </c>
      <c r="AD1310">
        <v>16.010000000000002</v>
      </c>
      <c r="AE1310" s="4">
        <f t="shared" si="227"/>
        <v>-0.11055555555555552</v>
      </c>
      <c r="AG1310" s="28">
        <v>43200</v>
      </c>
      <c r="AH1310">
        <v>178.52</v>
      </c>
      <c r="AI1310" s="4">
        <f t="shared" si="228"/>
        <v>4.99941183390189E-2</v>
      </c>
      <c r="AO1310" s="28">
        <v>43194</v>
      </c>
      <c r="AP1310" s="29">
        <v>46103.61</v>
      </c>
      <c r="AQ1310" s="3">
        <f t="shared" si="229"/>
        <v>1.961822375858846E-3</v>
      </c>
    </row>
    <row r="1311" spans="1:43" ht="15.75" thickBot="1" x14ac:dyDescent="0.3">
      <c r="A1311" s="28">
        <v>43249</v>
      </c>
      <c r="B1311">
        <v>74.5</v>
      </c>
      <c r="C1311" s="3">
        <f t="shared" si="222"/>
        <v>3.2284882915338819E-2</v>
      </c>
      <c r="E1311" s="28">
        <v>43195</v>
      </c>
      <c r="F1311">
        <v>268.26</v>
      </c>
      <c r="G1311" s="4">
        <f t="shared" si="221"/>
        <v>2.3190174689144749E-2</v>
      </c>
      <c r="I1311" s="28">
        <v>44004</v>
      </c>
      <c r="J1311">
        <v>124.5</v>
      </c>
      <c r="K1311" s="3">
        <f t="shared" si="223"/>
        <v>-4.3186180422265519E-3</v>
      </c>
      <c r="M1311" s="28">
        <v>43994</v>
      </c>
      <c r="N1311">
        <v>176.11</v>
      </c>
      <c r="O1311" s="3">
        <f t="shared" si="224"/>
        <v>-3.0978320677891413E-2</v>
      </c>
      <c r="Q1311" s="28">
        <v>43195</v>
      </c>
      <c r="R1311">
        <v>132.5</v>
      </c>
      <c r="S1311" s="3">
        <v>0.05</v>
      </c>
      <c r="U1311" s="28">
        <v>43195</v>
      </c>
      <c r="V1311">
        <v>175.16</v>
      </c>
      <c r="W1311" s="3">
        <f t="shared" si="220"/>
        <v>1.1431184270689343E-3</v>
      </c>
      <c r="Y1311" s="28">
        <v>44411</v>
      </c>
      <c r="Z1311">
        <v>328.21</v>
      </c>
      <c r="AA1311" s="3">
        <f t="shared" si="226"/>
        <v>-2.0210161800704673E-2</v>
      </c>
      <c r="AC1311" s="28">
        <v>43972</v>
      </c>
      <c r="AD1311">
        <v>16.48</v>
      </c>
      <c r="AE1311" s="4">
        <f t="shared" si="227"/>
        <v>2.9356652092442204E-2</v>
      </c>
      <c r="AG1311" s="28">
        <v>43201</v>
      </c>
      <c r="AH1311">
        <v>187.44</v>
      </c>
      <c r="AI1311" s="4">
        <f t="shared" si="228"/>
        <v>4.9966390320412168E-2</v>
      </c>
      <c r="AO1311" s="28">
        <v>43195</v>
      </c>
      <c r="AP1311" s="29">
        <v>46560.82</v>
      </c>
      <c r="AQ1311" s="3">
        <f t="shared" si="229"/>
        <v>9.9170108371122723E-3</v>
      </c>
    </row>
    <row r="1312" spans="1:43" ht="15.75" thickBot="1" x14ac:dyDescent="0.3">
      <c r="A1312" s="28">
        <v>43251</v>
      </c>
      <c r="B1312">
        <v>74.989999999999995</v>
      </c>
      <c r="C1312" s="3">
        <f t="shared" si="222"/>
        <v>6.5771812080537284E-3</v>
      </c>
      <c r="E1312" s="28">
        <v>43196</v>
      </c>
      <c r="F1312">
        <v>264.69</v>
      </c>
      <c r="G1312" s="4">
        <f t="shared" si="221"/>
        <v>-1.3307984790874472E-2</v>
      </c>
      <c r="I1312" s="28">
        <v>44005</v>
      </c>
      <c r="J1312">
        <v>118.36</v>
      </c>
      <c r="K1312" s="3">
        <f t="shared" si="223"/>
        <v>-4.9317269076305181E-2</v>
      </c>
      <c r="M1312" s="28">
        <v>43997</v>
      </c>
      <c r="N1312">
        <v>177.76</v>
      </c>
      <c r="O1312" s="3">
        <v>0.03</v>
      </c>
      <c r="Q1312" s="28">
        <v>43196</v>
      </c>
      <c r="R1312">
        <v>134.82</v>
      </c>
      <c r="S1312" s="3">
        <f t="shared" si="225"/>
        <v>1.750943396226412E-2</v>
      </c>
      <c r="U1312" s="28">
        <v>43196</v>
      </c>
      <c r="V1312">
        <v>175.66</v>
      </c>
      <c r="W1312" s="3">
        <f t="shared" si="220"/>
        <v>2.8545329984015488E-3</v>
      </c>
      <c r="Y1312" s="28">
        <v>44412</v>
      </c>
      <c r="Z1312">
        <v>329.46</v>
      </c>
      <c r="AA1312" s="3">
        <f t="shared" si="226"/>
        <v>3.808537217025787E-3</v>
      </c>
      <c r="AC1312" s="28">
        <v>43985</v>
      </c>
      <c r="AD1312">
        <v>17.55</v>
      </c>
      <c r="AE1312" s="4">
        <f t="shared" si="227"/>
        <v>6.4927184466019527E-2</v>
      </c>
      <c r="AG1312" s="28">
        <v>43202</v>
      </c>
      <c r="AH1312">
        <v>185.24</v>
      </c>
      <c r="AI1312" s="4">
        <f t="shared" si="228"/>
        <v>-1.1737089201877882E-2</v>
      </c>
      <c r="AO1312" s="28">
        <v>43196</v>
      </c>
      <c r="AP1312" s="29">
        <v>46637.62</v>
      </c>
      <c r="AQ1312" s="3">
        <f t="shared" si="229"/>
        <v>1.649455486393947E-3</v>
      </c>
    </row>
    <row r="1313" spans="1:43" ht="15.75" thickBot="1" x14ac:dyDescent="0.3">
      <c r="A1313" s="28">
        <v>43252</v>
      </c>
      <c r="B1313">
        <v>74.5</v>
      </c>
      <c r="C1313" s="3">
        <f t="shared" si="222"/>
        <v>-6.5342045606080479E-3</v>
      </c>
      <c r="E1313" s="28">
        <v>43199</v>
      </c>
      <c r="F1313">
        <v>265.05</v>
      </c>
      <c r="G1313" s="4">
        <f t="shared" si="221"/>
        <v>1.3600816048964237E-3</v>
      </c>
      <c r="I1313" s="28">
        <v>44006</v>
      </c>
      <c r="J1313">
        <v>120.7</v>
      </c>
      <c r="K1313" s="3">
        <f t="shared" si="223"/>
        <v>1.9770192632646122E-2</v>
      </c>
      <c r="M1313" s="28">
        <v>43998</v>
      </c>
      <c r="N1313">
        <v>180.95</v>
      </c>
      <c r="O1313" s="3">
        <v>0.02</v>
      </c>
      <c r="Q1313" s="28">
        <v>43199</v>
      </c>
      <c r="R1313">
        <v>133.01</v>
      </c>
      <c r="S1313" s="3">
        <v>0.03</v>
      </c>
      <c r="U1313" s="28">
        <v>43199</v>
      </c>
      <c r="V1313">
        <v>175.57</v>
      </c>
      <c r="W1313" s="3">
        <f t="shared" si="220"/>
        <v>-5.1235340999655765E-4</v>
      </c>
      <c r="Y1313" s="28">
        <v>44413</v>
      </c>
      <c r="Z1313">
        <v>333.99</v>
      </c>
      <c r="AA1313" s="3">
        <f t="shared" si="226"/>
        <v>1.374977235476238E-2</v>
      </c>
      <c r="AC1313" s="28">
        <v>43992</v>
      </c>
      <c r="AD1313">
        <v>16.53</v>
      </c>
      <c r="AE1313" s="4">
        <f t="shared" si="227"/>
        <v>-5.8119658119658135E-2</v>
      </c>
      <c r="AG1313" s="28">
        <v>43203</v>
      </c>
      <c r="AH1313">
        <v>181.97</v>
      </c>
      <c r="AI1313" s="4">
        <f t="shared" si="228"/>
        <v>-1.7652774778665559E-2</v>
      </c>
      <c r="AO1313" s="28">
        <v>43199</v>
      </c>
      <c r="AP1313" s="29">
        <v>46580.62</v>
      </c>
      <c r="AQ1313" s="3">
        <f t="shared" si="229"/>
        <v>-1.2221892969667136E-3</v>
      </c>
    </row>
    <row r="1314" spans="1:43" ht="15.75" thickBot="1" x14ac:dyDescent="0.3">
      <c r="A1314" s="28">
        <v>43255</v>
      </c>
      <c r="B1314">
        <v>72.45</v>
      </c>
      <c r="C1314" s="3">
        <f t="shared" si="222"/>
        <v>-2.7516778523489882E-2</v>
      </c>
      <c r="E1314" s="28">
        <v>43200</v>
      </c>
      <c r="F1314">
        <v>275.7</v>
      </c>
      <c r="G1314" s="4">
        <f t="shared" si="221"/>
        <v>4.0181097906055285E-2</v>
      </c>
      <c r="I1314" s="28">
        <v>44007</v>
      </c>
      <c r="J1314">
        <v>119</v>
      </c>
      <c r="K1314" s="3">
        <f t="shared" si="223"/>
        <v>-1.4084507042253502E-2</v>
      </c>
      <c r="M1314" s="28">
        <v>43999</v>
      </c>
      <c r="N1314">
        <v>180.72</v>
      </c>
      <c r="O1314" s="3">
        <f t="shared" si="224"/>
        <v>-1.2710693561757136E-3</v>
      </c>
      <c r="Q1314" s="28">
        <v>43200</v>
      </c>
      <c r="R1314">
        <v>131.96</v>
      </c>
      <c r="S1314" s="3">
        <v>0.03</v>
      </c>
      <c r="U1314" s="28">
        <v>43200</v>
      </c>
      <c r="V1314">
        <v>175.4</v>
      </c>
      <c r="W1314" s="3">
        <f t="shared" ref="W1314:W1377" si="230">V1314/V1313-1</f>
        <v>-9.6827476220306963E-4</v>
      </c>
      <c r="Y1314" s="28">
        <v>44414</v>
      </c>
      <c r="Z1314">
        <v>332</v>
      </c>
      <c r="AA1314" s="3">
        <f t="shared" si="226"/>
        <v>-5.9582622234198857E-3</v>
      </c>
      <c r="AC1314" s="28">
        <v>43998</v>
      </c>
      <c r="AD1314">
        <v>16.600000000000001</v>
      </c>
      <c r="AE1314" s="4">
        <f t="shared" si="227"/>
        <v>4.2347247428917711E-3</v>
      </c>
      <c r="AG1314" s="28">
        <v>43206</v>
      </c>
      <c r="AH1314">
        <v>181.65</v>
      </c>
      <c r="AI1314" s="4">
        <f t="shared" si="228"/>
        <v>-1.7585316260921857E-3</v>
      </c>
      <c r="AO1314" s="28">
        <v>43200</v>
      </c>
      <c r="AP1314" s="29">
        <v>46476.73</v>
      </c>
      <c r="AQ1314" s="3">
        <f t="shared" si="229"/>
        <v>-2.2303266895116192E-3</v>
      </c>
    </row>
    <row r="1315" spans="1:43" ht="15.75" thickBot="1" x14ac:dyDescent="0.3">
      <c r="A1315" s="28">
        <v>43256</v>
      </c>
      <c r="B1315">
        <v>75.61</v>
      </c>
      <c r="C1315" s="3">
        <f t="shared" si="222"/>
        <v>4.3616287094548012E-2</v>
      </c>
      <c r="E1315" s="28">
        <v>43201</v>
      </c>
      <c r="F1315">
        <v>270.38</v>
      </c>
      <c r="G1315" s="4">
        <f t="shared" si="221"/>
        <v>-1.9296336597751207E-2</v>
      </c>
      <c r="I1315" s="28">
        <v>44008</v>
      </c>
      <c r="J1315">
        <v>118</v>
      </c>
      <c r="K1315" s="3">
        <f t="shared" si="223"/>
        <v>-8.4033613445377853E-3</v>
      </c>
      <c r="M1315" s="28">
        <v>44000</v>
      </c>
      <c r="N1315">
        <v>179.04</v>
      </c>
      <c r="O1315" s="3">
        <f t="shared" si="224"/>
        <v>-9.2961487383798058E-3</v>
      </c>
      <c r="Q1315" s="28">
        <v>43201</v>
      </c>
      <c r="R1315">
        <v>130.65</v>
      </c>
      <c r="S1315" s="3">
        <v>0.03</v>
      </c>
      <c r="U1315" s="28">
        <v>43201</v>
      </c>
      <c r="V1315">
        <v>176.19</v>
      </c>
      <c r="W1315" s="3">
        <f t="shared" si="230"/>
        <v>4.5039908779931359E-3</v>
      </c>
      <c r="Y1315" s="28">
        <v>44417</v>
      </c>
      <c r="Z1315">
        <v>322</v>
      </c>
      <c r="AA1315" s="3">
        <f t="shared" si="226"/>
        <v>-3.0120481927710885E-2</v>
      </c>
      <c r="AC1315" s="28">
        <v>43999</v>
      </c>
      <c r="AD1315">
        <v>16</v>
      </c>
      <c r="AE1315" s="4">
        <f t="shared" si="227"/>
        <v>-3.6144578313253128E-2</v>
      </c>
      <c r="AG1315" s="28">
        <v>43207</v>
      </c>
      <c r="AH1315">
        <v>184.03</v>
      </c>
      <c r="AI1315" s="4">
        <f t="shared" si="228"/>
        <v>1.3102119460500994E-2</v>
      </c>
      <c r="AO1315" s="28">
        <v>43201</v>
      </c>
      <c r="AP1315" s="29">
        <v>46486.49</v>
      </c>
      <c r="AQ1315" s="3">
        <f t="shared" si="229"/>
        <v>2.0999756222073174E-4</v>
      </c>
    </row>
    <row r="1316" spans="1:43" ht="15.75" thickBot="1" x14ac:dyDescent="0.3">
      <c r="A1316" s="28">
        <v>43257</v>
      </c>
      <c r="B1316">
        <v>78.010000000000005</v>
      </c>
      <c r="C1316" s="3">
        <f t="shared" si="222"/>
        <v>3.1741833090860982E-2</v>
      </c>
      <c r="E1316" s="28">
        <v>43202</v>
      </c>
      <c r="F1316">
        <v>267.99</v>
      </c>
      <c r="G1316" s="4">
        <f t="shared" si="221"/>
        <v>-8.8394111990531821E-3</v>
      </c>
      <c r="I1316" s="28">
        <v>44011</v>
      </c>
      <c r="J1316">
        <v>118</v>
      </c>
      <c r="K1316" s="3">
        <f t="shared" si="223"/>
        <v>0</v>
      </c>
      <c r="M1316" s="28">
        <v>44001</v>
      </c>
      <c r="N1316">
        <v>182.52</v>
      </c>
      <c r="O1316" s="3">
        <f t="shared" si="224"/>
        <v>1.9436997319034921E-2</v>
      </c>
      <c r="Q1316" s="28">
        <v>43202</v>
      </c>
      <c r="R1316">
        <v>128.78</v>
      </c>
      <c r="S1316" s="3">
        <v>0.03</v>
      </c>
      <c r="U1316" s="28">
        <v>43202</v>
      </c>
      <c r="V1316">
        <v>177.31</v>
      </c>
      <c r="W1316" s="3">
        <f t="shared" si="230"/>
        <v>6.3567739372267784E-3</v>
      </c>
      <c r="Y1316" s="28">
        <v>44418</v>
      </c>
      <c r="Z1316">
        <v>330.96</v>
      </c>
      <c r="AA1316" s="3">
        <f t="shared" si="226"/>
        <v>2.7826086956521667E-2</v>
      </c>
      <c r="AC1316" s="28">
        <v>44000</v>
      </c>
      <c r="AD1316">
        <v>16.2</v>
      </c>
      <c r="AE1316" s="4">
        <f t="shared" si="227"/>
        <v>1.2499999999999956E-2</v>
      </c>
      <c r="AG1316" s="28">
        <v>43208</v>
      </c>
      <c r="AH1316">
        <v>181.59</v>
      </c>
      <c r="AI1316" s="4">
        <f t="shared" si="228"/>
        <v>-1.3258707819377213E-2</v>
      </c>
      <c r="AO1316" s="28">
        <v>43202</v>
      </c>
      <c r="AP1316" s="29">
        <v>46331.71</v>
      </c>
      <c r="AQ1316" s="3">
        <f t="shared" si="229"/>
        <v>-3.3295695157883332E-3</v>
      </c>
    </row>
    <row r="1317" spans="1:43" ht="15.75" thickBot="1" x14ac:dyDescent="0.3">
      <c r="A1317" s="28">
        <v>43258</v>
      </c>
      <c r="B1317">
        <v>76.5</v>
      </c>
      <c r="C1317" s="3">
        <f t="shared" si="222"/>
        <v>-1.9356492757338861E-2</v>
      </c>
      <c r="E1317" s="28">
        <v>43203</v>
      </c>
      <c r="F1317">
        <v>267.52</v>
      </c>
      <c r="G1317" s="4">
        <f t="shared" si="221"/>
        <v>-1.7537967834622137E-3</v>
      </c>
      <c r="I1317" s="28">
        <v>44013</v>
      </c>
      <c r="J1317">
        <v>122</v>
      </c>
      <c r="K1317" s="3">
        <f t="shared" si="223"/>
        <v>3.3898305084745672E-2</v>
      </c>
      <c r="M1317" s="28">
        <v>44004</v>
      </c>
      <c r="N1317">
        <v>180.5</v>
      </c>
      <c r="O1317" s="3">
        <f t="shared" si="224"/>
        <v>-1.1067280298049598E-2</v>
      </c>
      <c r="Q1317" s="28">
        <v>43203</v>
      </c>
      <c r="R1317">
        <v>128.93</v>
      </c>
      <c r="S1317" s="3">
        <v>0.06</v>
      </c>
      <c r="U1317" s="28">
        <v>43203</v>
      </c>
      <c r="V1317">
        <v>175.73</v>
      </c>
      <c r="W1317" s="3">
        <f t="shared" si="230"/>
        <v>-8.9109469291073218E-3</v>
      </c>
      <c r="Y1317" s="28">
        <v>44419</v>
      </c>
      <c r="Z1317">
        <v>329.95</v>
      </c>
      <c r="AA1317" s="3">
        <f t="shared" si="226"/>
        <v>-3.0517283055353506E-3</v>
      </c>
      <c r="AC1317" s="28">
        <v>44004</v>
      </c>
      <c r="AD1317">
        <v>16</v>
      </c>
      <c r="AE1317" s="4">
        <f t="shared" si="227"/>
        <v>-1.2345679012345623E-2</v>
      </c>
      <c r="AG1317" s="28">
        <v>43209</v>
      </c>
      <c r="AH1317">
        <v>177.87</v>
      </c>
      <c r="AI1317" s="4">
        <f t="shared" si="228"/>
        <v>-2.0485709565504662E-2</v>
      </c>
      <c r="AO1317" s="28">
        <v>43203</v>
      </c>
      <c r="AP1317" s="29">
        <v>46071.86</v>
      </c>
      <c r="AQ1317" s="3">
        <f t="shared" si="229"/>
        <v>-5.608469879484268E-3</v>
      </c>
    </row>
    <row r="1318" spans="1:43" ht="15.75" thickBot="1" x14ac:dyDescent="0.3">
      <c r="A1318" s="28">
        <v>43262</v>
      </c>
      <c r="B1318">
        <v>77</v>
      </c>
      <c r="C1318" s="3">
        <f t="shared" si="222"/>
        <v>6.5359477124182774E-3</v>
      </c>
      <c r="E1318" s="28">
        <v>43206</v>
      </c>
      <c r="F1318">
        <v>257.08999999999997</v>
      </c>
      <c r="G1318" s="4">
        <f t="shared" si="221"/>
        <v>-3.8987739234449759E-2</v>
      </c>
      <c r="I1318" s="28">
        <v>44014</v>
      </c>
      <c r="J1318">
        <v>125</v>
      </c>
      <c r="K1318" s="3">
        <f t="shared" si="223"/>
        <v>2.4590163934426146E-2</v>
      </c>
      <c r="M1318" s="28">
        <v>44005</v>
      </c>
      <c r="N1318">
        <v>181.49</v>
      </c>
      <c r="O1318" s="3">
        <f t="shared" si="224"/>
        <v>5.4847645429363379E-3</v>
      </c>
      <c r="Q1318" s="28">
        <v>43206</v>
      </c>
      <c r="R1318">
        <v>127.91</v>
      </c>
      <c r="S1318" s="3">
        <f t="shared" si="225"/>
        <v>-7.9112696812224659E-3</v>
      </c>
      <c r="U1318" s="28">
        <v>43206</v>
      </c>
      <c r="V1318">
        <v>167.38</v>
      </c>
      <c r="W1318" s="3">
        <f t="shared" si="230"/>
        <v>-4.7516075798099355E-2</v>
      </c>
      <c r="Y1318" s="28">
        <v>44420</v>
      </c>
      <c r="Z1318">
        <v>316.48</v>
      </c>
      <c r="AA1318" s="3">
        <f t="shared" si="226"/>
        <v>-4.0824367328383016E-2</v>
      </c>
      <c r="AC1318" s="28">
        <v>44005</v>
      </c>
      <c r="AD1318">
        <v>15.81</v>
      </c>
      <c r="AE1318" s="4">
        <f t="shared" si="227"/>
        <v>-1.1874999999999969E-2</v>
      </c>
      <c r="AG1318" s="28">
        <v>43210</v>
      </c>
      <c r="AH1318">
        <v>178.79</v>
      </c>
      <c r="AI1318" s="4">
        <f t="shared" si="228"/>
        <v>5.1723168606285785E-3</v>
      </c>
      <c r="AO1318" s="28">
        <v>43206</v>
      </c>
      <c r="AP1318" s="29">
        <v>45682.239999999998</v>
      </c>
      <c r="AQ1318" s="3">
        <f t="shared" si="229"/>
        <v>-8.4567890247974065E-3</v>
      </c>
    </row>
    <row r="1319" spans="1:43" ht="15.75" thickBot="1" x14ac:dyDescent="0.3">
      <c r="A1319" s="28">
        <v>43263</v>
      </c>
      <c r="B1319">
        <v>78.08</v>
      </c>
      <c r="C1319" s="3">
        <f t="shared" si="222"/>
        <v>1.4025974025974053E-2</v>
      </c>
      <c r="E1319" s="28">
        <v>43207</v>
      </c>
      <c r="F1319">
        <v>253.48</v>
      </c>
      <c r="G1319" s="4">
        <f t="shared" si="221"/>
        <v>-1.4041775253802125E-2</v>
      </c>
      <c r="I1319" s="28">
        <v>44018</v>
      </c>
      <c r="J1319">
        <v>128.63</v>
      </c>
      <c r="K1319" s="3">
        <f t="shared" si="223"/>
        <v>2.9039999999999955E-2</v>
      </c>
      <c r="M1319" s="28">
        <v>44006</v>
      </c>
      <c r="N1319">
        <v>179</v>
      </c>
      <c r="O1319" s="3">
        <v>0.05</v>
      </c>
      <c r="Q1319" s="28">
        <v>43207</v>
      </c>
      <c r="R1319">
        <v>126.85</v>
      </c>
      <c r="S1319" s="3">
        <v>0.05</v>
      </c>
      <c r="U1319" s="28">
        <v>43207</v>
      </c>
      <c r="V1319">
        <v>165.08</v>
      </c>
      <c r="W1319" s="3">
        <f t="shared" si="230"/>
        <v>-1.3741187716572956E-2</v>
      </c>
      <c r="Y1319" s="28">
        <v>44421</v>
      </c>
      <c r="Z1319">
        <v>319.98</v>
      </c>
      <c r="AA1319" s="3">
        <f t="shared" si="226"/>
        <v>1.1059150657229511E-2</v>
      </c>
      <c r="AC1319" s="28">
        <v>44006</v>
      </c>
      <c r="AD1319">
        <v>15.5</v>
      </c>
      <c r="AE1319" s="4">
        <f t="shared" si="227"/>
        <v>-1.9607843137254943E-2</v>
      </c>
      <c r="AG1319" s="28">
        <v>43213</v>
      </c>
      <c r="AH1319">
        <v>179.89</v>
      </c>
      <c r="AI1319" s="4">
        <f t="shared" si="228"/>
        <v>6.1524693774819283E-3</v>
      </c>
      <c r="AO1319" s="28">
        <v>43207</v>
      </c>
      <c r="AP1319" s="29">
        <v>45801.73</v>
      </c>
      <c r="AQ1319" s="3">
        <f t="shared" si="229"/>
        <v>2.615677339815381E-3</v>
      </c>
    </row>
    <row r="1320" spans="1:43" ht="15.75" thickBot="1" x14ac:dyDescent="0.3">
      <c r="A1320" s="28">
        <v>43264</v>
      </c>
      <c r="B1320">
        <v>81.98</v>
      </c>
      <c r="C1320" s="3">
        <f t="shared" si="222"/>
        <v>4.9948770491803351E-2</v>
      </c>
      <c r="E1320" s="28">
        <v>43208</v>
      </c>
      <c r="F1320">
        <v>253.35</v>
      </c>
      <c r="G1320" s="4">
        <f t="shared" si="221"/>
        <v>-5.1286097522484919E-4</v>
      </c>
      <c r="I1320" s="28">
        <v>44019</v>
      </c>
      <c r="J1320">
        <v>128.63</v>
      </c>
      <c r="K1320" s="3">
        <f t="shared" si="223"/>
        <v>0</v>
      </c>
      <c r="M1320" s="28">
        <v>44007</v>
      </c>
      <c r="N1320">
        <v>178.54</v>
      </c>
      <c r="O1320" s="3">
        <f t="shared" si="224"/>
        <v>-2.5698324022346286E-3</v>
      </c>
      <c r="Q1320" s="28">
        <v>43208</v>
      </c>
      <c r="R1320">
        <v>127.99</v>
      </c>
      <c r="S1320" s="3">
        <f t="shared" si="225"/>
        <v>8.9869925108396753E-3</v>
      </c>
      <c r="U1320" s="28">
        <v>43208</v>
      </c>
      <c r="V1320">
        <v>164.21</v>
      </c>
      <c r="W1320" s="3">
        <f t="shared" si="230"/>
        <v>-5.2701720377998917E-3</v>
      </c>
      <c r="Y1320" s="28">
        <v>44424</v>
      </c>
      <c r="Z1320">
        <v>319.95</v>
      </c>
      <c r="AA1320" s="3">
        <f t="shared" si="226"/>
        <v>-9.3755859741362357E-5</v>
      </c>
      <c r="AC1320" s="28">
        <v>44007</v>
      </c>
      <c r="AD1320">
        <v>14.77</v>
      </c>
      <c r="AE1320" s="4">
        <f t="shared" si="227"/>
        <v>-4.7096774193548407E-2</v>
      </c>
      <c r="AG1320" s="28">
        <v>43214</v>
      </c>
      <c r="AH1320">
        <v>180.55</v>
      </c>
      <c r="AI1320" s="4">
        <f t="shared" si="228"/>
        <v>3.6689087775865215E-3</v>
      </c>
      <c r="AO1320" s="28">
        <v>43208</v>
      </c>
      <c r="AP1320" s="29">
        <v>45478.63</v>
      </c>
      <c r="AQ1320" s="3">
        <f t="shared" si="229"/>
        <v>-7.0543186905823729E-3</v>
      </c>
    </row>
    <row r="1321" spans="1:43" ht="15.75" thickBot="1" x14ac:dyDescent="0.3">
      <c r="A1321" s="28">
        <v>43265</v>
      </c>
      <c r="B1321">
        <v>86.07</v>
      </c>
      <c r="C1321" s="3">
        <f t="shared" si="222"/>
        <v>4.9890217126128178E-2</v>
      </c>
      <c r="E1321" s="28">
        <v>43209</v>
      </c>
      <c r="F1321">
        <v>253.39</v>
      </c>
      <c r="G1321" s="4">
        <f t="shared" si="221"/>
        <v>1.57884349713866E-4</v>
      </c>
      <c r="I1321" s="28">
        <v>44021</v>
      </c>
      <c r="J1321">
        <v>126.6</v>
      </c>
      <c r="K1321" s="3">
        <f t="shared" si="223"/>
        <v>-1.5781699448029207E-2</v>
      </c>
      <c r="M1321" s="28">
        <v>44008</v>
      </c>
      <c r="N1321">
        <v>177.58</v>
      </c>
      <c r="O1321" s="3">
        <f t="shared" si="224"/>
        <v>-5.3769463425561437E-3</v>
      </c>
      <c r="Q1321" s="28">
        <v>43209</v>
      </c>
      <c r="R1321">
        <v>126.8</v>
      </c>
      <c r="S1321" s="3">
        <v>0.04</v>
      </c>
      <c r="U1321" s="28">
        <v>43209</v>
      </c>
      <c r="V1321">
        <v>165.18</v>
      </c>
      <c r="W1321" s="3">
        <f t="shared" si="230"/>
        <v>5.9070702149686127E-3</v>
      </c>
      <c r="Y1321" s="28">
        <v>44425</v>
      </c>
      <c r="Z1321">
        <v>314.51</v>
      </c>
      <c r="AA1321" s="3">
        <f t="shared" si="226"/>
        <v>-1.7002656665103921E-2</v>
      </c>
      <c r="AC1321" s="28">
        <v>44008</v>
      </c>
      <c r="AD1321">
        <v>15.81</v>
      </c>
      <c r="AE1321" s="4">
        <f t="shared" si="227"/>
        <v>7.0412999322952086E-2</v>
      </c>
      <c r="AG1321" s="28">
        <v>43215</v>
      </c>
      <c r="AH1321">
        <v>177.83</v>
      </c>
      <c r="AI1321" s="4">
        <f t="shared" si="228"/>
        <v>-1.5065078925505349E-2</v>
      </c>
      <c r="AO1321" s="28">
        <v>43209</v>
      </c>
      <c r="AP1321" s="29">
        <v>45387.77</v>
      </c>
      <c r="AQ1321" s="3">
        <f t="shared" si="229"/>
        <v>-1.9978614131516137E-3</v>
      </c>
    </row>
    <row r="1322" spans="1:43" ht="15.75" thickBot="1" x14ac:dyDescent="0.3">
      <c r="A1322" s="28">
        <v>43270</v>
      </c>
      <c r="B1322">
        <v>87.39</v>
      </c>
      <c r="C1322" s="3">
        <f t="shared" si="222"/>
        <v>1.5336354130359053E-2</v>
      </c>
      <c r="E1322" s="28">
        <v>43210</v>
      </c>
      <c r="F1322">
        <v>251.68</v>
      </c>
      <c r="G1322" s="4">
        <f t="shared" si="221"/>
        <v>-6.7484904692370895E-3</v>
      </c>
      <c r="I1322" s="28">
        <v>44025</v>
      </c>
      <c r="J1322">
        <v>127.86</v>
      </c>
      <c r="K1322" s="3">
        <f t="shared" si="223"/>
        <v>9.9526066350710263E-3</v>
      </c>
      <c r="M1322" s="28">
        <v>44011</v>
      </c>
      <c r="N1322">
        <v>178.14</v>
      </c>
      <c r="O1322" s="3">
        <f t="shared" si="224"/>
        <v>3.1535082779590162E-3</v>
      </c>
      <c r="Q1322" s="28">
        <v>43210</v>
      </c>
      <c r="R1322">
        <v>127.77</v>
      </c>
      <c r="S1322" s="3">
        <f t="shared" si="225"/>
        <v>7.6498422712933944E-3</v>
      </c>
      <c r="U1322" s="28">
        <v>43210</v>
      </c>
      <c r="V1322">
        <v>164.18</v>
      </c>
      <c r="W1322" s="3">
        <f t="shared" si="230"/>
        <v>-6.0540016951204922E-3</v>
      </c>
      <c r="Y1322" s="28">
        <v>44428</v>
      </c>
      <c r="Z1322">
        <v>319.89999999999998</v>
      </c>
      <c r="AA1322" s="3">
        <f t="shared" si="226"/>
        <v>1.713776986423321E-2</v>
      </c>
      <c r="AC1322" s="28">
        <v>44011</v>
      </c>
      <c r="AD1322">
        <v>15</v>
      </c>
      <c r="AE1322" s="4">
        <f t="shared" si="227"/>
        <v>-5.1233396584440261E-2</v>
      </c>
      <c r="AG1322" s="28">
        <v>43216</v>
      </c>
      <c r="AH1322">
        <v>174.34</v>
      </c>
      <c r="AI1322" s="4">
        <f t="shared" si="228"/>
        <v>-1.9625485013777255E-2</v>
      </c>
      <c r="AO1322" s="28">
        <v>43210</v>
      </c>
      <c r="AP1322" s="29">
        <v>45259.34</v>
      </c>
      <c r="AQ1322" s="3">
        <f t="shared" si="229"/>
        <v>-2.8296168769692542E-3</v>
      </c>
    </row>
    <row r="1323" spans="1:43" ht="15.75" thickBot="1" x14ac:dyDescent="0.3">
      <c r="A1323" s="28">
        <v>43271</v>
      </c>
      <c r="B1323">
        <v>83.84</v>
      </c>
      <c r="C1323" s="3">
        <f t="shared" si="222"/>
        <v>-4.0622496853186862E-2</v>
      </c>
      <c r="E1323" s="28">
        <v>43213</v>
      </c>
      <c r="F1323">
        <v>252.84</v>
      </c>
      <c r="G1323" s="4">
        <f t="shared" si="221"/>
        <v>4.6090273362999756E-3</v>
      </c>
      <c r="I1323" s="28">
        <v>44026</v>
      </c>
      <c r="J1323">
        <v>124.97</v>
      </c>
      <c r="K1323" s="3">
        <f t="shared" si="223"/>
        <v>-2.2602846863757242E-2</v>
      </c>
      <c r="M1323" s="28">
        <v>44012</v>
      </c>
      <c r="N1323">
        <v>183.68</v>
      </c>
      <c r="O1323" s="3">
        <f t="shared" si="224"/>
        <v>3.1099135511395648E-2</v>
      </c>
      <c r="Q1323" s="28">
        <v>43213</v>
      </c>
      <c r="R1323">
        <v>127.86</v>
      </c>
      <c r="S1323" s="3">
        <f t="shared" si="225"/>
        <v>7.0439070204275644E-4</v>
      </c>
      <c r="U1323" s="28">
        <v>43213</v>
      </c>
      <c r="V1323">
        <v>164.64</v>
      </c>
      <c r="W1323" s="3">
        <f t="shared" si="230"/>
        <v>2.801802899256689E-3</v>
      </c>
      <c r="Y1323" s="28">
        <v>44431</v>
      </c>
      <c r="Z1323">
        <v>315.5</v>
      </c>
      <c r="AA1323" s="3">
        <f t="shared" si="226"/>
        <v>-1.3754298218193073E-2</v>
      </c>
      <c r="AC1323" s="28">
        <v>44013</v>
      </c>
      <c r="AD1323">
        <v>16.12</v>
      </c>
      <c r="AE1323" s="4">
        <f t="shared" si="227"/>
        <v>7.4666666666666659E-2</v>
      </c>
      <c r="AG1323" s="28">
        <v>43217</v>
      </c>
      <c r="AH1323">
        <v>178.92</v>
      </c>
      <c r="AI1323" s="4">
        <f t="shared" si="228"/>
        <v>2.6270505907995734E-2</v>
      </c>
      <c r="AO1323" s="28">
        <v>43213</v>
      </c>
      <c r="AP1323" s="29">
        <v>45371.95</v>
      </c>
      <c r="AQ1323" s="3">
        <f t="shared" si="229"/>
        <v>2.4881052176191076E-3</v>
      </c>
    </row>
    <row r="1324" spans="1:43" ht="15.75" thickBot="1" x14ac:dyDescent="0.3">
      <c r="A1324" s="28">
        <v>43272</v>
      </c>
      <c r="B1324">
        <v>80.48</v>
      </c>
      <c r="C1324" s="3">
        <f t="shared" si="222"/>
        <v>-4.0076335877862634E-2</v>
      </c>
      <c r="E1324" s="28">
        <v>43214</v>
      </c>
      <c r="F1324">
        <v>256</v>
      </c>
      <c r="G1324" s="4">
        <f t="shared" si="221"/>
        <v>1.2498022464799918E-2</v>
      </c>
      <c r="I1324" s="28">
        <v>44027</v>
      </c>
      <c r="J1324">
        <v>125.05</v>
      </c>
      <c r="K1324" s="3">
        <f t="shared" si="223"/>
        <v>6.401536368727534E-4</v>
      </c>
      <c r="M1324" s="28">
        <v>44013</v>
      </c>
      <c r="N1324">
        <v>186.31</v>
      </c>
      <c r="O1324" s="3">
        <f t="shared" si="224"/>
        <v>1.431837979094075E-2</v>
      </c>
      <c r="Q1324" s="28">
        <v>43214</v>
      </c>
      <c r="R1324">
        <v>128</v>
      </c>
      <c r="S1324" s="3">
        <f t="shared" si="225"/>
        <v>1.0949475989363577E-3</v>
      </c>
      <c r="U1324" s="28">
        <v>43214</v>
      </c>
      <c r="V1324">
        <v>167.53</v>
      </c>
      <c r="W1324" s="3">
        <f t="shared" si="230"/>
        <v>1.7553449951409172E-2</v>
      </c>
      <c r="Y1324" s="28">
        <v>44432</v>
      </c>
      <c r="Z1324">
        <v>312</v>
      </c>
      <c r="AA1324" s="3">
        <f t="shared" si="226"/>
        <v>-1.1093502377179099E-2</v>
      </c>
      <c r="AC1324" s="28">
        <v>44014</v>
      </c>
      <c r="AD1324">
        <v>16.899999999999999</v>
      </c>
      <c r="AE1324" s="4">
        <f t="shared" si="227"/>
        <v>4.8387096774193505E-2</v>
      </c>
      <c r="AG1324" s="28">
        <v>43220</v>
      </c>
      <c r="AH1324">
        <v>176.01</v>
      </c>
      <c r="AI1324" s="4">
        <f t="shared" si="228"/>
        <v>-1.6264252179745142E-2</v>
      </c>
      <c r="AO1324" s="28">
        <v>43214</v>
      </c>
      <c r="AP1324" s="29">
        <v>45876.7</v>
      </c>
      <c r="AQ1324" s="3">
        <f t="shared" si="229"/>
        <v>1.1124714719116024E-2</v>
      </c>
    </row>
    <row r="1325" spans="1:43" ht="15.75" thickBot="1" x14ac:dyDescent="0.3">
      <c r="A1325" s="28">
        <v>43273</v>
      </c>
      <c r="B1325">
        <v>80.010000000000005</v>
      </c>
      <c r="C1325" s="3">
        <f t="shared" si="222"/>
        <v>-5.8399602385685867E-3</v>
      </c>
      <c r="E1325" s="28">
        <v>43215</v>
      </c>
      <c r="F1325">
        <v>252.19</v>
      </c>
      <c r="G1325" s="4">
        <f t="shared" si="221"/>
        <v>-1.4882812500000009E-2</v>
      </c>
      <c r="I1325" s="28">
        <v>44028</v>
      </c>
      <c r="J1325">
        <v>125.4</v>
      </c>
      <c r="K1325" s="3">
        <f t="shared" si="223"/>
        <v>2.7988804478209506E-3</v>
      </c>
      <c r="M1325" s="28">
        <v>44014</v>
      </c>
      <c r="N1325">
        <v>187.47</v>
      </c>
      <c r="O1325" s="3">
        <f t="shared" si="224"/>
        <v>6.2261821695024366E-3</v>
      </c>
      <c r="Q1325" s="28">
        <v>43215</v>
      </c>
      <c r="R1325">
        <v>127</v>
      </c>
      <c r="S1325" s="3">
        <f t="shared" si="225"/>
        <v>-7.8125E-3</v>
      </c>
      <c r="U1325" s="28">
        <v>43215</v>
      </c>
      <c r="V1325">
        <v>166.58</v>
      </c>
      <c r="W1325" s="3">
        <f t="shared" si="230"/>
        <v>-5.6706261565092619E-3</v>
      </c>
      <c r="Y1325" s="28">
        <v>44433</v>
      </c>
      <c r="Z1325">
        <v>310</v>
      </c>
      <c r="AA1325" s="3">
        <f t="shared" si="226"/>
        <v>-6.4102564102563875E-3</v>
      </c>
      <c r="AC1325" s="28">
        <v>44018</v>
      </c>
      <c r="AD1325">
        <v>16.690000000000001</v>
      </c>
      <c r="AE1325" s="4">
        <f t="shared" si="227"/>
        <v>-1.2426035502958399E-2</v>
      </c>
      <c r="AG1325" s="28">
        <v>43222</v>
      </c>
      <c r="AH1325">
        <v>174.16</v>
      </c>
      <c r="AI1325" s="4">
        <f t="shared" si="228"/>
        <v>-1.0510766433725283E-2</v>
      </c>
      <c r="AO1325" s="28">
        <v>43215</v>
      </c>
      <c r="AP1325" s="29">
        <v>45718.34</v>
      </c>
      <c r="AQ1325" s="3">
        <f t="shared" si="229"/>
        <v>-3.4518611844356339E-3</v>
      </c>
    </row>
    <row r="1326" spans="1:43" ht="15.75" thickBot="1" x14ac:dyDescent="0.3">
      <c r="A1326" s="28">
        <v>43276</v>
      </c>
      <c r="B1326">
        <v>80.14</v>
      </c>
      <c r="C1326" s="3">
        <f t="shared" si="222"/>
        <v>1.6247969003873042E-3</v>
      </c>
      <c r="E1326" s="28">
        <v>43216</v>
      </c>
      <c r="F1326">
        <v>250.63</v>
      </c>
      <c r="G1326" s="4">
        <f t="shared" si="221"/>
        <v>-6.1858122843887475E-3</v>
      </c>
      <c r="I1326" s="28">
        <v>44029</v>
      </c>
      <c r="J1326">
        <v>126.32</v>
      </c>
      <c r="K1326" s="3">
        <f t="shared" si="223"/>
        <v>7.3365231259967523E-3</v>
      </c>
      <c r="M1326" s="28">
        <v>44015</v>
      </c>
      <c r="N1326">
        <v>185.57</v>
      </c>
      <c r="O1326" s="3">
        <f t="shared" si="224"/>
        <v>-1.0134954926121598E-2</v>
      </c>
      <c r="Q1326" s="28">
        <v>43216</v>
      </c>
      <c r="R1326">
        <v>126.92</v>
      </c>
      <c r="S1326" s="3">
        <f t="shared" si="225"/>
        <v>-6.2992125984251413E-4</v>
      </c>
      <c r="U1326" s="28">
        <v>43216</v>
      </c>
      <c r="V1326">
        <v>166.96</v>
      </c>
      <c r="W1326" s="3">
        <f t="shared" si="230"/>
        <v>2.2811862168328201E-3</v>
      </c>
      <c r="Y1326" s="28">
        <v>44434</v>
      </c>
      <c r="Z1326">
        <v>302</v>
      </c>
      <c r="AA1326" s="3">
        <f t="shared" si="226"/>
        <v>-2.5806451612903181E-2</v>
      </c>
      <c r="AC1326" s="28">
        <v>44019</v>
      </c>
      <c r="AD1326">
        <v>15.7</v>
      </c>
      <c r="AE1326" s="4">
        <f t="shared" si="227"/>
        <v>-5.9316956261234344E-2</v>
      </c>
      <c r="AG1326" s="28">
        <v>43223</v>
      </c>
      <c r="AH1326">
        <v>173.32</v>
      </c>
      <c r="AI1326" s="4">
        <f t="shared" si="228"/>
        <v>-4.8231511254019921E-3</v>
      </c>
      <c r="AO1326" s="28">
        <v>43216</v>
      </c>
      <c r="AP1326" s="29">
        <v>45460.87</v>
      </c>
      <c r="AQ1326" s="3">
        <f t="shared" si="229"/>
        <v>-5.6316567924380445E-3</v>
      </c>
    </row>
    <row r="1327" spans="1:43" ht="15.75" thickBot="1" x14ac:dyDescent="0.3">
      <c r="A1327" s="28">
        <v>43277</v>
      </c>
      <c r="B1327">
        <v>81</v>
      </c>
      <c r="C1327" s="3">
        <f t="shared" si="222"/>
        <v>1.0731220364362359E-2</v>
      </c>
      <c r="E1327" s="28">
        <v>43217</v>
      </c>
      <c r="F1327">
        <v>256.98</v>
      </c>
      <c r="G1327" s="4">
        <f t="shared" si="221"/>
        <v>2.5336152894705366E-2</v>
      </c>
      <c r="I1327" s="28">
        <v>44032</v>
      </c>
      <c r="J1327">
        <v>130</v>
      </c>
      <c r="K1327" s="3">
        <f t="shared" si="223"/>
        <v>2.9132362254591593E-2</v>
      </c>
      <c r="M1327" s="28">
        <v>44018</v>
      </c>
      <c r="N1327">
        <v>186</v>
      </c>
      <c r="O1327" s="3">
        <v>0.05</v>
      </c>
      <c r="Q1327" s="28">
        <v>43217</v>
      </c>
      <c r="R1327">
        <v>125.2</v>
      </c>
      <c r="S1327" s="3">
        <v>0.04</v>
      </c>
      <c r="U1327" s="28">
        <v>43217</v>
      </c>
      <c r="V1327">
        <v>168.27</v>
      </c>
      <c r="W1327" s="3">
        <f t="shared" si="230"/>
        <v>7.846190704360323E-3</v>
      </c>
      <c r="Y1327" s="28">
        <v>44435</v>
      </c>
      <c r="Z1327">
        <v>315.99</v>
      </c>
      <c r="AA1327" s="3">
        <f t="shared" si="226"/>
        <v>4.6324503311258258E-2</v>
      </c>
      <c r="AC1327" s="28">
        <v>44021</v>
      </c>
      <c r="AD1327">
        <v>16.399999999999999</v>
      </c>
      <c r="AE1327" s="4">
        <f t="shared" si="227"/>
        <v>4.4585987261146487E-2</v>
      </c>
      <c r="AG1327" s="28">
        <v>43224</v>
      </c>
      <c r="AH1327">
        <v>171.97</v>
      </c>
      <c r="AI1327" s="4">
        <f t="shared" si="228"/>
        <v>-7.7890606969767129E-3</v>
      </c>
      <c r="AO1327" s="28">
        <v>43217</v>
      </c>
      <c r="AP1327" s="29">
        <v>45542.78</v>
      </c>
      <c r="AQ1327" s="3">
        <f t="shared" si="229"/>
        <v>1.8017693018193004E-3</v>
      </c>
    </row>
    <row r="1328" spans="1:43" ht="15.75" thickBot="1" x14ac:dyDescent="0.3">
      <c r="A1328" s="28">
        <v>43278</v>
      </c>
      <c r="B1328">
        <v>82</v>
      </c>
      <c r="C1328" s="3">
        <f t="shared" si="222"/>
        <v>1.2345679012345734E-2</v>
      </c>
      <c r="E1328" s="28">
        <v>43220</v>
      </c>
      <c r="F1328">
        <v>253.63</v>
      </c>
      <c r="G1328" s="4">
        <f t="shared" si="221"/>
        <v>-1.3036033932601887E-2</v>
      </c>
      <c r="I1328" s="28">
        <v>44034</v>
      </c>
      <c r="J1328">
        <v>129.88</v>
      </c>
      <c r="K1328" s="3">
        <f t="shared" si="223"/>
        <v>-9.2307692307691536E-4</v>
      </c>
      <c r="M1328" s="28">
        <v>44019</v>
      </c>
      <c r="N1328">
        <v>187.71</v>
      </c>
      <c r="O1328" s="3">
        <f t="shared" si="224"/>
        <v>9.1935483870968504E-3</v>
      </c>
      <c r="Q1328" s="28">
        <v>43220</v>
      </c>
      <c r="R1328">
        <v>123.41</v>
      </c>
      <c r="S1328" s="3">
        <f t="shared" si="225"/>
        <v>-1.4297124600639033E-2</v>
      </c>
      <c r="U1328" s="28">
        <v>43220</v>
      </c>
      <c r="V1328">
        <v>166.73</v>
      </c>
      <c r="W1328" s="3">
        <f t="shared" si="230"/>
        <v>-9.1519581624770474E-3</v>
      </c>
      <c r="Y1328" s="28">
        <v>44438</v>
      </c>
      <c r="Z1328">
        <v>309.8</v>
      </c>
      <c r="AA1328" s="3">
        <f t="shared" si="226"/>
        <v>-1.9589227507199602E-2</v>
      </c>
      <c r="AC1328" s="28">
        <v>44022</v>
      </c>
      <c r="AD1328">
        <v>16.05</v>
      </c>
      <c r="AE1328" s="4">
        <f t="shared" si="227"/>
        <v>-2.1341463414634054E-2</v>
      </c>
      <c r="AG1328" s="28">
        <v>43227</v>
      </c>
      <c r="AH1328">
        <v>171.83</v>
      </c>
      <c r="AI1328" s="4">
        <f t="shared" si="228"/>
        <v>-8.1409548177002744E-4</v>
      </c>
      <c r="AO1328" s="28">
        <v>43220</v>
      </c>
      <c r="AP1328" s="29">
        <v>45488.86</v>
      </c>
      <c r="AQ1328" s="3">
        <f t="shared" si="229"/>
        <v>-1.1839417795751483E-3</v>
      </c>
    </row>
    <row r="1329" spans="1:43" ht="15.75" thickBot="1" x14ac:dyDescent="0.3">
      <c r="A1329" s="28">
        <v>43279</v>
      </c>
      <c r="B1329">
        <v>81.78</v>
      </c>
      <c r="C1329" s="3">
        <f t="shared" si="222"/>
        <v>-2.6829268292682951E-3</v>
      </c>
      <c r="E1329" s="28">
        <v>43222</v>
      </c>
      <c r="F1329">
        <v>248.94</v>
      </c>
      <c r="G1329" s="4">
        <f t="shared" si="221"/>
        <v>-1.849150337105232E-2</v>
      </c>
      <c r="I1329" s="28">
        <v>44035</v>
      </c>
      <c r="J1329">
        <v>125.02</v>
      </c>
      <c r="K1329" s="3">
        <f t="shared" si="223"/>
        <v>-3.7419156144133048E-2</v>
      </c>
      <c r="M1329" s="28">
        <v>44020</v>
      </c>
      <c r="N1329">
        <v>189.27</v>
      </c>
      <c r="O1329" s="3">
        <f t="shared" si="224"/>
        <v>8.3106920249320648E-3</v>
      </c>
      <c r="Q1329" s="28">
        <v>43222</v>
      </c>
      <c r="R1329">
        <v>124.92</v>
      </c>
      <c r="S1329" s="3">
        <f t="shared" si="225"/>
        <v>1.2235637306539315E-2</v>
      </c>
      <c r="U1329" s="28">
        <v>43222</v>
      </c>
      <c r="V1329">
        <v>165.12</v>
      </c>
      <c r="W1329" s="3">
        <f t="shared" si="230"/>
        <v>-9.6563305943740962E-3</v>
      </c>
      <c r="Y1329" s="28">
        <v>44439</v>
      </c>
      <c r="Z1329">
        <v>307.74</v>
      </c>
      <c r="AA1329" s="3">
        <f t="shared" si="226"/>
        <v>-6.6494512588767263E-3</v>
      </c>
      <c r="AC1329" s="28">
        <v>44025</v>
      </c>
      <c r="AD1329">
        <v>16.5</v>
      </c>
      <c r="AE1329" s="4">
        <f t="shared" si="227"/>
        <v>2.8037383177569986E-2</v>
      </c>
      <c r="AG1329" s="28">
        <v>43228</v>
      </c>
      <c r="AH1329">
        <v>170.99</v>
      </c>
      <c r="AI1329" s="4">
        <f t="shared" si="228"/>
        <v>-4.8885526392364875E-3</v>
      </c>
      <c r="AO1329" s="28">
        <v>43222</v>
      </c>
      <c r="AP1329" s="29">
        <v>45196.37</v>
      </c>
      <c r="AQ1329" s="3">
        <f t="shared" si="229"/>
        <v>-6.4299259203242087E-3</v>
      </c>
    </row>
    <row r="1330" spans="1:43" ht="15.75" thickBot="1" x14ac:dyDescent="0.3">
      <c r="A1330" s="28">
        <v>43280</v>
      </c>
      <c r="B1330">
        <v>81.72</v>
      </c>
      <c r="C1330" s="3">
        <f t="shared" si="222"/>
        <v>-7.3367571533389242E-4</v>
      </c>
      <c r="E1330" s="28">
        <v>43223</v>
      </c>
      <c r="F1330">
        <v>246.43</v>
      </c>
      <c r="G1330" s="4">
        <f t="shared" si="221"/>
        <v>-1.0082750863661838E-2</v>
      </c>
      <c r="I1330" s="28">
        <v>44036</v>
      </c>
      <c r="J1330">
        <v>128.15</v>
      </c>
      <c r="K1330" s="3">
        <f t="shared" si="223"/>
        <v>2.5035994240921511E-2</v>
      </c>
      <c r="M1330" s="28">
        <v>44021</v>
      </c>
      <c r="N1330">
        <v>192.59</v>
      </c>
      <c r="O1330" s="3">
        <f t="shared" si="224"/>
        <v>1.7541078882020278E-2</v>
      </c>
      <c r="Q1330" s="28">
        <v>43223</v>
      </c>
      <c r="R1330">
        <v>124.88</v>
      </c>
      <c r="S1330" s="3">
        <f t="shared" si="225"/>
        <v>-3.2020493115603177E-4</v>
      </c>
      <c r="U1330" s="28">
        <v>43223</v>
      </c>
      <c r="V1330">
        <v>164.74</v>
      </c>
      <c r="W1330" s="3">
        <f t="shared" si="230"/>
        <v>-2.3013565891472076E-3</v>
      </c>
      <c r="Y1330" s="28">
        <v>44440</v>
      </c>
      <c r="Z1330">
        <v>300</v>
      </c>
      <c r="AA1330" s="3">
        <f t="shared" si="226"/>
        <v>-2.5151101579255264E-2</v>
      </c>
      <c r="AC1330" s="28">
        <v>44026</v>
      </c>
      <c r="AD1330">
        <v>16.100000000000001</v>
      </c>
      <c r="AE1330" s="4">
        <f t="shared" si="227"/>
        <v>-2.4242424242424176E-2</v>
      </c>
      <c r="AG1330" s="28">
        <v>43229</v>
      </c>
      <c r="AH1330">
        <v>170</v>
      </c>
      <c r="AI1330" s="4">
        <f t="shared" si="228"/>
        <v>-5.7898122697234156E-3</v>
      </c>
      <c r="AO1330" s="28">
        <v>43223</v>
      </c>
      <c r="AP1330" s="29">
        <v>44746.63</v>
      </c>
      <c r="AQ1330" s="3">
        <f t="shared" si="229"/>
        <v>-9.9507991460376921E-3</v>
      </c>
    </row>
    <row r="1331" spans="1:43" ht="15.75" thickBot="1" x14ac:dyDescent="0.3">
      <c r="A1331" s="28">
        <v>43283</v>
      </c>
      <c r="B1331">
        <v>81.72</v>
      </c>
      <c r="C1331" s="3">
        <f t="shared" si="222"/>
        <v>0</v>
      </c>
      <c r="E1331" s="28">
        <v>43224</v>
      </c>
      <c r="F1331">
        <v>245.55</v>
      </c>
      <c r="G1331" s="4">
        <f t="shared" si="221"/>
        <v>-3.5709937913402934E-3</v>
      </c>
      <c r="I1331" s="28">
        <v>44040</v>
      </c>
      <c r="J1331">
        <v>130</v>
      </c>
      <c r="K1331" s="3">
        <f t="shared" si="223"/>
        <v>1.4436207569254789E-2</v>
      </c>
      <c r="M1331" s="28">
        <v>44022</v>
      </c>
      <c r="N1331">
        <v>197.82</v>
      </c>
      <c r="O1331" s="3">
        <v>0.01</v>
      </c>
      <c r="Q1331" s="28">
        <v>43224</v>
      </c>
      <c r="R1331">
        <v>124.37</v>
      </c>
      <c r="S1331" s="3">
        <v>0.04</v>
      </c>
      <c r="U1331" s="28">
        <v>43224</v>
      </c>
      <c r="V1331">
        <v>163.96</v>
      </c>
      <c r="W1331" s="3">
        <f t="shared" si="230"/>
        <v>-4.7347335194852791E-3</v>
      </c>
      <c r="Y1331" s="28">
        <v>44441</v>
      </c>
      <c r="Z1331">
        <v>300</v>
      </c>
      <c r="AA1331" s="3">
        <f t="shared" si="226"/>
        <v>0</v>
      </c>
      <c r="AC1331" s="28">
        <v>44028</v>
      </c>
      <c r="AD1331">
        <v>16.02</v>
      </c>
      <c r="AE1331" s="4">
        <f t="shared" si="227"/>
        <v>-4.9689440993789802E-3</v>
      </c>
      <c r="AG1331" s="28">
        <v>43230</v>
      </c>
      <c r="AH1331">
        <v>168.45</v>
      </c>
      <c r="AI1331" s="4">
        <f t="shared" si="228"/>
        <v>-9.1176470588235636E-3</v>
      </c>
      <c r="AO1331" s="28">
        <v>43224</v>
      </c>
      <c r="AP1331" s="29">
        <v>44536.91</v>
      </c>
      <c r="AQ1331" s="3">
        <f t="shared" si="229"/>
        <v>-4.6868333995206957E-3</v>
      </c>
    </row>
    <row r="1332" spans="1:43" ht="15.75" thickBot="1" x14ac:dyDescent="0.3">
      <c r="A1332" s="28">
        <v>43284</v>
      </c>
      <c r="B1332">
        <v>82.5</v>
      </c>
      <c r="C1332" s="3">
        <f t="shared" si="222"/>
        <v>9.5447870778266886E-3</v>
      </c>
      <c r="E1332" s="28">
        <v>43227</v>
      </c>
      <c r="F1332">
        <v>243.86</v>
      </c>
      <c r="G1332" s="4">
        <f t="shared" si="221"/>
        <v>-6.8825086540419411E-3</v>
      </c>
      <c r="I1332" s="28">
        <v>44041</v>
      </c>
      <c r="J1332">
        <v>130</v>
      </c>
      <c r="K1332" s="3">
        <f t="shared" si="223"/>
        <v>0</v>
      </c>
      <c r="M1332" s="28">
        <v>44025</v>
      </c>
      <c r="N1332">
        <v>197.1</v>
      </c>
      <c r="O1332" s="3">
        <v>0.01</v>
      </c>
      <c r="Q1332" s="28">
        <v>43227</v>
      </c>
      <c r="R1332">
        <v>124.82</v>
      </c>
      <c r="S1332" s="3">
        <v>0.04</v>
      </c>
      <c r="U1332" s="28">
        <v>43227</v>
      </c>
      <c r="V1332">
        <v>164.86</v>
      </c>
      <c r="W1332" s="3">
        <f t="shared" si="230"/>
        <v>5.4891436935837756E-3</v>
      </c>
      <c r="Y1332" s="28">
        <v>44442</v>
      </c>
      <c r="Z1332">
        <v>301</v>
      </c>
      <c r="AA1332" s="3">
        <f t="shared" si="226"/>
        <v>3.3333333333334103E-3</v>
      </c>
      <c r="AC1332" s="28">
        <v>44029</v>
      </c>
      <c r="AD1332">
        <v>15.75</v>
      </c>
      <c r="AE1332" s="4">
        <f t="shared" si="227"/>
        <v>-1.6853932584269593E-2</v>
      </c>
      <c r="AG1332" s="28">
        <v>43231</v>
      </c>
      <c r="AH1332">
        <v>167.66</v>
      </c>
      <c r="AI1332" s="4">
        <f t="shared" si="228"/>
        <v>-4.6898189373700827E-3</v>
      </c>
      <c r="AO1332" s="28">
        <v>43227</v>
      </c>
      <c r="AP1332" s="29">
        <v>44378.52</v>
      </c>
      <c r="AQ1332" s="3">
        <f t="shared" si="229"/>
        <v>-3.5563760485405327E-3</v>
      </c>
    </row>
    <row r="1333" spans="1:43" ht="15.75" thickBot="1" x14ac:dyDescent="0.3">
      <c r="A1333" s="28">
        <v>43285</v>
      </c>
      <c r="B1333">
        <v>82</v>
      </c>
      <c r="C1333" s="3">
        <f t="shared" si="222"/>
        <v>-6.0606060606060996E-3</v>
      </c>
      <c r="E1333" s="28">
        <v>43228</v>
      </c>
      <c r="F1333">
        <v>240.96</v>
      </c>
      <c r="G1333" s="4">
        <f t="shared" si="221"/>
        <v>-1.1892069220044266E-2</v>
      </c>
      <c r="I1333" s="28">
        <v>44046</v>
      </c>
      <c r="J1333">
        <v>125</v>
      </c>
      <c r="K1333" s="3">
        <f t="shared" si="223"/>
        <v>-3.8461538461538436E-2</v>
      </c>
      <c r="M1333" s="28">
        <v>44026</v>
      </c>
      <c r="N1333">
        <v>193.43</v>
      </c>
      <c r="O1333" s="3">
        <f t="shared" si="224"/>
        <v>-1.8619989852866503E-2</v>
      </c>
      <c r="Q1333" s="28">
        <v>43228</v>
      </c>
      <c r="R1333">
        <v>122.85</v>
      </c>
      <c r="S1333" s="3">
        <v>0.04</v>
      </c>
      <c r="U1333" s="28">
        <v>43228</v>
      </c>
      <c r="V1333">
        <v>164.08</v>
      </c>
      <c r="W1333" s="3">
        <f t="shared" si="230"/>
        <v>-4.7312871527356304E-3</v>
      </c>
      <c r="Y1333" s="28">
        <v>44445</v>
      </c>
      <c r="Z1333">
        <v>315.5</v>
      </c>
      <c r="AA1333" s="3">
        <f t="shared" si="226"/>
        <v>4.8172757475082983E-2</v>
      </c>
      <c r="AC1333" s="28">
        <v>44032</v>
      </c>
      <c r="AD1333">
        <v>16.93</v>
      </c>
      <c r="AE1333" s="4">
        <f t="shared" si="227"/>
        <v>7.4920634920634832E-2</v>
      </c>
      <c r="AG1333" s="28">
        <v>43234</v>
      </c>
      <c r="AH1333">
        <v>160.47999999999999</v>
      </c>
      <c r="AI1333" s="4">
        <f t="shared" si="228"/>
        <v>-4.2824764404151283E-2</v>
      </c>
      <c r="AO1333" s="28">
        <v>43228</v>
      </c>
      <c r="AP1333" s="29">
        <v>44066.96</v>
      </c>
      <c r="AQ1333" s="3">
        <f t="shared" si="229"/>
        <v>-7.0205135277155994E-3</v>
      </c>
    </row>
    <row r="1334" spans="1:43" ht="15.75" thickBot="1" x14ac:dyDescent="0.3">
      <c r="A1334" s="28">
        <v>43286</v>
      </c>
      <c r="B1334">
        <v>82</v>
      </c>
      <c r="C1334" s="3">
        <f t="shared" si="222"/>
        <v>0</v>
      </c>
      <c r="E1334" s="28">
        <v>43229</v>
      </c>
      <c r="F1334">
        <v>235.84</v>
      </c>
      <c r="G1334" s="4">
        <f t="shared" ref="G1334:G1397" si="231">F1334/F1333-1</f>
        <v>-2.1248339973439556E-2</v>
      </c>
      <c r="I1334" s="28">
        <v>44047</v>
      </c>
      <c r="J1334">
        <v>120</v>
      </c>
      <c r="K1334" s="3">
        <f t="shared" si="223"/>
        <v>-4.0000000000000036E-2</v>
      </c>
      <c r="M1334" s="28">
        <v>44027</v>
      </c>
      <c r="N1334">
        <v>196.64</v>
      </c>
      <c r="O1334" s="3">
        <f t="shared" si="224"/>
        <v>1.6595150700511763E-2</v>
      </c>
      <c r="Q1334" s="28">
        <v>43229</v>
      </c>
      <c r="R1334">
        <v>117.04</v>
      </c>
      <c r="S1334" s="3">
        <v>0.04</v>
      </c>
      <c r="U1334" s="28">
        <v>43229</v>
      </c>
      <c r="V1334">
        <v>164.08</v>
      </c>
      <c r="W1334" s="3">
        <f t="shared" si="230"/>
        <v>0</v>
      </c>
      <c r="Y1334" s="28">
        <v>44446</v>
      </c>
      <c r="Z1334">
        <v>314.89999999999998</v>
      </c>
      <c r="AA1334" s="3">
        <f t="shared" si="226"/>
        <v>-1.9017432646593058E-3</v>
      </c>
      <c r="AC1334" s="28">
        <v>44033</v>
      </c>
      <c r="AD1334">
        <v>18.190000000000001</v>
      </c>
      <c r="AE1334" s="4">
        <f t="shared" si="227"/>
        <v>7.4424099232132335E-2</v>
      </c>
      <c r="AG1334" s="28">
        <v>43235</v>
      </c>
      <c r="AH1334">
        <v>159.97</v>
      </c>
      <c r="AI1334" s="4">
        <f t="shared" si="228"/>
        <v>-3.1779661016948513E-3</v>
      </c>
      <c r="AO1334" s="28">
        <v>43229</v>
      </c>
      <c r="AP1334" s="29">
        <v>43795</v>
      </c>
      <c r="AQ1334" s="3">
        <f t="shared" si="229"/>
        <v>-6.1715171638796473E-3</v>
      </c>
    </row>
    <row r="1335" spans="1:43" ht="15.75" thickBot="1" x14ac:dyDescent="0.3">
      <c r="A1335" s="28">
        <v>43287</v>
      </c>
      <c r="B1335">
        <v>82.5</v>
      </c>
      <c r="C1335" s="3">
        <f t="shared" si="222"/>
        <v>6.0975609756097615E-3</v>
      </c>
      <c r="E1335" s="28">
        <v>43230</v>
      </c>
      <c r="F1335">
        <v>235.66</v>
      </c>
      <c r="G1335" s="4">
        <f t="shared" si="231"/>
        <v>-7.6322930800543087E-4</v>
      </c>
      <c r="I1335" s="28">
        <v>44048</v>
      </c>
      <c r="J1335">
        <v>119.38</v>
      </c>
      <c r="K1335" s="3">
        <f t="shared" si="223"/>
        <v>-5.1666666666666528E-3</v>
      </c>
      <c r="M1335" s="28">
        <v>44028</v>
      </c>
      <c r="N1335">
        <v>194.75</v>
      </c>
      <c r="O1335" s="3">
        <f t="shared" si="224"/>
        <v>-9.6114727420666402E-3</v>
      </c>
      <c r="Q1335" s="28">
        <v>43230</v>
      </c>
      <c r="R1335">
        <v>118.76</v>
      </c>
      <c r="S1335" s="3">
        <v>0.04</v>
      </c>
      <c r="U1335" s="28">
        <v>43230</v>
      </c>
      <c r="V1335">
        <v>165</v>
      </c>
      <c r="W1335" s="3">
        <f t="shared" si="230"/>
        <v>5.6070209653826808E-3</v>
      </c>
      <c r="Y1335" s="28">
        <v>44449</v>
      </c>
      <c r="Z1335">
        <v>306</v>
      </c>
      <c r="AA1335" s="3">
        <f t="shared" si="226"/>
        <v>-2.8262940616068488E-2</v>
      </c>
      <c r="AC1335" s="28">
        <v>44034</v>
      </c>
      <c r="AD1335">
        <v>19.55</v>
      </c>
      <c r="AE1335" s="4">
        <f t="shared" si="227"/>
        <v>7.4766355140186924E-2</v>
      </c>
      <c r="AG1335" s="28">
        <v>43236</v>
      </c>
      <c r="AH1335">
        <v>158.12</v>
      </c>
      <c r="AI1335" s="4">
        <f t="shared" si="228"/>
        <v>-1.1564668375320331E-2</v>
      </c>
      <c r="AO1335" s="28">
        <v>43230</v>
      </c>
      <c r="AP1335" s="29">
        <v>43855.78</v>
      </c>
      <c r="AQ1335" s="3">
        <f t="shared" si="229"/>
        <v>1.3878296609202145E-3</v>
      </c>
    </row>
    <row r="1336" spans="1:43" ht="15.75" thickBot="1" x14ac:dyDescent="0.3">
      <c r="A1336" s="28">
        <v>43290</v>
      </c>
      <c r="B1336">
        <v>80.5</v>
      </c>
      <c r="C1336" s="3">
        <f t="shared" si="222"/>
        <v>-2.4242424242424288E-2</v>
      </c>
      <c r="E1336" s="28">
        <v>43231</v>
      </c>
      <c r="F1336">
        <v>230.98</v>
      </c>
      <c r="G1336" s="4">
        <f t="shared" si="231"/>
        <v>-1.9859119069846387E-2</v>
      </c>
      <c r="I1336" s="28">
        <v>44049</v>
      </c>
      <c r="J1336">
        <v>119.37</v>
      </c>
      <c r="K1336" s="3">
        <f t="shared" si="223"/>
        <v>-8.3766124978956746E-5</v>
      </c>
      <c r="M1336" s="28">
        <v>44029</v>
      </c>
      <c r="N1336">
        <v>193.2</v>
      </c>
      <c r="O1336" s="3">
        <f t="shared" si="224"/>
        <v>-7.9589216944802033E-3</v>
      </c>
      <c r="Q1336" s="28">
        <v>43231</v>
      </c>
      <c r="R1336">
        <v>117.48</v>
      </c>
      <c r="S1336" s="3">
        <v>0.04</v>
      </c>
      <c r="U1336" s="28">
        <v>43231</v>
      </c>
      <c r="V1336">
        <v>164.27</v>
      </c>
      <c r="W1336" s="3">
        <f t="shared" si="230"/>
        <v>-4.4242424242423306E-3</v>
      </c>
      <c r="Y1336" s="28">
        <v>44452</v>
      </c>
      <c r="Z1336">
        <v>303.5</v>
      </c>
      <c r="AA1336" s="3">
        <f t="shared" si="226"/>
        <v>-8.1699346405228468E-3</v>
      </c>
      <c r="AC1336" s="28">
        <v>44035</v>
      </c>
      <c r="AD1336">
        <v>20.350000000000001</v>
      </c>
      <c r="AE1336" s="4">
        <f t="shared" si="227"/>
        <v>4.0920716112532007E-2</v>
      </c>
      <c r="AG1336" s="28">
        <v>43237</v>
      </c>
      <c r="AH1336">
        <v>156.05000000000001</v>
      </c>
      <c r="AI1336" s="4">
        <f t="shared" si="228"/>
        <v>-1.3091323045787973E-2</v>
      </c>
      <c r="AO1336" s="28">
        <v>43231</v>
      </c>
      <c r="AP1336" s="29">
        <v>43594.79</v>
      </c>
      <c r="AQ1336" s="3">
        <f t="shared" si="229"/>
        <v>-5.9510969819712711E-3</v>
      </c>
    </row>
    <row r="1337" spans="1:43" ht="15.75" thickBot="1" x14ac:dyDescent="0.3">
      <c r="A1337" s="28">
        <v>43291</v>
      </c>
      <c r="B1337">
        <v>81.5</v>
      </c>
      <c r="C1337" s="3">
        <f t="shared" si="222"/>
        <v>1.2422360248447228E-2</v>
      </c>
      <c r="E1337" s="28">
        <v>43234</v>
      </c>
      <c r="F1337">
        <v>219.44</v>
      </c>
      <c r="G1337" s="4">
        <f t="shared" si="231"/>
        <v>-4.996103558749676E-2</v>
      </c>
      <c r="I1337" s="28">
        <v>44050</v>
      </c>
      <c r="J1337">
        <v>115.87</v>
      </c>
      <c r="K1337" s="3">
        <f t="shared" si="223"/>
        <v>-2.9320599815699122E-2</v>
      </c>
      <c r="M1337" s="28">
        <v>44032</v>
      </c>
      <c r="N1337">
        <v>192.39</v>
      </c>
      <c r="O1337" s="3">
        <f t="shared" si="224"/>
        <v>-4.1925465838509313E-3</v>
      </c>
      <c r="Q1337" s="28">
        <v>43234</v>
      </c>
      <c r="R1337">
        <v>113.7</v>
      </c>
      <c r="S1337" s="3">
        <v>0.04</v>
      </c>
      <c r="U1337" s="28">
        <v>43234</v>
      </c>
      <c r="V1337">
        <v>160.61000000000001</v>
      </c>
      <c r="W1337" s="3">
        <f t="shared" si="230"/>
        <v>-2.2280392037499208E-2</v>
      </c>
      <c r="Y1337" s="28">
        <v>44453</v>
      </c>
      <c r="Z1337">
        <v>309.89999999999998</v>
      </c>
      <c r="AA1337" s="3">
        <f t="shared" si="226"/>
        <v>2.1087314662273426E-2</v>
      </c>
      <c r="AC1337" s="28">
        <v>44036</v>
      </c>
      <c r="AD1337">
        <v>20.45</v>
      </c>
      <c r="AE1337" s="4">
        <f t="shared" si="227"/>
        <v>4.9140049140048436E-3</v>
      </c>
      <c r="AG1337" s="28">
        <v>43238</v>
      </c>
      <c r="AH1337">
        <v>152.91</v>
      </c>
      <c r="AI1337" s="4">
        <f t="shared" si="228"/>
        <v>-2.0121755847484879E-2</v>
      </c>
      <c r="AO1337" s="28">
        <v>43234</v>
      </c>
      <c r="AP1337" s="29">
        <v>42498.86</v>
      </c>
      <c r="AQ1337" s="3">
        <f t="shared" si="229"/>
        <v>-2.5139013171069258E-2</v>
      </c>
    </row>
    <row r="1338" spans="1:43" ht="15.75" thickBot="1" x14ac:dyDescent="0.3">
      <c r="A1338" s="28">
        <v>43292</v>
      </c>
      <c r="B1338">
        <v>83.5</v>
      </c>
      <c r="C1338" s="3">
        <f t="shared" si="222"/>
        <v>2.4539877300613577E-2</v>
      </c>
      <c r="E1338" s="28">
        <v>43235</v>
      </c>
      <c r="F1338">
        <v>214.47</v>
      </c>
      <c r="G1338" s="4">
        <f t="shared" si="231"/>
        <v>-2.2648559970834814E-2</v>
      </c>
      <c r="I1338" s="28">
        <v>44053</v>
      </c>
      <c r="J1338">
        <v>115.87</v>
      </c>
      <c r="K1338" s="3">
        <f t="shared" si="223"/>
        <v>0</v>
      </c>
      <c r="M1338" s="28">
        <v>44033</v>
      </c>
      <c r="N1338">
        <v>192.08</v>
      </c>
      <c r="O1338" s="3">
        <v>0.21</v>
      </c>
      <c r="Q1338" s="28">
        <v>43235</v>
      </c>
      <c r="R1338">
        <v>118</v>
      </c>
      <c r="S1338" s="3">
        <v>0.04</v>
      </c>
      <c r="U1338" s="28">
        <v>43235</v>
      </c>
      <c r="V1338">
        <v>162.6</v>
      </c>
      <c r="W1338" s="3">
        <f t="shared" si="230"/>
        <v>1.2390262125645757E-2</v>
      </c>
      <c r="Y1338" s="28">
        <v>44454</v>
      </c>
      <c r="Z1338">
        <v>301.51</v>
      </c>
      <c r="AA1338" s="3">
        <f t="shared" si="226"/>
        <v>-2.707324943530165E-2</v>
      </c>
      <c r="AC1338" s="28">
        <v>44039</v>
      </c>
      <c r="AD1338">
        <v>20.010000000000002</v>
      </c>
      <c r="AE1338" s="4">
        <f t="shared" si="227"/>
        <v>-2.1515892420537752E-2</v>
      </c>
      <c r="AG1338" s="28">
        <v>43241</v>
      </c>
      <c r="AH1338">
        <v>151.83000000000001</v>
      </c>
      <c r="AI1338" s="4">
        <f t="shared" si="228"/>
        <v>-7.0629782224836957E-3</v>
      </c>
      <c r="AO1338" s="28">
        <v>43235</v>
      </c>
      <c r="AP1338" s="29">
        <v>42459.53</v>
      </c>
      <c r="AQ1338" s="3">
        <f t="shared" si="229"/>
        <v>-9.2543658818144969E-4</v>
      </c>
    </row>
    <row r="1339" spans="1:43" ht="15.75" thickBot="1" x14ac:dyDescent="0.3">
      <c r="A1339" s="28">
        <v>43293</v>
      </c>
      <c r="B1339">
        <v>87.44</v>
      </c>
      <c r="C1339" s="3">
        <f t="shared" si="222"/>
        <v>4.7185628742514973E-2</v>
      </c>
      <c r="E1339" s="28">
        <v>43236</v>
      </c>
      <c r="F1339">
        <v>211.53</v>
      </c>
      <c r="G1339" s="4">
        <f t="shared" si="231"/>
        <v>-1.3708210938592758E-2</v>
      </c>
      <c r="I1339" s="28">
        <v>44054</v>
      </c>
      <c r="J1339">
        <v>115.87</v>
      </c>
      <c r="K1339" s="3">
        <f t="shared" si="223"/>
        <v>0</v>
      </c>
      <c r="M1339" s="28">
        <v>44034</v>
      </c>
      <c r="N1339">
        <v>199.06</v>
      </c>
      <c r="O1339" s="3">
        <f t="shared" si="224"/>
        <v>3.6339025406080694E-2</v>
      </c>
      <c r="Q1339" s="28">
        <v>43236</v>
      </c>
      <c r="R1339">
        <v>118</v>
      </c>
      <c r="S1339" s="3">
        <v>0.04</v>
      </c>
      <c r="U1339" s="28">
        <v>43236</v>
      </c>
      <c r="V1339">
        <v>161.13</v>
      </c>
      <c r="W1339" s="3">
        <f t="shared" si="230"/>
        <v>-9.0405904059041031E-3</v>
      </c>
      <c r="Y1339" s="28">
        <v>44455</v>
      </c>
      <c r="Z1339">
        <v>297.93</v>
      </c>
      <c r="AA1339" s="3">
        <f t="shared" si="226"/>
        <v>-1.1873569699180742E-2</v>
      </c>
      <c r="AC1339" s="28">
        <v>44040</v>
      </c>
      <c r="AD1339">
        <v>21.3</v>
      </c>
      <c r="AE1339" s="4">
        <f t="shared" si="227"/>
        <v>6.4467766116941494E-2</v>
      </c>
      <c r="AG1339" s="28">
        <v>43242</v>
      </c>
      <c r="AH1339">
        <v>157.41999999999999</v>
      </c>
      <c r="AI1339" s="4">
        <f t="shared" si="228"/>
        <v>3.6817493249028388E-2</v>
      </c>
      <c r="AO1339" s="28">
        <v>43236</v>
      </c>
      <c r="AP1339" s="29">
        <v>42301.2</v>
      </c>
      <c r="AQ1339" s="3">
        <f t="shared" si="229"/>
        <v>-3.7289626145179389E-3</v>
      </c>
    </row>
    <row r="1340" spans="1:43" ht="15.75" thickBot="1" x14ac:dyDescent="0.3">
      <c r="A1340" s="28">
        <v>43294</v>
      </c>
      <c r="B1340">
        <v>91.81</v>
      </c>
      <c r="C1340" s="3">
        <f t="shared" si="222"/>
        <v>4.9977127172918578E-2</v>
      </c>
      <c r="E1340" s="28">
        <v>43237</v>
      </c>
      <c r="F1340">
        <v>201.06</v>
      </c>
      <c r="G1340" s="4">
        <f t="shared" si="231"/>
        <v>-4.9496525315558038E-2</v>
      </c>
      <c r="I1340" s="28">
        <v>44055</v>
      </c>
      <c r="J1340">
        <v>115.83</v>
      </c>
      <c r="K1340" s="3">
        <f t="shared" si="223"/>
        <v>-3.4521446448609883E-4</v>
      </c>
      <c r="M1340" s="28">
        <v>44035</v>
      </c>
      <c r="N1340">
        <v>200.13</v>
      </c>
      <c r="O1340" s="3">
        <f t="shared" si="224"/>
        <v>5.375263739575864E-3</v>
      </c>
      <c r="Q1340" s="28">
        <v>43237</v>
      </c>
      <c r="R1340">
        <v>115.09</v>
      </c>
      <c r="S1340" s="3">
        <v>0.04</v>
      </c>
      <c r="U1340" s="28">
        <v>43237</v>
      </c>
      <c r="V1340">
        <v>161.59</v>
      </c>
      <c r="W1340" s="3">
        <f t="shared" si="230"/>
        <v>2.854837708682556E-3</v>
      </c>
      <c r="Y1340" s="28">
        <v>44456</v>
      </c>
      <c r="Z1340">
        <v>297.04000000000002</v>
      </c>
      <c r="AA1340" s="3">
        <f t="shared" si="226"/>
        <v>-2.9872788910145776E-3</v>
      </c>
      <c r="AC1340" s="28">
        <v>44041</v>
      </c>
      <c r="AD1340">
        <v>21.5</v>
      </c>
      <c r="AE1340" s="4">
        <f t="shared" si="227"/>
        <v>9.3896713615022609E-3</v>
      </c>
      <c r="AG1340" s="28">
        <v>43243</v>
      </c>
      <c r="AH1340">
        <v>153.99</v>
      </c>
      <c r="AI1340" s="4">
        <f t="shared" si="228"/>
        <v>-2.1788845127683754E-2</v>
      </c>
      <c r="AO1340" s="28">
        <v>43237</v>
      </c>
      <c r="AP1340" s="29">
        <v>41869.65</v>
      </c>
      <c r="AQ1340" s="3">
        <f t="shared" si="229"/>
        <v>-1.0201838245723405E-2</v>
      </c>
    </row>
    <row r="1341" spans="1:43" ht="15.75" thickBot="1" x14ac:dyDescent="0.3">
      <c r="A1341" s="28">
        <v>43297</v>
      </c>
      <c r="B1341">
        <v>89.69</v>
      </c>
      <c r="C1341" s="3">
        <f t="shared" si="222"/>
        <v>-2.3091166539592645E-2</v>
      </c>
      <c r="E1341" s="28">
        <v>43238</v>
      </c>
      <c r="F1341">
        <v>197.35</v>
      </c>
      <c r="G1341" s="4">
        <f t="shared" si="231"/>
        <v>-1.8452203322391392E-2</v>
      </c>
      <c r="I1341" s="28">
        <v>44056</v>
      </c>
      <c r="J1341">
        <v>107.53</v>
      </c>
      <c r="K1341" s="3">
        <f t="shared" si="223"/>
        <v>-7.1656738323404912E-2</v>
      </c>
      <c r="M1341" s="28">
        <v>44036</v>
      </c>
      <c r="N1341">
        <v>199.25</v>
      </c>
      <c r="O1341" s="3">
        <f t="shared" si="224"/>
        <v>-4.397141857792386E-3</v>
      </c>
      <c r="Q1341" s="28">
        <v>43238</v>
      </c>
      <c r="R1341">
        <v>113.43</v>
      </c>
      <c r="S1341" s="3">
        <v>0.04</v>
      </c>
      <c r="U1341" s="28">
        <v>43238</v>
      </c>
      <c r="V1341">
        <v>161.56</v>
      </c>
      <c r="W1341" s="3">
        <f t="shared" si="230"/>
        <v>-1.8565505291168183E-4</v>
      </c>
      <c r="Y1341" s="28">
        <v>44459</v>
      </c>
      <c r="Z1341">
        <v>299.75</v>
      </c>
      <c r="AA1341" s="3">
        <f t="shared" si="226"/>
        <v>9.1233503905197022E-3</v>
      </c>
      <c r="AC1341" s="28">
        <v>44047</v>
      </c>
      <c r="AD1341">
        <v>20.3</v>
      </c>
      <c r="AE1341" s="4">
        <f t="shared" si="227"/>
        <v>-5.5813953488372037E-2</v>
      </c>
      <c r="AG1341" s="28">
        <v>43244</v>
      </c>
      <c r="AH1341">
        <v>155.5</v>
      </c>
      <c r="AI1341" s="4">
        <f t="shared" si="228"/>
        <v>9.805831547502919E-3</v>
      </c>
      <c r="AO1341" s="28">
        <v>43238</v>
      </c>
      <c r="AP1341" s="29">
        <v>41623.519999999997</v>
      </c>
      <c r="AQ1341" s="3">
        <f t="shared" si="229"/>
        <v>-5.8784823852122692E-3</v>
      </c>
    </row>
    <row r="1342" spans="1:43" ht="15.75" thickBot="1" x14ac:dyDescent="0.3">
      <c r="A1342" s="28">
        <v>43298</v>
      </c>
      <c r="B1342">
        <v>89.92</v>
      </c>
      <c r="C1342" s="3">
        <v>0.12</v>
      </c>
      <c r="E1342" s="28">
        <v>43241</v>
      </c>
      <c r="F1342">
        <v>196.97</v>
      </c>
      <c r="G1342" s="4">
        <f t="shared" si="231"/>
        <v>-1.925513047884464E-3</v>
      </c>
      <c r="I1342" s="28">
        <v>44060</v>
      </c>
      <c r="J1342">
        <v>115.59</v>
      </c>
      <c r="K1342" s="3">
        <f t="shared" si="223"/>
        <v>7.4955826281037918E-2</v>
      </c>
      <c r="M1342" s="28">
        <v>44039</v>
      </c>
      <c r="N1342">
        <v>209.77</v>
      </c>
      <c r="O1342" s="3">
        <f t="shared" si="224"/>
        <v>5.2797992471769195E-2</v>
      </c>
      <c r="Q1342" s="28">
        <v>43241</v>
      </c>
      <c r="R1342">
        <v>112.01</v>
      </c>
      <c r="S1342" s="3">
        <v>0.04</v>
      </c>
      <c r="U1342" s="28">
        <v>43241</v>
      </c>
      <c r="V1342">
        <v>160.19999999999999</v>
      </c>
      <c r="W1342" s="3">
        <f t="shared" si="230"/>
        <v>-8.4179252290171869E-3</v>
      </c>
      <c r="Y1342" s="28">
        <v>44460</v>
      </c>
      <c r="Z1342">
        <v>309</v>
      </c>
      <c r="AA1342" s="3">
        <f t="shared" si="226"/>
        <v>3.0859049207673017E-2</v>
      </c>
      <c r="AC1342" s="28">
        <v>44048</v>
      </c>
      <c r="AD1342">
        <v>21.82</v>
      </c>
      <c r="AE1342" s="4">
        <f t="shared" si="227"/>
        <v>7.487684729064048E-2</v>
      </c>
      <c r="AG1342" s="28">
        <v>43245</v>
      </c>
      <c r="AH1342">
        <v>150.97</v>
      </c>
      <c r="AI1342" s="4">
        <f t="shared" si="228"/>
        <v>-2.9131832797427704E-2</v>
      </c>
      <c r="AO1342" s="28">
        <v>43241</v>
      </c>
      <c r="AP1342" s="29">
        <v>41648.65</v>
      </c>
      <c r="AQ1342" s="3">
        <f t="shared" si="229"/>
        <v>6.0374519021944018E-4</v>
      </c>
    </row>
    <row r="1343" spans="1:43" ht="15.75" thickBot="1" x14ac:dyDescent="0.3">
      <c r="A1343" s="28">
        <v>43299</v>
      </c>
      <c r="B1343">
        <v>89.68</v>
      </c>
      <c r="C1343" s="3">
        <f t="shared" si="222"/>
        <v>-2.669039145907437E-3</v>
      </c>
      <c r="E1343" s="28">
        <v>43242</v>
      </c>
      <c r="F1343">
        <v>205.83</v>
      </c>
      <c r="G1343" s="4">
        <f t="shared" si="231"/>
        <v>4.498146925927804E-2</v>
      </c>
      <c r="I1343" s="28">
        <v>44061</v>
      </c>
      <c r="J1343">
        <v>123.99</v>
      </c>
      <c r="K1343" s="3">
        <f t="shared" si="223"/>
        <v>7.2670646249675563E-2</v>
      </c>
      <c r="M1343" s="28">
        <v>44040</v>
      </c>
      <c r="N1343">
        <v>208</v>
      </c>
      <c r="O1343" s="3">
        <f t="shared" si="224"/>
        <v>-8.4378128426372268E-3</v>
      </c>
      <c r="Q1343" s="28">
        <v>43242</v>
      </c>
      <c r="R1343">
        <v>117.46</v>
      </c>
      <c r="S1343" s="3">
        <v>0.04</v>
      </c>
      <c r="U1343" s="28">
        <v>43242</v>
      </c>
      <c r="V1343">
        <v>162.47</v>
      </c>
      <c r="W1343" s="3">
        <f t="shared" si="230"/>
        <v>1.416978776529354E-2</v>
      </c>
      <c r="Y1343" s="28">
        <v>44461</v>
      </c>
      <c r="Z1343">
        <v>301.64</v>
      </c>
      <c r="AA1343" s="3">
        <f t="shared" si="226"/>
        <v>-2.3818770226537223E-2</v>
      </c>
      <c r="AC1343" s="28">
        <v>44049</v>
      </c>
      <c r="AD1343">
        <v>23</v>
      </c>
      <c r="AE1343" s="4">
        <f t="shared" si="227"/>
        <v>5.4078826764436316E-2</v>
      </c>
      <c r="AG1343" s="28">
        <v>43248</v>
      </c>
      <c r="AH1343">
        <v>152.66</v>
      </c>
      <c r="AI1343" s="4">
        <f t="shared" si="228"/>
        <v>1.1194277008677256E-2</v>
      </c>
      <c r="AO1343" s="28">
        <v>43242</v>
      </c>
      <c r="AP1343" s="29">
        <v>42744.82</v>
      </c>
      <c r="AQ1343" s="3">
        <f t="shared" si="229"/>
        <v>2.6319460534735217E-2</v>
      </c>
    </row>
    <row r="1344" spans="1:43" ht="15.75" thickBot="1" x14ac:dyDescent="0.3">
      <c r="A1344" s="28">
        <v>43300</v>
      </c>
      <c r="B1344">
        <v>91.47</v>
      </c>
      <c r="C1344" s="3">
        <f t="shared" si="222"/>
        <v>1.9959857270294368E-2</v>
      </c>
      <c r="E1344" s="28">
        <v>43243</v>
      </c>
      <c r="F1344">
        <v>204.6</v>
      </c>
      <c r="G1344" s="4">
        <f t="shared" si="231"/>
        <v>-5.9758052761988978E-3</v>
      </c>
      <c r="I1344" s="28">
        <v>44062</v>
      </c>
      <c r="J1344">
        <v>119</v>
      </c>
      <c r="K1344" s="3">
        <f t="shared" si="223"/>
        <v>-4.0245181062988911E-2</v>
      </c>
      <c r="M1344" s="28">
        <v>44041</v>
      </c>
      <c r="N1344">
        <v>210.56</v>
      </c>
      <c r="O1344" s="3">
        <v>0.05</v>
      </c>
      <c r="Q1344" s="28">
        <v>43243</v>
      </c>
      <c r="R1344">
        <v>119</v>
      </c>
      <c r="S1344" s="3">
        <v>0.04</v>
      </c>
      <c r="U1344" s="28">
        <v>43243</v>
      </c>
      <c r="V1344">
        <v>161.72</v>
      </c>
      <c r="W1344" s="3">
        <f t="shared" si="230"/>
        <v>-4.6162368437250301E-3</v>
      </c>
      <c r="Y1344" s="28">
        <v>44462</v>
      </c>
      <c r="Z1344">
        <v>290</v>
      </c>
      <c r="AA1344" s="3">
        <f t="shared" si="226"/>
        <v>-3.8589046545550953E-2</v>
      </c>
      <c r="AC1344" s="28">
        <v>44053</v>
      </c>
      <c r="AD1344">
        <v>22</v>
      </c>
      <c r="AE1344" s="4">
        <f t="shared" si="227"/>
        <v>-4.3478260869565188E-2</v>
      </c>
      <c r="AG1344" s="28">
        <v>43249</v>
      </c>
      <c r="AH1344">
        <v>154.44</v>
      </c>
      <c r="AI1344" s="4">
        <f t="shared" si="228"/>
        <v>1.1659897812131614E-2</v>
      </c>
      <c r="AO1344" s="28">
        <v>43243</v>
      </c>
      <c r="AP1344" s="29">
        <v>42772.25</v>
      </c>
      <c r="AQ1344" s="3">
        <f t="shared" si="229"/>
        <v>6.4171518326672228E-4</v>
      </c>
    </row>
    <row r="1345" spans="1:43" ht="15.75" thickBot="1" x14ac:dyDescent="0.3">
      <c r="A1345" s="28">
        <v>43301</v>
      </c>
      <c r="B1345">
        <v>91</v>
      </c>
      <c r="C1345" s="3">
        <f t="shared" si="222"/>
        <v>-5.138296709303547E-3</v>
      </c>
      <c r="E1345" s="28">
        <v>43244</v>
      </c>
      <c r="F1345">
        <v>199.59</v>
      </c>
      <c r="G1345" s="4">
        <f t="shared" si="231"/>
        <v>-2.4486803519061517E-2</v>
      </c>
      <c r="I1345" s="28">
        <v>44063</v>
      </c>
      <c r="J1345">
        <v>123.81</v>
      </c>
      <c r="K1345" s="3">
        <f t="shared" si="223"/>
        <v>4.0420168067226925E-2</v>
      </c>
      <c r="M1345" s="28">
        <v>44042</v>
      </c>
      <c r="N1345">
        <v>209.34</v>
      </c>
      <c r="O1345" s="3">
        <v>0.05</v>
      </c>
      <c r="Q1345" s="28">
        <v>43244</v>
      </c>
      <c r="R1345">
        <v>116.23</v>
      </c>
      <c r="S1345" s="3">
        <v>0.04</v>
      </c>
      <c r="U1345" s="28">
        <v>43244</v>
      </c>
      <c r="V1345">
        <v>160.71</v>
      </c>
      <c r="W1345" s="3">
        <f t="shared" si="230"/>
        <v>-6.2453623546870896E-3</v>
      </c>
      <c r="Y1345" s="28">
        <v>44463</v>
      </c>
      <c r="Z1345">
        <v>294.89999999999998</v>
      </c>
      <c r="AA1345" s="3">
        <f t="shared" si="226"/>
        <v>1.6896551724137954E-2</v>
      </c>
      <c r="AC1345" s="28">
        <v>44056</v>
      </c>
      <c r="AD1345">
        <v>23.5</v>
      </c>
      <c r="AE1345" s="4">
        <f t="shared" si="227"/>
        <v>6.8181818181818121E-2</v>
      </c>
      <c r="AG1345" s="28">
        <v>43250</v>
      </c>
      <c r="AH1345">
        <v>152.54</v>
      </c>
      <c r="AI1345" s="4">
        <f t="shared" si="228"/>
        <v>-1.2302512302512336E-2</v>
      </c>
      <c r="AO1345" s="28">
        <v>43244</v>
      </c>
      <c r="AP1345" s="29">
        <v>42536.160000000003</v>
      </c>
      <c r="AQ1345" s="3">
        <f t="shared" si="229"/>
        <v>-5.5197002729572286E-3</v>
      </c>
    </row>
    <row r="1346" spans="1:43" ht="15.75" thickBot="1" x14ac:dyDescent="0.3">
      <c r="A1346" s="28">
        <v>43304</v>
      </c>
      <c r="B1346">
        <v>91.01</v>
      </c>
      <c r="C1346" s="3">
        <f t="shared" si="222"/>
        <v>1.0989010989015391E-4</v>
      </c>
      <c r="E1346" s="28">
        <v>43245</v>
      </c>
      <c r="F1346">
        <v>190</v>
      </c>
      <c r="G1346" s="4">
        <f t="shared" si="231"/>
        <v>-4.8048499423818836E-2</v>
      </c>
      <c r="I1346" s="28">
        <v>44064</v>
      </c>
      <c r="J1346">
        <v>123.1</v>
      </c>
      <c r="K1346" s="3">
        <f t="shared" si="223"/>
        <v>-5.7345933284872475E-3</v>
      </c>
      <c r="M1346" s="28">
        <v>44046</v>
      </c>
      <c r="N1346">
        <v>207.96</v>
      </c>
      <c r="O1346" s="3">
        <f t="shared" si="224"/>
        <v>-6.592146746918881E-3</v>
      </c>
      <c r="Q1346" s="28">
        <v>43245</v>
      </c>
      <c r="R1346">
        <v>112.81</v>
      </c>
      <c r="S1346" s="3">
        <v>0.05</v>
      </c>
      <c r="U1346" s="28">
        <v>43245</v>
      </c>
      <c r="V1346">
        <v>159.88</v>
      </c>
      <c r="W1346" s="3">
        <f t="shared" si="230"/>
        <v>-5.1645821666356229E-3</v>
      </c>
      <c r="Y1346" s="28">
        <v>44466</v>
      </c>
      <c r="Z1346">
        <v>288.67</v>
      </c>
      <c r="AA1346" s="3">
        <f t="shared" si="226"/>
        <v>-2.1125805357748217E-2</v>
      </c>
      <c r="AC1346" s="28">
        <v>44063</v>
      </c>
      <c r="AD1346">
        <v>23</v>
      </c>
      <c r="AE1346" s="4">
        <f t="shared" si="227"/>
        <v>-2.1276595744680882E-2</v>
      </c>
      <c r="AG1346" s="28">
        <v>43251</v>
      </c>
      <c r="AH1346">
        <v>154.97999999999999</v>
      </c>
      <c r="AI1346" s="4">
        <f t="shared" si="228"/>
        <v>1.5995804379179246E-2</v>
      </c>
      <c r="AO1346" s="28">
        <v>43245</v>
      </c>
      <c r="AP1346" s="29">
        <v>42074.09</v>
      </c>
      <c r="AQ1346" s="3">
        <f t="shared" si="229"/>
        <v>-1.0862992804240079E-2</v>
      </c>
    </row>
    <row r="1347" spans="1:43" ht="15.75" thickBot="1" x14ac:dyDescent="0.3">
      <c r="A1347" s="28">
        <v>43305</v>
      </c>
      <c r="B1347">
        <v>92</v>
      </c>
      <c r="C1347" s="3">
        <f t="shared" si="222"/>
        <v>1.0877925502692065E-2</v>
      </c>
      <c r="E1347" s="28">
        <v>43248</v>
      </c>
      <c r="F1347">
        <v>194.36</v>
      </c>
      <c r="G1347" s="4">
        <f t="shared" si="231"/>
        <v>2.2947368421052605E-2</v>
      </c>
      <c r="I1347" s="28">
        <v>44068</v>
      </c>
      <c r="J1347">
        <v>116.08</v>
      </c>
      <c r="K1347" s="3">
        <f t="shared" si="223"/>
        <v>-5.7026807473598673E-2</v>
      </c>
      <c r="M1347" s="28">
        <v>44047</v>
      </c>
      <c r="N1347">
        <v>197.5</v>
      </c>
      <c r="O1347" s="3">
        <f t="shared" si="224"/>
        <v>-5.0298134256587801E-2</v>
      </c>
      <c r="Q1347" s="28">
        <v>43248</v>
      </c>
      <c r="R1347">
        <v>112.02</v>
      </c>
      <c r="S1347" s="3">
        <v>0.04</v>
      </c>
      <c r="U1347" s="28">
        <v>43248</v>
      </c>
      <c r="V1347">
        <v>156.65</v>
      </c>
      <c r="W1347" s="3">
        <f t="shared" si="230"/>
        <v>-2.0202651988991627E-2</v>
      </c>
      <c r="Y1347" s="28">
        <v>44467</v>
      </c>
      <c r="Z1347">
        <v>295</v>
      </c>
      <c r="AA1347" s="3">
        <f t="shared" si="226"/>
        <v>2.1928153254581195E-2</v>
      </c>
      <c r="AC1347" s="28">
        <v>44067</v>
      </c>
      <c r="AD1347">
        <v>21.81</v>
      </c>
      <c r="AE1347" s="4">
        <f t="shared" si="227"/>
        <v>-5.1739130434782621E-2</v>
      </c>
      <c r="AG1347" s="28">
        <v>43252</v>
      </c>
      <c r="AH1347">
        <v>154.75</v>
      </c>
      <c r="AI1347" s="4">
        <f t="shared" si="228"/>
        <v>-1.4840624596721419E-3</v>
      </c>
      <c r="AO1347" s="28">
        <v>43248</v>
      </c>
      <c r="AP1347" s="29">
        <v>42138.57</v>
      </c>
      <c r="AQ1347" s="3">
        <f t="shared" si="229"/>
        <v>1.5325346311709787E-3</v>
      </c>
    </row>
    <row r="1348" spans="1:43" ht="15.75" thickBot="1" x14ac:dyDescent="0.3">
      <c r="A1348" s="28">
        <v>43307</v>
      </c>
      <c r="B1348">
        <v>90.97</v>
      </c>
      <c r="C1348" s="3">
        <f t="shared" si="222"/>
        <v>-1.1195652173913051E-2</v>
      </c>
      <c r="E1348" s="28">
        <v>43249</v>
      </c>
      <c r="F1348">
        <v>204.07</v>
      </c>
      <c r="G1348" s="4">
        <f t="shared" si="231"/>
        <v>4.9958839267338906E-2</v>
      </c>
      <c r="I1348" s="28">
        <v>44069</v>
      </c>
      <c r="J1348">
        <v>116.47</v>
      </c>
      <c r="K1348" s="3">
        <f t="shared" si="223"/>
        <v>3.3597518952446226E-3</v>
      </c>
      <c r="M1348" s="28">
        <v>44048</v>
      </c>
      <c r="N1348">
        <v>197.71</v>
      </c>
      <c r="O1348" s="3">
        <f t="shared" si="224"/>
        <v>1.0632911392405298E-3</v>
      </c>
      <c r="Q1348" s="28">
        <v>43249</v>
      </c>
      <c r="R1348">
        <v>114.4</v>
      </c>
      <c r="S1348" s="3">
        <f t="shared" si="225"/>
        <v>2.1246206034636783E-2</v>
      </c>
      <c r="U1348" s="28">
        <v>43249</v>
      </c>
      <c r="V1348">
        <v>160.24</v>
      </c>
      <c r="W1348" s="3">
        <f t="shared" si="230"/>
        <v>2.2917331631024496E-2</v>
      </c>
      <c r="Y1348" s="28">
        <v>44468</v>
      </c>
      <c r="Z1348">
        <v>289.98</v>
      </c>
      <c r="AA1348" s="3">
        <f t="shared" si="226"/>
        <v>-1.701694915254226E-2</v>
      </c>
      <c r="AC1348" s="28">
        <v>44069</v>
      </c>
      <c r="AD1348">
        <v>23.43</v>
      </c>
      <c r="AE1348" s="4">
        <f t="shared" si="227"/>
        <v>7.427785419532329E-2</v>
      </c>
      <c r="AG1348" s="28">
        <v>43255</v>
      </c>
      <c r="AH1348">
        <v>157.21</v>
      </c>
      <c r="AI1348" s="4">
        <f t="shared" si="228"/>
        <v>1.5896607431340914E-2</v>
      </c>
      <c r="AO1348" s="28">
        <v>43249</v>
      </c>
      <c r="AP1348" s="29">
        <v>42622.74</v>
      </c>
      <c r="AQ1348" s="3">
        <f t="shared" si="229"/>
        <v>1.1489948519847637E-2</v>
      </c>
    </row>
    <row r="1349" spans="1:43" ht="15.75" thickBot="1" x14ac:dyDescent="0.3">
      <c r="A1349" s="28">
        <v>43308</v>
      </c>
      <c r="B1349">
        <v>91.31</v>
      </c>
      <c r="C1349" s="3">
        <f t="shared" si="222"/>
        <v>3.7374958777618428E-3</v>
      </c>
      <c r="E1349" s="28">
        <v>43250</v>
      </c>
      <c r="F1349">
        <v>214.27</v>
      </c>
      <c r="G1349" s="4">
        <f t="shared" si="231"/>
        <v>4.998284902239436E-2</v>
      </c>
      <c r="I1349" s="28">
        <v>44070</v>
      </c>
      <c r="J1349">
        <v>116.5</v>
      </c>
      <c r="K1349" s="3">
        <f t="shared" si="223"/>
        <v>2.5757705847007095E-4</v>
      </c>
      <c r="M1349" s="28">
        <v>44049</v>
      </c>
      <c r="N1349">
        <v>197.95</v>
      </c>
      <c r="O1349" s="3">
        <f t="shared" si="224"/>
        <v>1.213899145212638E-3</v>
      </c>
      <c r="Q1349" s="28">
        <v>43250</v>
      </c>
      <c r="R1349">
        <v>114</v>
      </c>
      <c r="S1349" s="3">
        <v>0.03</v>
      </c>
      <c r="U1349" s="28">
        <v>43250</v>
      </c>
      <c r="V1349">
        <v>159.58000000000001</v>
      </c>
      <c r="W1349" s="3">
        <f t="shared" si="230"/>
        <v>-4.1188217673489014E-3</v>
      </c>
      <c r="Y1349" s="28">
        <v>44469</v>
      </c>
      <c r="Z1349">
        <v>289</v>
      </c>
      <c r="AA1349" s="3">
        <f t="shared" si="226"/>
        <v>-3.3795434167874783E-3</v>
      </c>
      <c r="AC1349" s="28">
        <v>44070</v>
      </c>
      <c r="AD1349">
        <v>23.5</v>
      </c>
      <c r="AE1349" s="4">
        <f t="shared" si="227"/>
        <v>2.9876227059326688E-3</v>
      </c>
      <c r="AG1349" s="28">
        <v>43256</v>
      </c>
      <c r="AH1349">
        <v>156.19999999999999</v>
      </c>
      <c r="AI1349" s="4">
        <f t="shared" si="228"/>
        <v>-6.4245277018002422E-3</v>
      </c>
      <c r="AO1349" s="28">
        <v>43250</v>
      </c>
      <c r="AP1349" s="29">
        <v>42546.48</v>
      </c>
      <c r="AQ1349" s="3">
        <f t="shared" si="229"/>
        <v>-1.7891857726648475E-3</v>
      </c>
    </row>
    <row r="1350" spans="1:43" ht="15.75" thickBot="1" x14ac:dyDescent="0.3">
      <c r="A1350" s="28">
        <v>43311</v>
      </c>
      <c r="B1350">
        <v>91.5</v>
      </c>
      <c r="C1350" s="3">
        <f t="shared" si="222"/>
        <v>2.0808235680647158E-3</v>
      </c>
      <c r="E1350" s="28">
        <v>43251</v>
      </c>
      <c r="F1350">
        <v>224.98</v>
      </c>
      <c r="G1350" s="4">
        <f t="shared" si="231"/>
        <v>4.9983665468800842E-2</v>
      </c>
      <c r="I1350" s="28">
        <v>44071</v>
      </c>
      <c r="J1350">
        <v>113.5</v>
      </c>
      <c r="K1350" s="3">
        <f t="shared" si="223"/>
        <v>-2.5751072961373356E-2</v>
      </c>
      <c r="M1350" s="28">
        <v>44050</v>
      </c>
      <c r="N1350">
        <v>198.43</v>
      </c>
      <c r="O1350" s="3">
        <f t="shared" si="224"/>
        <v>2.4248547613034965E-3</v>
      </c>
      <c r="Q1350" s="28">
        <v>43251</v>
      </c>
      <c r="R1350">
        <v>113.1</v>
      </c>
      <c r="S1350" s="3">
        <v>0.04</v>
      </c>
      <c r="U1350" s="28">
        <v>43251</v>
      </c>
      <c r="V1350">
        <v>162.44</v>
      </c>
      <c r="W1350" s="3">
        <f t="shared" si="230"/>
        <v>1.7922045369093809E-2</v>
      </c>
      <c r="Y1350" s="28">
        <v>44470</v>
      </c>
      <c r="Z1350">
        <v>298.2</v>
      </c>
      <c r="AA1350" s="3">
        <f t="shared" si="226"/>
        <v>3.183391003460212E-2</v>
      </c>
      <c r="AC1350" s="28">
        <v>44071</v>
      </c>
      <c r="AD1350">
        <v>22.5</v>
      </c>
      <c r="AE1350" s="4">
        <f t="shared" si="227"/>
        <v>-4.2553191489361653E-2</v>
      </c>
      <c r="AG1350" s="28">
        <v>43257</v>
      </c>
      <c r="AH1350">
        <v>154.66</v>
      </c>
      <c r="AI1350" s="4">
        <f t="shared" si="228"/>
        <v>-9.8591549295774517E-3</v>
      </c>
      <c r="AO1350" s="28">
        <v>43251</v>
      </c>
      <c r="AP1350" s="29">
        <v>42846.64</v>
      </c>
      <c r="AQ1350" s="3">
        <f t="shared" si="229"/>
        <v>7.0548726945212081E-3</v>
      </c>
    </row>
    <row r="1351" spans="1:43" ht="15.75" thickBot="1" x14ac:dyDescent="0.3">
      <c r="A1351" s="28">
        <v>43312</v>
      </c>
      <c r="B1351">
        <v>89.94</v>
      </c>
      <c r="C1351" s="3">
        <f t="shared" si="222"/>
        <v>-1.704918032786884E-2</v>
      </c>
      <c r="E1351" s="28">
        <v>43252</v>
      </c>
      <c r="F1351">
        <v>236.22</v>
      </c>
      <c r="G1351" s="4">
        <f t="shared" si="231"/>
        <v>4.9959996444128407E-2</v>
      </c>
      <c r="I1351" s="28">
        <v>44074</v>
      </c>
      <c r="J1351">
        <v>115</v>
      </c>
      <c r="K1351" s="3">
        <f t="shared" si="223"/>
        <v>1.3215859030837107E-2</v>
      </c>
      <c r="M1351" s="28">
        <v>44053</v>
      </c>
      <c r="N1351">
        <v>195.94</v>
      </c>
      <c r="O1351" s="3">
        <v>0.05</v>
      </c>
      <c r="Q1351" s="28">
        <v>43252</v>
      </c>
      <c r="R1351">
        <v>113.2</v>
      </c>
      <c r="S1351" s="3">
        <v>0.05</v>
      </c>
      <c r="U1351" s="28">
        <v>43252</v>
      </c>
      <c r="V1351">
        <v>159.21</v>
      </c>
      <c r="W1351" s="3">
        <f t="shared" si="230"/>
        <v>-1.9884264959369569E-2</v>
      </c>
      <c r="Y1351" s="28">
        <v>44473</v>
      </c>
      <c r="Z1351">
        <v>293.2</v>
      </c>
      <c r="AA1351" s="3">
        <f t="shared" si="226"/>
        <v>-1.6767270288397085E-2</v>
      </c>
      <c r="AC1351" s="28">
        <v>44074</v>
      </c>
      <c r="AD1351">
        <v>22.58</v>
      </c>
      <c r="AE1351" s="4">
        <f t="shared" si="227"/>
        <v>3.555555555555534E-3</v>
      </c>
      <c r="AG1351" s="28">
        <v>43258</v>
      </c>
      <c r="AH1351">
        <v>153.63</v>
      </c>
      <c r="AI1351" s="4">
        <f t="shared" si="228"/>
        <v>-6.6597698176645848E-3</v>
      </c>
      <c r="AO1351" s="28">
        <v>43252</v>
      </c>
      <c r="AP1351" s="29">
        <v>42912.81</v>
      </c>
      <c r="AQ1351" s="3">
        <f t="shared" si="229"/>
        <v>1.5443451341807801E-3</v>
      </c>
    </row>
    <row r="1352" spans="1:43" ht="15.75" thickBot="1" x14ac:dyDescent="0.3">
      <c r="A1352" s="28">
        <v>43313</v>
      </c>
      <c r="B1352">
        <v>89.67</v>
      </c>
      <c r="C1352" s="3">
        <f t="shared" ref="C1352:C1414" si="232">B1352/B1351-1</f>
        <v>-3.0020013342227925E-3</v>
      </c>
      <c r="E1352" s="28">
        <v>43255</v>
      </c>
      <c r="F1352">
        <v>235.17</v>
      </c>
      <c r="G1352" s="4">
        <f t="shared" si="231"/>
        <v>-4.4450088900178653E-3</v>
      </c>
      <c r="I1352" s="28">
        <v>44075</v>
      </c>
      <c r="J1352">
        <v>117.93</v>
      </c>
      <c r="K1352" s="3">
        <f t="shared" ref="K1352:K1415" si="233">J1352/J1351-1</f>
        <v>2.5478260869565172E-2</v>
      </c>
      <c r="M1352" s="28">
        <v>44054</v>
      </c>
      <c r="N1352">
        <v>195.34</v>
      </c>
      <c r="O1352" s="3">
        <f t="shared" ref="O1352:O1415" si="234">N1352/N1351-1</f>
        <v>-3.0621618862917144E-3</v>
      </c>
      <c r="Q1352" s="28">
        <v>43255</v>
      </c>
      <c r="R1352">
        <v>114.25</v>
      </c>
      <c r="S1352" s="3">
        <f t="shared" ref="S1352:S1415" si="235">R1352/R1351-1</f>
        <v>9.2756183745583698E-3</v>
      </c>
      <c r="U1352" s="28">
        <v>43255</v>
      </c>
      <c r="V1352">
        <v>161.34</v>
      </c>
      <c r="W1352" s="3">
        <f t="shared" si="230"/>
        <v>1.3378556623327542E-2</v>
      </c>
      <c r="Y1352" s="28">
        <v>44474</v>
      </c>
      <c r="Z1352">
        <v>290.05</v>
      </c>
      <c r="AA1352" s="3">
        <f t="shared" ref="AA1352:AA1415" si="236">Z1352/Z1351-1</f>
        <v>-1.0743519781718835E-2</v>
      </c>
      <c r="AC1352" s="28">
        <v>44075</v>
      </c>
      <c r="AD1352">
        <v>23.49</v>
      </c>
      <c r="AE1352" s="4">
        <f t="shared" ref="AE1352:AE1415" si="237">AD1352/AD1351-1</f>
        <v>4.0301151461470397E-2</v>
      </c>
      <c r="AG1352" s="28">
        <v>43262</v>
      </c>
      <c r="AH1352">
        <v>149.83000000000001</v>
      </c>
      <c r="AI1352" s="4">
        <f t="shared" ref="AI1352:AI1415" si="238">AH1352/AH1351-1</f>
        <v>-2.4734752327019383E-2</v>
      </c>
      <c r="AO1352" s="28">
        <v>43255</v>
      </c>
      <c r="AP1352" s="29">
        <v>43268.29</v>
      </c>
      <c r="AQ1352" s="3">
        <f t="shared" ref="AQ1352:AQ1415" si="239">AP1352/AP1351-1</f>
        <v>8.2837735398824108E-3</v>
      </c>
    </row>
    <row r="1353" spans="1:43" ht="15.75" thickBot="1" x14ac:dyDescent="0.3">
      <c r="A1353" s="28">
        <v>43314</v>
      </c>
      <c r="B1353">
        <v>90</v>
      </c>
      <c r="C1353" s="3">
        <f t="shared" si="232"/>
        <v>3.6801605888256983E-3</v>
      </c>
      <c r="E1353" s="28">
        <v>43256</v>
      </c>
      <c r="F1353">
        <v>238.25</v>
      </c>
      <c r="G1353" s="4">
        <f t="shared" si="231"/>
        <v>1.3096908619296688E-2</v>
      </c>
      <c r="I1353" s="28">
        <v>44076</v>
      </c>
      <c r="J1353">
        <v>116</v>
      </c>
      <c r="K1353" s="3">
        <f t="shared" si="233"/>
        <v>-1.6365640634274592E-2</v>
      </c>
      <c r="M1353" s="28">
        <v>44055</v>
      </c>
      <c r="N1353">
        <v>196.63</v>
      </c>
      <c r="O1353" s="3">
        <f t="shared" si="234"/>
        <v>6.6038701750792406E-3</v>
      </c>
      <c r="Q1353" s="28">
        <v>43256</v>
      </c>
      <c r="R1353">
        <v>114.69</v>
      </c>
      <c r="S1353" s="3">
        <v>0.05</v>
      </c>
      <c r="U1353" s="28">
        <v>43256</v>
      </c>
      <c r="V1353">
        <v>162.33000000000001</v>
      </c>
      <c r="W1353" s="3">
        <f t="shared" si="230"/>
        <v>6.1361100780961131E-3</v>
      </c>
      <c r="Y1353" s="28">
        <v>44475</v>
      </c>
      <c r="Z1353">
        <v>289.10000000000002</v>
      </c>
      <c r="AA1353" s="3">
        <f t="shared" si="236"/>
        <v>-3.2752973625236326E-3</v>
      </c>
      <c r="AC1353" s="28">
        <v>44076</v>
      </c>
      <c r="AD1353">
        <v>23.5</v>
      </c>
      <c r="AE1353" s="4">
        <f t="shared" si="237"/>
        <v>4.2571306939120923E-4</v>
      </c>
      <c r="AG1353" s="28">
        <v>43263</v>
      </c>
      <c r="AH1353">
        <v>142.34</v>
      </c>
      <c r="AI1353" s="4">
        <f t="shared" si="238"/>
        <v>-4.998998865380766E-2</v>
      </c>
      <c r="AO1353" s="28">
        <v>43256</v>
      </c>
      <c r="AP1353" s="29">
        <v>43702.58</v>
      </c>
      <c r="AQ1353" s="3">
        <f t="shared" si="239"/>
        <v>1.0037142674230948E-2</v>
      </c>
    </row>
    <row r="1354" spans="1:43" ht="15.75" thickBot="1" x14ac:dyDescent="0.3">
      <c r="A1354" s="28">
        <v>43315</v>
      </c>
      <c r="B1354">
        <v>90.86</v>
      </c>
      <c r="C1354" s="3">
        <f t="shared" si="232"/>
        <v>9.5555555555555394E-3</v>
      </c>
      <c r="E1354" s="28">
        <v>43257</v>
      </c>
      <c r="F1354">
        <v>244.54</v>
      </c>
      <c r="G1354" s="4">
        <f t="shared" si="231"/>
        <v>2.6400839454354674E-2</v>
      </c>
      <c r="I1354" s="28">
        <v>44077</v>
      </c>
      <c r="J1354">
        <v>114</v>
      </c>
      <c r="K1354" s="3">
        <f t="shared" si="233"/>
        <v>-1.7241379310344862E-2</v>
      </c>
      <c r="M1354" s="28">
        <v>44056</v>
      </c>
      <c r="N1354">
        <v>193.51</v>
      </c>
      <c r="O1354" s="3">
        <f t="shared" si="234"/>
        <v>-1.5867365101968178E-2</v>
      </c>
      <c r="Q1354" s="28">
        <v>43257</v>
      </c>
      <c r="R1354">
        <v>114.22</v>
      </c>
      <c r="S1354" s="3">
        <v>0.05</v>
      </c>
      <c r="U1354" s="28">
        <v>43257</v>
      </c>
      <c r="V1354">
        <v>162.51</v>
      </c>
      <c r="W1354" s="3">
        <f t="shared" si="230"/>
        <v>1.1088523378302018E-3</v>
      </c>
      <c r="Y1354" s="28">
        <v>44476</v>
      </c>
      <c r="Z1354">
        <v>299.99</v>
      </c>
      <c r="AA1354" s="3">
        <f t="shared" si="236"/>
        <v>3.7668626772742853E-2</v>
      </c>
      <c r="AC1354" s="28">
        <v>44077</v>
      </c>
      <c r="AD1354">
        <v>23.64</v>
      </c>
      <c r="AE1354" s="4">
        <f t="shared" si="237"/>
        <v>5.9574468085106247E-3</v>
      </c>
      <c r="AG1354" s="28">
        <v>43264</v>
      </c>
      <c r="AH1354">
        <v>142.16</v>
      </c>
      <c r="AI1354" s="4">
        <f t="shared" si="238"/>
        <v>-1.2645777715329931E-3</v>
      </c>
      <c r="AO1354" s="28">
        <v>43257</v>
      </c>
      <c r="AP1354" s="29">
        <v>44144.2</v>
      </c>
      <c r="AQ1354" s="3">
        <f t="shared" si="239"/>
        <v>1.0105124228363627E-2</v>
      </c>
    </row>
    <row r="1355" spans="1:43" ht="15.75" thickBot="1" x14ac:dyDescent="0.3">
      <c r="A1355" s="28">
        <v>43318</v>
      </c>
      <c r="B1355">
        <v>91</v>
      </c>
      <c r="C1355" s="3">
        <f t="shared" si="232"/>
        <v>1.5408320493066618E-3</v>
      </c>
      <c r="E1355" s="28">
        <v>43258</v>
      </c>
      <c r="F1355">
        <v>237.19</v>
      </c>
      <c r="G1355" s="4">
        <f t="shared" si="231"/>
        <v>-3.0056432485482953E-2</v>
      </c>
      <c r="I1355" s="28">
        <v>44078</v>
      </c>
      <c r="J1355">
        <v>110.3</v>
      </c>
      <c r="K1355" s="3">
        <f t="shared" si="233"/>
        <v>-3.2456140350877183E-2</v>
      </c>
      <c r="M1355" s="28">
        <v>44060</v>
      </c>
      <c r="N1355">
        <v>194.24</v>
      </c>
      <c r="O1355" s="3">
        <f t="shared" si="234"/>
        <v>3.7724148622810816E-3</v>
      </c>
      <c r="Q1355" s="28">
        <v>43258</v>
      </c>
      <c r="R1355">
        <v>114.14</v>
      </c>
      <c r="S1355" s="3">
        <v>0.05</v>
      </c>
      <c r="U1355" s="28">
        <v>43258</v>
      </c>
      <c r="V1355">
        <v>162.36000000000001</v>
      </c>
      <c r="W1355" s="3">
        <f t="shared" si="230"/>
        <v>-9.2302012183853588E-4</v>
      </c>
      <c r="Y1355" s="28">
        <v>44477</v>
      </c>
      <c r="Z1355">
        <v>300.79000000000002</v>
      </c>
      <c r="AA1355" s="3">
        <f t="shared" si="236"/>
        <v>2.6667555585186964E-3</v>
      </c>
      <c r="AC1355" s="28">
        <v>44088</v>
      </c>
      <c r="AD1355">
        <v>23.5</v>
      </c>
      <c r="AE1355" s="4">
        <f t="shared" si="237"/>
        <v>-5.9221658206429773E-3</v>
      </c>
      <c r="AG1355" s="28">
        <v>43265</v>
      </c>
      <c r="AH1355">
        <v>143.81</v>
      </c>
      <c r="AI1355" s="4">
        <f t="shared" si="238"/>
        <v>1.1606640405177338E-2</v>
      </c>
      <c r="AO1355" s="28">
        <v>43258</v>
      </c>
      <c r="AP1355" s="29">
        <v>43948.11</v>
      </c>
      <c r="AQ1355" s="3">
        <f t="shared" si="239"/>
        <v>-4.4420331549783754E-3</v>
      </c>
    </row>
    <row r="1356" spans="1:43" ht="15.75" thickBot="1" x14ac:dyDescent="0.3">
      <c r="A1356" s="28">
        <v>43319</v>
      </c>
      <c r="B1356">
        <v>91</v>
      </c>
      <c r="C1356" s="3">
        <f t="shared" si="232"/>
        <v>0</v>
      </c>
      <c r="E1356" s="28">
        <v>43262</v>
      </c>
      <c r="F1356">
        <v>225.8</v>
      </c>
      <c r="G1356" s="4">
        <f t="shared" si="231"/>
        <v>-4.8020574223196499E-2</v>
      </c>
      <c r="I1356" s="28">
        <v>44081</v>
      </c>
      <c r="J1356">
        <v>111.9</v>
      </c>
      <c r="K1356" s="3">
        <f t="shared" si="233"/>
        <v>1.4505893019039151E-2</v>
      </c>
      <c r="M1356" s="28">
        <v>44061</v>
      </c>
      <c r="N1356">
        <v>193.67</v>
      </c>
      <c r="O1356" s="3">
        <f t="shared" si="234"/>
        <v>-2.9345140032950301E-3</v>
      </c>
      <c r="Q1356" s="28">
        <v>43262</v>
      </c>
      <c r="R1356">
        <v>111.51</v>
      </c>
      <c r="S1356" s="3">
        <v>0.05</v>
      </c>
      <c r="U1356" s="28">
        <v>43262</v>
      </c>
      <c r="V1356">
        <v>165.29</v>
      </c>
      <c r="W1356" s="3">
        <f t="shared" si="230"/>
        <v>1.8046316826804576E-2</v>
      </c>
      <c r="Y1356" s="28">
        <v>44482</v>
      </c>
      <c r="Z1356">
        <v>282.01</v>
      </c>
      <c r="AA1356" s="3">
        <f t="shared" si="236"/>
        <v>-6.2435586289437905E-2</v>
      </c>
      <c r="AC1356" s="28">
        <v>44089</v>
      </c>
      <c r="AD1356">
        <v>22.5</v>
      </c>
      <c r="AE1356" s="4">
        <f t="shared" si="237"/>
        <v>-4.2553191489361653E-2</v>
      </c>
      <c r="AG1356" s="28">
        <v>43270</v>
      </c>
      <c r="AH1356">
        <v>146.04</v>
      </c>
      <c r="AI1356" s="4">
        <f t="shared" si="238"/>
        <v>1.550657117029397E-2</v>
      </c>
      <c r="AO1356" s="28">
        <v>43262</v>
      </c>
      <c r="AP1356" s="29">
        <v>43931.16</v>
      </c>
      <c r="AQ1356" s="3">
        <f t="shared" si="239"/>
        <v>-3.8568211465739299E-4</v>
      </c>
    </row>
    <row r="1357" spans="1:43" ht="15.75" thickBot="1" x14ac:dyDescent="0.3">
      <c r="A1357" s="28">
        <v>43320</v>
      </c>
      <c r="B1357">
        <v>91.63</v>
      </c>
      <c r="C1357" s="3">
        <f t="shared" si="232"/>
        <v>6.9230769230768097E-3</v>
      </c>
      <c r="E1357" s="28">
        <v>43263</v>
      </c>
      <c r="F1357">
        <v>214.83</v>
      </c>
      <c r="G1357" s="4">
        <f t="shared" si="231"/>
        <v>-4.8582816651904337E-2</v>
      </c>
      <c r="I1357" s="28">
        <v>44082</v>
      </c>
      <c r="J1357">
        <v>112</v>
      </c>
      <c r="K1357" s="3">
        <f t="shared" si="233"/>
        <v>8.9365504915095428E-4</v>
      </c>
      <c r="M1357" s="28">
        <v>44062</v>
      </c>
      <c r="N1357">
        <v>193.12</v>
      </c>
      <c r="O1357" s="3">
        <f t="shared" si="234"/>
        <v>-2.8398822739711393E-3</v>
      </c>
      <c r="Q1357" s="28">
        <v>43263</v>
      </c>
      <c r="R1357">
        <v>108.07</v>
      </c>
      <c r="S1357" s="3">
        <v>7.0000000000000007E-2</v>
      </c>
      <c r="U1357" s="28">
        <v>43263</v>
      </c>
      <c r="V1357">
        <v>164.22</v>
      </c>
      <c r="W1357" s="3">
        <f t="shared" si="230"/>
        <v>-6.4734708693809928E-3</v>
      </c>
      <c r="Y1357" s="28">
        <v>44483</v>
      </c>
      <c r="Z1357">
        <v>298.99</v>
      </c>
      <c r="AA1357" s="3">
        <f t="shared" si="236"/>
        <v>6.0210630828694045E-2</v>
      </c>
      <c r="AC1357" s="28">
        <v>44090</v>
      </c>
      <c r="AD1357">
        <v>22.9</v>
      </c>
      <c r="AE1357" s="4">
        <f t="shared" si="237"/>
        <v>1.777777777777767E-2</v>
      </c>
      <c r="AG1357" s="28">
        <v>43271</v>
      </c>
      <c r="AH1357">
        <v>144.16</v>
      </c>
      <c r="AI1357" s="4">
        <f t="shared" si="238"/>
        <v>-1.2873185428649681E-2</v>
      </c>
      <c r="AO1357" s="28">
        <v>43263</v>
      </c>
      <c r="AP1357" s="29">
        <v>43228.9</v>
      </c>
      <c r="AQ1357" s="3">
        <f t="shared" si="239"/>
        <v>-1.5985464531325877E-2</v>
      </c>
    </row>
    <row r="1358" spans="1:43" ht="15.75" thickBot="1" x14ac:dyDescent="0.3">
      <c r="A1358" s="28">
        <v>43321</v>
      </c>
      <c r="B1358">
        <v>91</v>
      </c>
      <c r="C1358" s="3">
        <f t="shared" si="232"/>
        <v>-6.8754774637127536E-3</v>
      </c>
      <c r="E1358" s="28">
        <v>43264</v>
      </c>
      <c r="F1358">
        <v>224.47</v>
      </c>
      <c r="G1358" s="4">
        <f t="shared" si="231"/>
        <v>4.48726900339802E-2</v>
      </c>
      <c r="I1358" s="28">
        <v>44083</v>
      </c>
      <c r="J1358">
        <v>115</v>
      </c>
      <c r="K1358" s="3">
        <f t="shared" si="233"/>
        <v>2.6785714285714191E-2</v>
      </c>
      <c r="M1358" s="28">
        <v>44063</v>
      </c>
      <c r="N1358">
        <v>192.41</v>
      </c>
      <c r="O1358" s="3">
        <f t="shared" si="234"/>
        <v>-3.6764705882352811E-3</v>
      </c>
      <c r="Q1358" s="28">
        <v>43264</v>
      </c>
      <c r="R1358">
        <v>107.21</v>
      </c>
      <c r="S1358" s="3">
        <v>0.01</v>
      </c>
      <c r="U1358" s="28">
        <v>43264</v>
      </c>
      <c r="V1358">
        <v>165.51</v>
      </c>
      <c r="W1358" s="3">
        <f t="shared" si="230"/>
        <v>7.8553160394592147E-3</v>
      </c>
      <c r="Y1358" s="28">
        <v>44484</v>
      </c>
      <c r="Z1358">
        <v>282.01</v>
      </c>
      <c r="AA1358" s="3">
        <f t="shared" si="236"/>
        <v>-5.6791197030001017E-2</v>
      </c>
      <c r="AC1358" s="28">
        <v>44091</v>
      </c>
      <c r="AD1358">
        <v>23.5</v>
      </c>
      <c r="AE1358" s="4">
        <f t="shared" si="237"/>
        <v>2.6200873362445476E-2</v>
      </c>
      <c r="AG1358" s="28">
        <v>43272</v>
      </c>
      <c r="AH1358">
        <v>140.05000000000001</v>
      </c>
      <c r="AI1358" s="4">
        <f t="shared" si="238"/>
        <v>-2.8509988901220806E-2</v>
      </c>
      <c r="AO1358" s="28">
        <v>43264</v>
      </c>
      <c r="AP1358" s="29">
        <v>43507.5</v>
      </c>
      <c r="AQ1358" s="3">
        <f t="shared" si="239"/>
        <v>6.4447626472106112E-3</v>
      </c>
    </row>
    <row r="1359" spans="1:43" ht="15.75" thickBot="1" x14ac:dyDescent="0.3">
      <c r="A1359" s="28">
        <v>43322</v>
      </c>
      <c r="B1359">
        <v>91.23</v>
      </c>
      <c r="C1359" s="3">
        <f t="shared" si="232"/>
        <v>2.5274725274726517E-3</v>
      </c>
      <c r="E1359" s="28">
        <v>43265</v>
      </c>
      <c r="F1359">
        <v>224.24</v>
      </c>
      <c r="G1359" s="4">
        <f t="shared" si="231"/>
        <v>-1.0246358087939722E-3</v>
      </c>
      <c r="I1359" s="28">
        <v>44084</v>
      </c>
      <c r="J1359">
        <v>113.9</v>
      </c>
      <c r="K1359" s="3">
        <f t="shared" si="233"/>
        <v>-9.565217391304337E-3</v>
      </c>
      <c r="M1359" s="28">
        <v>44064</v>
      </c>
      <c r="N1359">
        <v>190.53</v>
      </c>
      <c r="O1359" s="3">
        <f t="shared" si="234"/>
        <v>-9.7708019333714313E-3</v>
      </c>
      <c r="Q1359" s="28">
        <v>43265</v>
      </c>
      <c r="R1359">
        <v>107.78</v>
      </c>
      <c r="S1359" s="3">
        <f t="shared" si="235"/>
        <v>5.3166682212479888E-3</v>
      </c>
      <c r="U1359" s="28">
        <v>43265</v>
      </c>
      <c r="V1359">
        <v>167.02</v>
      </c>
      <c r="W1359" s="3">
        <f t="shared" si="230"/>
        <v>9.1233158117336455E-3</v>
      </c>
      <c r="Y1359" s="28">
        <v>44489</v>
      </c>
      <c r="Z1359">
        <v>299.08999999999997</v>
      </c>
      <c r="AA1359" s="3">
        <f t="shared" si="236"/>
        <v>6.0565228183397712E-2</v>
      </c>
      <c r="AC1359" s="28">
        <v>44092</v>
      </c>
      <c r="AD1359">
        <v>23.2</v>
      </c>
      <c r="AE1359" s="4">
        <f t="shared" si="237"/>
        <v>-1.2765957446808529E-2</v>
      </c>
      <c r="AG1359" s="28">
        <v>43273</v>
      </c>
      <c r="AH1359">
        <v>136.5</v>
      </c>
      <c r="AI1359" s="4">
        <f t="shared" si="238"/>
        <v>-2.5348089967868748E-2</v>
      </c>
      <c r="AO1359" s="28">
        <v>43265</v>
      </c>
      <c r="AP1359" s="29">
        <v>43680.68</v>
      </c>
      <c r="AQ1359" s="3">
        <f t="shared" si="239"/>
        <v>3.9804631385393918E-3</v>
      </c>
    </row>
    <row r="1360" spans="1:43" ht="15.75" thickBot="1" x14ac:dyDescent="0.3">
      <c r="A1360" s="28">
        <v>43325</v>
      </c>
      <c r="B1360">
        <v>90.44</v>
      </c>
      <c r="C1360" s="3">
        <f t="shared" si="232"/>
        <v>-8.6594322043188621E-3</v>
      </c>
      <c r="E1360" s="28">
        <v>43270</v>
      </c>
      <c r="F1360">
        <v>227.81</v>
      </c>
      <c r="G1360" s="4">
        <f t="shared" si="231"/>
        <v>1.5920442383160927E-2</v>
      </c>
      <c r="I1360" s="28">
        <v>44085</v>
      </c>
      <c r="J1360">
        <v>113.33</v>
      </c>
      <c r="K1360" s="3">
        <f t="shared" si="233"/>
        <v>-5.0043898156277855E-3</v>
      </c>
      <c r="M1360" s="28">
        <v>44067</v>
      </c>
      <c r="N1360">
        <v>195.86</v>
      </c>
      <c r="O1360" s="3">
        <f t="shared" si="234"/>
        <v>2.7974597176297689E-2</v>
      </c>
      <c r="Q1360" s="28">
        <v>43270</v>
      </c>
      <c r="R1360">
        <v>110</v>
      </c>
      <c r="S1360" s="3">
        <f t="shared" si="235"/>
        <v>2.059751345333094E-2</v>
      </c>
      <c r="U1360" s="28">
        <v>43270</v>
      </c>
      <c r="V1360">
        <v>164.43</v>
      </c>
      <c r="W1360" s="3">
        <f t="shared" si="230"/>
        <v>-1.5507124895222102E-2</v>
      </c>
      <c r="Y1360" s="28">
        <v>44490</v>
      </c>
      <c r="Z1360">
        <v>280.55</v>
      </c>
      <c r="AA1360" s="3">
        <f t="shared" si="236"/>
        <v>-6.1988030358754775E-2</v>
      </c>
      <c r="AC1360" s="28">
        <v>44097</v>
      </c>
      <c r="AD1360">
        <v>22.26</v>
      </c>
      <c r="AE1360" s="4">
        <f t="shared" si="237"/>
        <v>-4.0517241379310232E-2</v>
      </c>
      <c r="AG1360" s="28">
        <v>43276</v>
      </c>
      <c r="AH1360">
        <v>132.4</v>
      </c>
      <c r="AI1360" s="4">
        <f t="shared" si="238"/>
        <v>-3.0036630036630041E-2</v>
      </c>
      <c r="AO1360" s="28">
        <v>43270</v>
      </c>
      <c r="AP1360" s="29">
        <v>43682.84</v>
      </c>
      <c r="AQ1360" s="3">
        <f t="shared" si="239"/>
        <v>4.9449779627952495E-5</v>
      </c>
    </row>
    <row r="1361" spans="1:43" ht="15.75" thickBot="1" x14ac:dyDescent="0.3">
      <c r="A1361" s="28">
        <v>43327</v>
      </c>
      <c r="B1361">
        <v>90.5</v>
      </c>
      <c r="C1361" s="3">
        <f t="shared" si="232"/>
        <v>6.6342326404256191E-4</v>
      </c>
      <c r="E1361" s="28">
        <v>43271</v>
      </c>
      <c r="F1361">
        <v>219.2</v>
      </c>
      <c r="G1361" s="4">
        <f t="shared" si="231"/>
        <v>-3.7794653439269577E-2</v>
      </c>
      <c r="I1361" s="28">
        <v>44088</v>
      </c>
      <c r="J1361">
        <v>113.02</v>
      </c>
      <c r="K1361" s="3">
        <f t="shared" si="233"/>
        <v>-2.7353745698402987E-3</v>
      </c>
      <c r="M1361" s="28">
        <v>44068</v>
      </c>
      <c r="N1361">
        <v>195.73</v>
      </c>
      <c r="O1361" s="3">
        <f t="shared" si="234"/>
        <v>-6.6373940569808276E-4</v>
      </c>
      <c r="Q1361" s="28">
        <v>43271</v>
      </c>
      <c r="R1361">
        <v>107.79</v>
      </c>
      <c r="S1361" s="3">
        <f t="shared" si="235"/>
        <v>-2.0090909090909048E-2</v>
      </c>
      <c r="U1361" s="28">
        <v>43271</v>
      </c>
      <c r="V1361">
        <v>160.97</v>
      </c>
      <c r="W1361" s="3">
        <f t="shared" si="230"/>
        <v>-2.1042388858480865E-2</v>
      </c>
      <c r="Y1361" s="28">
        <v>44494</v>
      </c>
      <c r="Z1361">
        <v>280.55</v>
      </c>
      <c r="AA1361" s="3">
        <f t="shared" si="236"/>
        <v>0</v>
      </c>
      <c r="AC1361" s="28">
        <v>44099</v>
      </c>
      <c r="AD1361">
        <v>20.62</v>
      </c>
      <c r="AE1361" s="4">
        <f t="shared" si="237"/>
        <v>-7.3674752920036002E-2</v>
      </c>
      <c r="AG1361" s="28">
        <v>43277</v>
      </c>
      <c r="AH1361">
        <v>133</v>
      </c>
      <c r="AI1361" s="4">
        <f t="shared" si="238"/>
        <v>4.5317220543805714E-3</v>
      </c>
      <c r="AO1361" s="28">
        <v>43271</v>
      </c>
      <c r="AP1361" s="29">
        <v>43002.83</v>
      </c>
      <c r="AQ1361" s="3">
        <f t="shared" si="239"/>
        <v>-1.5566982366530979E-2</v>
      </c>
    </row>
    <row r="1362" spans="1:43" ht="15.75" thickBot="1" x14ac:dyDescent="0.3">
      <c r="A1362" s="28">
        <v>43328</v>
      </c>
      <c r="B1362">
        <v>90.3</v>
      </c>
      <c r="C1362" s="3">
        <f t="shared" si="232"/>
        <v>-2.2099447513812542E-3</v>
      </c>
      <c r="E1362" s="28">
        <v>43272</v>
      </c>
      <c r="F1362">
        <v>214.51</v>
      </c>
      <c r="G1362" s="4">
        <f t="shared" si="231"/>
        <v>-2.1395985401459816E-2</v>
      </c>
      <c r="I1362" s="28">
        <v>44089</v>
      </c>
      <c r="J1362">
        <v>111.52</v>
      </c>
      <c r="K1362" s="3">
        <f t="shared" si="233"/>
        <v>-1.3271987258892226E-2</v>
      </c>
      <c r="M1362" s="28">
        <v>44069</v>
      </c>
      <c r="N1362">
        <v>210.4</v>
      </c>
      <c r="O1362" s="3">
        <v>0.05</v>
      </c>
      <c r="Q1362" s="28">
        <v>43272</v>
      </c>
      <c r="R1362">
        <v>105</v>
      </c>
      <c r="S1362" s="3">
        <v>0.04</v>
      </c>
      <c r="U1362" s="28">
        <v>43272</v>
      </c>
      <c r="V1362">
        <v>159.66</v>
      </c>
      <c r="W1362" s="3">
        <f t="shared" si="230"/>
        <v>-8.1381623905075751E-3</v>
      </c>
      <c r="Y1362" s="28">
        <v>44495</v>
      </c>
      <c r="Z1362">
        <v>298.3</v>
      </c>
      <c r="AA1362" s="3">
        <f t="shared" si="236"/>
        <v>6.3268579575833206E-2</v>
      </c>
      <c r="AC1362" s="28">
        <v>44105</v>
      </c>
      <c r="AD1362">
        <v>21.99</v>
      </c>
      <c r="AE1362" s="4">
        <f t="shared" si="237"/>
        <v>6.6440349175557634E-2</v>
      </c>
      <c r="AG1362" s="28">
        <v>43278</v>
      </c>
      <c r="AH1362">
        <v>136.11000000000001</v>
      </c>
      <c r="AI1362" s="4">
        <f t="shared" si="238"/>
        <v>2.3383458646616617E-2</v>
      </c>
      <c r="AO1362" s="28">
        <v>43272</v>
      </c>
      <c r="AP1362" s="29">
        <v>42358.61</v>
      </c>
      <c r="AQ1362" s="3">
        <f t="shared" si="239"/>
        <v>-1.4980874514537779E-2</v>
      </c>
    </row>
    <row r="1363" spans="1:43" ht="15.75" thickBot="1" x14ac:dyDescent="0.3">
      <c r="A1363" s="28">
        <v>43329</v>
      </c>
      <c r="B1363">
        <v>92.75</v>
      </c>
      <c r="C1363" s="3">
        <f t="shared" si="232"/>
        <v>2.7131782945736482E-2</v>
      </c>
      <c r="E1363" s="28">
        <v>43273</v>
      </c>
      <c r="F1363">
        <v>212.34</v>
      </c>
      <c r="G1363" s="4">
        <f t="shared" si="231"/>
        <v>-1.0116078504498582E-2</v>
      </c>
      <c r="I1363" s="28">
        <v>44090</v>
      </c>
      <c r="J1363">
        <v>109.3</v>
      </c>
      <c r="K1363" s="3">
        <f t="shared" si="233"/>
        <v>-1.9906743185078901E-2</v>
      </c>
      <c r="M1363" s="28">
        <v>44070</v>
      </c>
      <c r="N1363">
        <v>218.09</v>
      </c>
      <c r="O1363" s="3">
        <f t="shared" si="234"/>
        <v>3.6549429657794619E-2</v>
      </c>
      <c r="Q1363" s="28">
        <v>43273</v>
      </c>
      <c r="R1363">
        <v>105</v>
      </c>
      <c r="S1363" s="3">
        <f t="shared" si="235"/>
        <v>0</v>
      </c>
      <c r="U1363" s="28">
        <v>43273</v>
      </c>
      <c r="V1363">
        <v>156.54</v>
      </c>
      <c r="W1363" s="3">
        <f t="shared" si="230"/>
        <v>-1.9541525742202248E-2</v>
      </c>
      <c r="Y1363" s="28">
        <v>44496</v>
      </c>
      <c r="Z1363">
        <v>319.7</v>
      </c>
      <c r="AA1363" s="3">
        <f t="shared" si="236"/>
        <v>7.1739859202145428E-2</v>
      </c>
      <c r="AC1363" s="28">
        <v>44112</v>
      </c>
      <c r="AD1363">
        <v>22.44</v>
      </c>
      <c r="AE1363" s="4">
        <f t="shared" si="237"/>
        <v>2.0463847203274321E-2</v>
      </c>
      <c r="AG1363" s="28">
        <v>43279</v>
      </c>
      <c r="AH1363">
        <v>138.36000000000001</v>
      </c>
      <c r="AI1363" s="4">
        <f t="shared" si="238"/>
        <v>1.6530747189772876E-2</v>
      </c>
      <c r="AO1363" s="28">
        <v>43273</v>
      </c>
      <c r="AP1363" s="29">
        <v>41637.379999999997</v>
      </c>
      <c r="AQ1363" s="3">
        <f t="shared" si="239"/>
        <v>-1.7026762681778385E-2</v>
      </c>
    </row>
    <row r="1364" spans="1:43" ht="15.75" thickBot="1" x14ac:dyDescent="0.3">
      <c r="A1364" s="28">
        <v>43332</v>
      </c>
      <c r="B1364">
        <v>92.5</v>
      </c>
      <c r="C1364" s="3">
        <f t="shared" si="232"/>
        <v>-2.6954177897574594E-3</v>
      </c>
      <c r="E1364" s="28">
        <v>43276</v>
      </c>
      <c r="F1364">
        <v>206.81</v>
      </c>
      <c r="G1364" s="4">
        <f t="shared" si="231"/>
        <v>-2.604313836300276E-2</v>
      </c>
      <c r="I1364" s="28">
        <v>44091</v>
      </c>
      <c r="J1364">
        <v>110.04</v>
      </c>
      <c r="K1364" s="3">
        <f t="shared" si="233"/>
        <v>6.7703568161026073E-3</v>
      </c>
      <c r="M1364" s="28">
        <v>44071</v>
      </c>
      <c r="N1364">
        <v>226.06</v>
      </c>
      <c r="O1364" s="3">
        <f t="shared" si="234"/>
        <v>3.6544545829703345E-2</v>
      </c>
      <c r="Q1364" s="28">
        <v>43276</v>
      </c>
      <c r="R1364">
        <v>100.91</v>
      </c>
      <c r="S1364" s="3">
        <v>0.06</v>
      </c>
      <c r="U1364" s="28">
        <v>43276</v>
      </c>
      <c r="V1364">
        <v>154.41</v>
      </c>
      <c r="W1364" s="3">
        <f t="shared" si="230"/>
        <v>-1.3606745879647386E-2</v>
      </c>
      <c r="Y1364" s="28">
        <v>44497</v>
      </c>
      <c r="Z1364">
        <v>295.73</v>
      </c>
      <c r="AA1364" s="3">
        <f t="shared" si="236"/>
        <v>-7.4976540506724976E-2</v>
      </c>
      <c r="AC1364" s="28">
        <v>44119</v>
      </c>
      <c r="AD1364">
        <v>21.99</v>
      </c>
      <c r="AE1364" s="4">
        <f t="shared" si="237"/>
        <v>-2.0053475935828957E-2</v>
      </c>
      <c r="AG1364" s="28">
        <v>43280</v>
      </c>
      <c r="AH1364">
        <v>143.69</v>
      </c>
      <c r="AI1364" s="4">
        <f t="shared" si="238"/>
        <v>3.8522694420352499E-2</v>
      </c>
      <c r="AO1364" s="28">
        <v>43276</v>
      </c>
      <c r="AP1364" s="29">
        <v>40978.230000000003</v>
      </c>
      <c r="AQ1364" s="3">
        <f t="shared" si="239"/>
        <v>-1.5830727101464936E-2</v>
      </c>
    </row>
    <row r="1365" spans="1:43" ht="15.75" thickBot="1" x14ac:dyDescent="0.3">
      <c r="A1365" s="28">
        <v>43336</v>
      </c>
      <c r="B1365">
        <v>93</v>
      </c>
      <c r="C1365" s="3">
        <f t="shared" si="232"/>
        <v>5.4054054054053502E-3</v>
      </c>
      <c r="E1365" s="28">
        <v>43277</v>
      </c>
      <c r="F1365">
        <v>213.76</v>
      </c>
      <c r="G1365" s="4">
        <f t="shared" si="231"/>
        <v>3.3605725061650826E-2</v>
      </c>
      <c r="I1365" s="28">
        <v>44092</v>
      </c>
      <c r="J1365">
        <v>110.6</v>
      </c>
      <c r="K1365" s="3">
        <f t="shared" si="233"/>
        <v>5.0890585241729624E-3</v>
      </c>
      <c r="M1365" s="28">
        <v>44074</v>
      </c>
      <c r="N1365">
        <v>222.89</v>
      </c>
      <c r="O1365" s="3">
        <f t="shared" si="234"/>
        <v>-1.4022825798460703E-2</v>
      </c>
      <c r="Q1365" s="28">
        <v>43277</v>
      </c>
      <c r="R1365">
        <v>99</v>
      </c>
      <c r="S1365" s="3">
        <v>0.04</v>
      </c>
      <c r="U1365" s="28">
        <v>43277</v>
      </c>
      <c r="V1365">
        <v>155.01</v>
      </c>
      <c r="W1365" s="3">
        <f t="shared" si="230"/>
        <v>3.8857586943850109E-3</v>
      </c>
      <c r="Y1365" s="28">
        <v>44498</v>
      </c>
      <c r="Z1365">
        <v>301.89999999999998</v>
      </c>
      <c r="AA1365" s="3">
        <f t="shared" si="236"/>
        <v>2.0863625604436331E-2</v>
      </c>
      <c r="AC1365" s="28">
        <v>44124</v>
      </c>
      <c r="AD1365">
        <v>20.43</v>
      </c>
      <c r="AE1365" s="4">
        <f t="shared" si="237"/>
        <v>-7.0941336971350522E-2</v>
      </c>
      <c r="AG1365" s="28">
        <v>43283</v>
      </c>
      <c r="AH1365">
        <v>141.05000000000001</v>
      </c>
      <c r="AI1365" s="4">
        <f t="shared" si="238"/>
        <v>-1.8372886074187411E-2</v>
      </c>
      <c r="AO1365" s="28">
        <v>43277</v>
      </c>
      <c r="AP1365" s="29">
        <v>41246.089999999997</v>
      </c>
      <c r="AQ1365" s="3">
        <f t="shared" si="239"/>
        <v>6.5366415289287438E-3</v>
      </c>
    </row>
    <row r="1366" spans="1:43" ht="15.75" thickBot="1" x14ac:dyDescent="0.3">
      <c r="A1366" s="28">
        <v>43339</v>
      </c>
      <c r="B1366">
        <v>93.1</v>
      </c>
      <c r="C1366" s="3">
        <f t="shared" si="232"/>
        <v>1.0752688172042113E-3</v>
      </c>
      <c r="E1366" s="28">
        <v>43278</v>
      </c>
      <c r="F1366">
        <v>217.93</v>
      </c>
      <c r="G1366" s="4">
        <f t="shared" si="231"/>
        <v>1.9507859281437279E-2</v>
      </c>
      <c r="I1366" s="28">
        <v>44095</v>
      </c>
      <c r="J1366">
        <v>109.82</v>
      </c>
      <c r="K1366" s="3">
        <f t="shared" si="233"/>
        <v>-7.0524412296564254E-3</v>
      </c>
      <c r="M1366" s="28">
        <v>44075</v>
      </c>
      <c r="N1366">
        <v>224.5</v>
      </c>
      <c r="O1366" s="3">
        <f t="shared" si="234"/>
        <v>7.2232940015255487E-3</v>
      </c>
      <c r="Q1366" s="28">
        <v>43278</v>
      </c>
      <c r="R1366">
        <v>97.95</v>
      </c>
      <c r="S1366" s="3">
        <v>0.05</v>
      </c>
      <c r="U1366" s="28">
        <v>43278</v>
      </c>
      <c r="V1366">
        <v>155.88999999999999</v>
      </c>
      <c r="W1366" s="3">
        <f t="shared" si="230"/>
        <v>5.6770530933487606E-3</v>
      </c>
      <c r="Y1366" s="28">
        <v>44501</v>
      </c>
      <c r="Z1366">
        <v>323.39999999999998</v>
      </c>
      <c r="AA1366" s="3">
        <f t="shared" si="236"/>
        <v>7.1215634315998644E-2</v>
      </c>
      <c r="AC1366" s="28">
        <v>44125</v>
      </c>
      <c r="AD1366">
        <v>20.5</v>
      </c>
      <c r="AE1366" s="4">
        <f t="shared" si="237"/>
        <v>3.4263338228095463E-3</v>
      </c>
      <c r="AG1366" s="28">
        <v>43284</v>
      </c>
      <c r="AH1366">
        <v>139</v>
      </c>
      <c r="AI1366" s="4">
        <f t="shared" si="238"/>
        <v>-1.4533853243530737E-2</v>
      </c>
      <c r="AO1366" s="28">
        <v>43278</v>
      </c>
      <c r="AP1366" s="29">
        <v>41717.99</v>
      </c>
      <c r="AQ1366" s="3">
        <f t="shared" si="239"/>
        <v>1.1441084476128571E-2</v>
      </c>
    </row>
    <row r="1367" spans="1:43" ht="15.75" thickBot="1" x14ac:dyDescent="0.3">
      <c r="A1367" s="28">
        <v>43340</v>
      </c>
      <c r="B1367">
        <v>93</v>
      </c>
      <c r="C1367" s="3">
        <f t="shared" si="232"/>
        <v>-1.0741138560687036E-3</v>
      </c>
      <c r="E1367" s="28">
        <v>43279</v>
      </c>
      <c r="F1367">
        <v>217.99</v>
      </c>
      <c r="G1367" s="4">
        <f t="shared" si="231"/>
        <v>2.7531776258427065E-4</v>
      </c>
      <c r="I1367" s="28">
        <v>44096</v>
      </c>
      <c r="J1367">
        <v>111.09</v>
      </c>
      <c r="K1367" s="3">
        <f t="shared" si="233"/>
        <v>1.1564378073210868E-2</v>
      </c>
      <c r="M1367" s="28">
        <v>44076</v>
      </c>
      <c r="N1367">
        <v>229.52</v>
      </c>
      <c r="O1367" s="3">
        <f t="shared" si="234"/>
        <v>2.2360801781737161E-2</v>
      </c>
      <c r="Q1367" s="28">
        <v>43279</v>
      </c>
      <c r="R1367">
        <v>99.85</v>
      </c>
      <c r="S1367" s="3">
        <f t="shared" si="235"/>
        <v>1.9397651863195531E-2</v>
      </c>
      <c r="U1367" s="28">
        <v>43279</v>
      </c>
      <c r="V1367">
        <v>155.91</v>
      </c>
      <c r="W1367" s="3">
        <f t="shared" si="230"/>
        <v>1.2829559304639027E-4</v>
      </c>
      <c r="Y1367" s="28">
        <v>44502</v>
      </c>
      <c r="Z1367">
        <v>300</v>
      </c>
      <c r="AA1367" s="3">
        <f t="shared" si="236"/>
        <v>-7.2356215213357999E-2</v>
      </c>
      <c r="AC1367" s="28">
        <v>44130</v>
      </c>
      <c r="AD1367">
        <v>20</v>
      </c>
      <c r="AE1367" s="4">
        <f t="shared" si="237"/>
        <v>-2.4390243902439046E-2</v>
      </c>
      <c r="AG1367" s="28">
        <v>43285</v>
      </c>
      <c r="AH1367">
        <v>133.31</v>
      </c>
      <c r="AI1367" s="4">
        <f t="shared" si="238"/>
        <v>-4.0935251798561167E-2</v>
      </c>
      <c r="AO1367" s="28">
        <v>43279</v>
      </c>
      <c r="AP1367" s="29">
        <v>41997.85</v>
      </c>
      <c r="AQ1367" s="3">
        <f t="shared" si="239"/>
        <v>6.7083768896822882E-3</v>
      </c>
    </row>
    <row r="1368" spans="1:43" ht="15.75" thickBot="1" x14ac:dyDescent="0.3">
      <c r="A1368" s="28">
        <v>43341</v>
      </c>
      <c r="B1368">
        <v>94.12</v>
      </c>
      <c r="C1368" s="3">
        <f t="shared" si="232"/>
        <v>1.2043010752688321E-2</v>
      </c>
      <c r="E1368" s="28">
        <v>43280</v>
      </c>
      <c r="F1368">
        <v>215.31</v>
      </c>
      <c r="G1368" s="4">
        <f t="shared" si="231"/>
        <v>-1.2294141933116176E-2</v>
      </c>
      <c r="I1368" s="28">
        <v>44097</v>
      </c>
      <c r="J1368">
        <v>107.09</v>
      </c>
      <c r="K1368" s="3">
        <f t="shared" si="233"/>
        <v>-3.6006841299846992E-2</v>
      </c>
      <c r="M1368" s="28">
        <v>44077</v>
      </c>
      <c r="N1368">
        <v>246.73</v>
      </c>
      <c r="O1368" s="3">
        <f t="shared" si="234"/>
        <v>7.4982572324851837E-2</v>
      </c>
      <c r="Q1368" s="28">
        <v>43280</v>
      </c>
      <c r="R1368">
        <v>97.23</v>
      </c>
      <c r="S1368" s="3">
        <v>0.05</v>
      </c>
      <c r="U1368" s="28">
        <v>43280</v>
      </c>
      <c r="V1368">
        <v>155.62</v>
      </c>
      <c r="W1368" s="3">
        <f t="shared" si="230"/>
        <v>-1.8600474632800568E-3</v>
      </c>
      <c r="Y1368" s="28">
        <v>44503</v>
      </c>
      <c r="Z1368">
        <v>295.75</v>
      </c>
      <c r="AA1368" s="3">
        <f t="shared" si="236"/>
        <v>-1.4166666666666661E-2</v>
      </c>
      <c r="AC1368" s="28">
        <v>44132</v>
      </c>
      <c r="AD1368">
        <v>20</v>
      </c>
      <c r="AE1368" s="4">
        <f t="shared" si="237"/>
        <v>0</v>
      </c>
      <c r="AG1368" s="28">
        <v>43286</v>
      </c>
      <c r="AH1368">
        <v>133.75</v>
      </c>
      <c r="AI1368" s="4">
        <f t="shared" si="238"/>
        <v>3.3005776010801569E-3</v>
      </c>
      <c r="AO1368" s="28">
        <v>43280</v>
      </c>
      <c r="AP1368" s="29">
        <v>41910.9</v>
      </c>
      <c r="AQ1368" s="3">
        <f t="shared" si="239"/>
        <v>-2.0703440771372428E-3</v>
      </c>
    </row>
    <row r="1369" spans="1:43" ht="15.75" thickBot="1" x14ac:dyDescent="0.3">
      <c r="A1369" s="28">
        <v>43342</v>
      </c>
      <c r="B1369">
        <v>93</v>
      </c>
      <c r="C1369" s="3">
        <f t="shared" si="232"/>
        <v>-1.1899702507437326E-2</v>
      </c>
      <c r="E1369" s="28">
        <v>43283</v>
      </c>
      <c r="F1369">
        <v>211.95</v>
      </c>
      <c r="G1369" s="4">
        <f t="shared" si="231"/>
        <v>-1.5605406158562096E-2</v>
      </c>
      <c r="I1369" s="28">
        <v>44098</v>
      </c>
      <c r="J1369">
        <v>110.1</v>
      </c>
      <c r="K1369" s="3">
        <f t="shared" si="233"/>
        <v>2.8107199551778761E-2</v>
      </c>
      <c r="M1369" s="28">
        <v>44078</v>
      </c>
      <c r="N1369">
        <v>265.23</v>
      </c>
      <c r="O1369" s="3">
        <f t="shared" si="234"/>
        <v>7.4980748186276536E-2</v>
      </c>
      <c r="Q1369" s="28">
        <v>43283</v>
      </c>
      <c r="R1369">
        <v>92.58</v>
      </c>
      <c r="S1369" s="3">
        <v>0.05</v>
      </c>
      <c r="U1369" s="28">
        <v>43283</v>
      </c>
      <c r="V1369">
        <v>154.94999999999999</v>
      </c>
      <c r="W1369" s="3">
        <f t="shared" si="230"/>
        <v>-4.3053592083280856E-3</v>
      </c>
      <c r="Y1369" s="28">
        <v>44504</v>
      </c>
      <c r="Z1369">
        <v>291</v>
      </c>
      <c r="AA1369" s="3">
        <f t="shared" si="236"/>
        <v>-1.6060862214708371E-2</v>
      </c>
      <c r="AC1369" s="28">
        <v>44133</v>
      </c>
      <c r="AD1369">
        <v>21</v>
      </c>
      <c r="AE1369" s="4">
        <f t="shared" si="237"/>
        <v>5.0000000000000044E-2</v>
      </c>
      <c r="AG1369" s="28">
        <v>43287</v>
      </c>
      <c r="AH1369">
        <v>130.76</v>
      </c>
      <c r="AI1369" s="4">
        <f t="shared" si="238"/>
        <v>-2.2355140186915978E-2</v>
      </c>
      <c r="AO1369" s="28">
        <v>43283</v>
      </c>
      <c r="AP1369" s="29">
        <v>41734.050000000003</v>
      </c>
      <c r="AQ1369" s="3">
        <f t="shared" si="239"/>
        <v>-4.219666005740752E-3</v>
      </c>
    </row>
    <row r="1370" spans="1:43" ht="15.75" thickBot="1" x14ac:dyDescent="0.3">
      <c r="A1370" s="28">
        <v>43343</v>
      </c>
      <c r="B1370">
        <v>93.65</v>
      </c>
      <c r="C1370" s="3">
        <f t="shared" si="232"/>
        <v>6.9892473118280396E-3</v>
      </c>
      <c r="E1370" s="28">
        <v>43284</v>
      </c>
      <c r="F1370">
        <v>211.26</v>
      </c>
      <c r="G1370" s="4">
        <f t="shared" si="231"/>
        <v>-3.2554847841471668E-3</v>
      </c>
      <c r="I1370" s="28">
        <v>44099</v>
      </c>
      <c r="J1370">
        <v>113</v>
      </c>
      <c r="K1370" s="3">
        <f t="shared" si="233"/>
        <v>2.6339691189827485E-2</v>
      </c>
      <c r="M1370" s="28">
        <v>44081</v>
      </c>
      <c r="N1370">
        <v>285.12</v>
      </c>
      <c r="O1370" s="3">
        <f t="shared" si="234"/>
        <v>7.4991516796742319E-2</v>
      </c>
      <c r="Q1370" s="28">
        <v>43284</v>
      </c>
      <c r="R1370">
        <v>90.83</v>
      </c>
      <c r="S1370" s="3">
        <v>0.05</v>
      </c>
      <c r="U1370" s="28">
        <v>43284</v>
      </c>
      <c r="V1370">
        <v>155.13</v>
      </c>
      <c r="W1370" s="3">
        <f t="shared" si="230"/>
        <v>1.1616650532431105E-3</v>
      </c>
      <c r="Y1370" s="28">
        <v>44508</v>
      </c>
      <c r="Z1370">
        <v>300</v>
      </c>
      <c r="AA1370" s="3">
        <f t="shared" si="236"/>
        <v>3.0927835051546282E-2</v>
      </c>
      <c r="AC1370" s="28">
        <v>44137</v>
      </c>
      <c r="AD1370">
        <v>21.8</v>
      </c>
      <c r="AE1370" s="4">
        <f t="shared" si="237"/>
        <v>3.8095238095238182E-2</v>
      </c>
      <c r="AG1370" s="28">
        <v>43290</v>
      </c>
      <c r="AH1370">
        <v>129.71</v>
      </c>
      <c r="AI1370" s="4">
        <f t="shared" si="238"/>
        <v>-8.0299785867236073E-3</v>
      </c>
      <c r="AO1370" s="28">
        <v>43284</v>
      </c>
      <c r="AP1370" s="29">
        <v>41564.42</v>
      </c>
      <c r="AQ1370" s="3">
        <f t="shared" si="239"/>
        <v>-4.0645468148911013E-3</v>
      </c>
    </row>
    <row r="1371" spans="1:43" ht="15.75" thickBot="1" x14ac:dyDescent="0.3">
      <c r="A1371" s="28">
        <v>43346</v>
      </c>
      <c r="B1371">
        <v>92.99</v>
      </c>
      <c r="C1371" s="3">
        <f t="shared" si="232"/>
        <v>-7.0475173518420586E-3</v>
      </c>
      <c r="E1371" s="28">
        <v>43285</v>
      </c>
      <c r="F1371">
        <v>200.7</v>
      </c>
      <c r="G1371" s="4">
        <f t="shared" si="231"/>
        <v>-4.9985799488781568E-2</v>
      </c>
      <c r="I1371" s="28">
        <v>44102</v>
      </c>
      <c r="J1371">
        <v>113</v>
      </c>
      <c r="K1371" s="3">
        <f t="shared" si="233"/>
        <v>0</v>
      </c>
      <c r="M1371" s="28">
        <v>44082</v>
      </c>
      <c r="N1371">
        <v>306.5</v>
      </c>
      <c r="O1371" s="3">
        <f t="shared" si="234"/>
        <v>7.4985970819304137E-2</v>
      </c>
      <c r="Q1371" s="28">
        <v>43285</v>
      </c>
      <c r="R1371">
        <v>86.29</v>
      </c>
      <c r="S1371" s="3">
        <v>0.05</v>
      </c>
      <c r="U1371" s="28">
        <v>43285</v>
      </c>
      <c r="V1371">
        <v>147.6</v>
      </c>
      <c r="W1371" s="3">
        <f t="shared" si="230"/>
        <v>-4.8539934248694627E-2</v>
      </c>
      <c r="Y1371" s="28">
        <v>44509</v>
      </c>
      <c r="Z1371">
        <v>317.89999999999998</v>
      </c>
      <c r="AA1371" s="3">
        <f t="shared" si="236"/>
        <v>5.9666666666666535E-2</v>
      </c>
      <c r="AC1371" s="28">
        <v>44138</v>
      </c>
      <c r="AD1371">
        <v>22</v>
      </c>
      <c r="AE1371" s="4">
        <f t="shared" si="237"/>
        <v>9.1743119266054496E-3</v>
      </c>
      <c r="AG1371" s="28">
        <v>43291</v>
      </c>
      <c r="AH1371">
        <v>129.01</v>
      </c>
      <c r="AI1371" s="4">
        <f t="shared" si="238"/>
        <v>-5.3966540744739833E-3</v>
      </c>
      <c r="AO1371" s="28">
        <v>43285</v>
      </c>
      <c r="AP1371" s="29">
        <v>40345.68</v>
      </c>
      <c r="AQ1371" s="3">
        <f t="shared" si="239"/>
        <v>-2.9321713138304339E-2</v>
      </c>
    </row>
    <row r="1372" spans="1:43" ht="15.75" thickBot="1" x14ac:dyDescent="0.3">
      <c r="A1372" s="28">
        <v>43347</v>
      </c>
      <c r="B1372">
        <v>92.81</v>
      </c>
      <c r="C1372" s="3">
        <f t="shared" si="232"/>
        <v>-1.9356920098934083E-3</v>
      </c>
      <c r="E1372" s="28">
        <v>43286</v>
      </c>
      <c r="F1372">
        <v>200.33</v>
      </c>
      <c r="G1372" s="4">
        <f t="shared" si="231"/>
        <v>-1.8435475834577275E-3</v>
      </c>
      <c r="I1372" s="28">
        <v>44103</v>
      </c>
      <c r="J1372">
        <v>110.36</v>
      </c>
      <c r="K1372" s="3">
        <f t="shared" si="233"/>
        <v>-2.336283185840704E-2</v>
      </c>
      <c r="M1372" s="28">
        <v>44083</v>
      </c>
      <c r="N1372">
        <v>308.49</v>
      </c>
      <c r="O1372" s="3">
        <f t="shared" si="234"/>
        <v>6.4926590538336715E-3</v>
      </c>
      <c r="Q1372" s="28">
        <v>43286</v>
      </c>
      <c r="R1372">
        <v>85.89</v>
      </c>
      <c r="S1372" s="3">
        <v>0.05</v>
      </c>
      <c r="U1372" s="28">
        <v>43286</v>
      </c>
      <c r="V1372">
        <v>148.05000000000001</v>
      </c>
      <c r="W1372" s="3">
        <f t="shared" si="230"/>
        <v>3.0487804878049918E-3</v>
      </c>
      <c r="Y1372" s="28">
        <v>44510</v>
      </c>
      <c r="Z1372">
        <v>308.95</v>
      </c>
      <c r="AA1372" s="3">
        <f t="shared" si="236"/>
        <v>-2.8153507392261634E-2</v>
      </c>
      <c r="AC1372" s="28">
        <v>44140</v>
      </c>
      <c r="AD1372">
        <v>23.5</v>
      </c>
      <c r="AE1372" s="4">
        <f t="shared" si="237"/>
        <v>6.8181818181818121E-2</v>
      </c>
      <c r="AG1372" s="28">
        <v>43292</v>
      </c>
      <c r="AH1372">
        <v>130.91999999999999</v>
      </c>
      <c r="AI1372" s="4">
        <f t="shared" si="238"/>
        <v>1.4805053871792762E-2</v>
      </c>
      <c r="AO1372" s="28">
        <v>43286</v>
      </c>
      <c r="AP1372" s="29">
        <v>40238.81</v>
      </c>
      <c r="AQ1372" s="3">
        <f t="shared" si="239"/>
        <v>-2.6488585642875373E-3</v>
      </c>
    </row>
    <row r="1373" spans="1:43" ht="15.75" thickBot="1" x14ac:dyDescent="0.3">
      <c r="A1373" s="28">
        <v>43348</v>
      </c>
      <c r="B1373">
        <v>92.6</v>
      </c>
      <c r="C1373" s="3">
        <v>0.23</v>
      </c>
      <c r="E1373" s="28">
        <v>43287</v>
      </c>
      <c r="F1373">
        <v>203.15</v>
      </c>
      <c r="G1373" s="4">
        <f t="shared" si="231"/>
        <v>1.4076773324015246E-2</v>
      </c>
      <c r="I1373" s="28">
        <v>44104</v>
      </c>
      <c r="J1373">
        <v>106.87</v>
      </c>
      <c r="K1373" s="3">
        <f t="shared" si="233"/>
        <v>-3.1623776730699493E-2</v>
      </c>
      <c r="M1373" s="28">
        <v>44084</v>
      </c>
      <c r="N1373">
        <v>301.05</v>
      </c>
      <c r="O1373" s="3">
        <f t="shared" si="234"/>
        <v>-2.4117475444909053E-2</v>
      </c>
      <c r="Q1373" s="28">
        <v>43287</v>
      </c>
      <c r="R1373">
        <v>85.82</v>
      </c>
      <c r="S1373" s="3">
        <v>0.05</v>
      </c>
      <c r="U1373" s="28">
        <v>43287</v>
      </c>
      <c r="V1373">
        <v>148.1</v>
      </c>
      <c r="W1373" s="3">
        <f t="shared" si="230"/>
        <v>3.3772374197904576E-4</v>
      </c>
      <c r="Y1373" s="28">
        <v>44511</v>
      </c>
      <c r="Z1373">
        <v>307</v>
      </c>
      <c r="AA1373" s="3">
        <f t="shared" si="236"/>
        <v>-6.3117009224793463E-3</v>
      </c>
      <c r="AC1373" s="28">
        <v>44145</v>
      </c>
      <c r="AD1373">
        <v>23.28</v>
      </c>
      <c r="AE1373" s="4">
        <f t="shared" si="237"/>
        <v>-9.3617021276595214E-3</v>
      </c>
      <c r="AG1373" s="28">
        <v>43293</v>
      </c>
      <c r="AH1373">
        <v>136.1</v>
      </c>
      <c r="AI1373" s="4">
        <f t="shared" si="238"/>
        <v>3.956614726550578E-2</v>
      </c>
      <c r="AO1373" s="28">
        <v>43287</v>
      </c>
      <c r="AP1373" s="29">
        <v>40284.14</v>
      </c>
      <c r="AQ1373" s="3">
        <f t="shared" si="239"/>
        <v>1.1265243678926229E-3</v>
      </c>
    </row>
    <row r="1374" spans="1:43" ht="15.75" thickBot="1" x14ac:dyDescent="0.3">
      <c r="A1374" s="28">
        <v>43349</v>
      </c>
      <c r="B1374">
        <v>93</v>
      </c>
      <c r="C1374" s="3">
        <f t="shared" si="232"/>
        <v>4.3196544276458138E-3</v>
      </c>
      <c r="E1374" s="28">
        <v>43290</v>
      </c>
      <c r="F1374">
        <v>196.05</v>
      </c>
      <c r="G1374" s="4">
        <f t="shared" si="231"/>
        <v>-3.4949544671425081E-2</v>
      </c>
      <c r="I1374" s="28">
        <v>44105</v>
      </c>
      <c r="J1374">
        <v>114</v>
      </c>
      <c r="K1374" s="3">
        <f t="shared" si="233"/>
        <v>6.6716571535510472E-2</v>
      </c>
      <c r="M1374" s="28">
        <v>44085</v>
      </c>
      <c r="N1374">
        <v>297.51</v>
      </c>
      <c r="O1374" s="3">
        <f t="shared" si="234"/>
        <v>-1.17588440458396E-2</v>
      </c>
      <c r="Q1374" s="28">
        <v>43290</v>
      </c>
      <c r="R1374">
        <v>83.68</v>
      </c>
      <c r="S1374" s="3">
        <v>0.05</v>
      </c>
      <c r="U1374" s="28">
        <v>43290</v>
      </c>
      <c r="V1374">
        <v>147.13</v>
      </c>
      <c r="W1374" s="3">
        <f t="shared" si="230"/>
        <v>-6.5496286293045269E-3</v>
      </c>
      <c r="Y1374" s="28">
        <v>44519</v>
      </c>
      <c r="Z1374">
        <v>314.7</v>
      </c>
      <c r="AA1374" s="3">
        <f t="shared" si="236"/>
        <v>2.5081433224755756E-2</v>
      </c>
      <c r="AC1374" s="28">
        <v>44147</v>
      </c>
      <c r="AD1374">
        <v>21.75</v>
      </c>
      <c r="AE1374" s="4">
        <f t="shared" si="237"/>
        <v>-6.5721649484536182E-2</v>
      </c>
      <c r="AG1374" s="28">
        <v>43294</v>
      </c>
      <c r="AH1374">
        <v>140.15</v>
      </c>
      <c r="AI1374" s="4">
        <f t="shared" si="238"/>
        <v>2.9757531227039058E-2</v>
      </c>
      <c r="AO1374" s="28">
        <v>43290</v>
      </c>
      <c r="AP1374" s="29">
        <v>39288.480000000003</v>
      </c>
      <c r="AQ1374" s="3">
        <f t="shared" si="239"/>
        <v>-2.4715930388485297E-2</v>
      </c>
    </row>
    <row r="1375" spans="1:43" ht="15.75" thickBot="1" x14ac:dyDescent="0.3">
      <c r="A1375" s="28">
        <v>43350</v>
      </c>
      <c r="B1375">
        <v>92.1</v>
      </c>
      <c r="C1375" s="3">
        <f t="shared" si="232"/>
        <v>-9.6774193548387899E-3</v>
      </c>
      <c r="E1375" s="28">
        <v>43291</v>
      </c>
      <c r="F1375">
        <v>197.51</v>
      </c>
      <c r="G1375" s="4">
        <f t="shared" si="231"/>
        <v>7.4470798265746652E-3</v>
      </c>
      <c r="I1375" s="28">
        <v>44106</v>
      </c>
      <c r="J1375">
        <v>114</v>
      </c>
      <c r="K1375" s="3">
        <f t="shared" si="233"/>
        <v>0</v>
      </c>
      <c r="M1375" s="28">
        <v>44088</v>
      </c>
      <c r="N1375">
        <v>292.52999999999997</v>
      </c>
      <c r="O1375" s="3">
        <f t="shared" si="234"/>
        <v>-1.673893314510444E-2</v>
      </c>
      <c r="Q1375" s="28">
        <v>43291</v>
      </c>
      <c r="R1375">
        <v>84.6</v>
      </c>
      <c r="S1375" s="3">
        <v>0.05</v>
      </c>
      <c r="U1375" s="28">
        <v>43291</v>
      </c>
      <c r="V1375">
        <v>149.80000000000001</v>
      </c>
      <c r="W1375" s="3">
        <f t="shared" si="230"/>
        <v>1.8147216747094408E-2</v>
      </c>
      <c r="Y1375" s="28">
        <v>44522</v>
      </c>
      <c r="Z1375">
        <v>322</v>
      </c>
      <c r="AA1375" s="3">
        <f t="shared" si="236"/>
        <v>2.319669526533219E-2</v>
      </c>
      <c r="AC1375" s="28">
        <v>44152</v>
      </c>
      <c r="AD1375">
        <v>21.6</v>
      </c>
      <c r="AE1375" s="4">
        <f t="shared" si="237"/>
        <v>-6.8965517241378338E-3</v>
      </c>
      <c r="AG1375" s="28">
        <v>43297</v>
      </c>
      <c r="AH1375">
        <v>138.1</v>
      </c>
      <c r="AI1375" s="4">
        <f t="shared" si="238"/>
        <v>-1.4627185158758604E-2</v>
      </c>
      <c r="AO1375" s="28">
        <v>43291</v>
      </c>
      <c r="AP1375" s="29">
        <v>39452.81</v>
      </c>
      <c r="AQ1375" s="3">
        <f t="shared" si="239"/>
        <v>4.1826509959153046E-3</v>
      </c>
    </row>
    <row r="1376" spans="1:43" ht="15.75" thickBot="1" x14ac:dyDescent="0.3">
      <c r="A1376" s="28">
        <v>43353</v>
      </c>
      <c r="B1376">
        <v>92.22</v>
      </c>
      <c r="C1376" s="3">
        <f t="shared" si="232"/>
        <v>1.3029315960912946E-3</v>
      </c>
      <c r="E1376" s="28">
        <v>43292</v>
      </c>
      <c r="F1376">
        <v>198.5</v>
      </c>
      <c r="G1376" s="4">
        <f t="shared" si="231"/>
        <v>5.0124044352184427E-3</v>
      </c>
      <c r="I1376" s="28">
        <v>44109</v>
      </c>
      <c r="J1376">
        <v>108</v>
      </c>
      <c r="K1376" s="3">
        <f t="shared" si="233"/>
        <v>-5.2631578947368474E-2</v>
      </c>
      <c r="M1376" s="28">
        <v>44089</v>
      </c>
      <c r="N1376">
        <v>289.01</v>
      </c>
      <c r="O1376" s="3">
        <f t="shared" si="234"/>
        <v>-1.2032953885071529E-2</v>
      </c>
      <c r="Q1376" s="28">
        <v>43292</v>
      </c>
      <c r="R1376">
        <v>84.02</v>
      </c>
      <c r="S1376" s="3">
        <v>0.05</v>
      </c>
      <c r="U1376" s="28">
        <v>43292</v>
      </c>
      <c r="V1376">
        <v>150.66</v>
      </c>
      <c r="W1376" s="3">
        <f t="shared" si="230"/>
        <v>5.740987983978485E-3</v>
      </c>
      <c r="Y1376" s="28">
        <v>44523</v>
      </c>
      <c r="Z1376">
        <v>300.02999999999997</v>
      </c>
      <c r="AA1376" s="3">
        <f t="shared" si="236"/>
        <v>-6.822981366459635E-2</v>
      </c>
      <c r="AC1376" s="28">
        <v>44160</v>
      </c>
      <c r="AD1376">
        <v>22</v>
      </c>
      <c r="AE1376" s="4">
        <f t="shared" si="237"/>
        <v>1.8518518518518379E-2</v>
      </c>
      <c r="AG1376" s="28">
        <v>43298</v>
      </c>
      <c r="AH1376">
        <v>139.77000000000001</v>
      </c>
      <c r="AI1376" s="4">
        <f t="shared" si="238"/>
        <v>1.2092686459087787E-2</v>
      </c>
      <c r="AO1376" s="28">
        <v>43292</v>
      </c>
      <c r="AP1376" s="29">
        <v>39586.76</v>
      </c>
      <c r="AQ1376" s="3">
        <f t="shared" si="239"/>
        <v>3.3951954246098648E-3</v>
      </c>
    </row>
    <row r="1377" spans="1:43" ht="15.75" thickBot="1" x14ac:dyDescent="0.3">
      <c r="A1377" s="28">
        <v>43354</v>
      </c>
      <c r="B1377">
        <v>93</v>
      </c>
      <c r="C1377" s="3">
        <f t="shared" si="232"/>
        <v>8.458035133376729E-3</v>
      </c>
      <c r="E1377" s="28">
        <v>43293</v>
      </c>
      <c r="F1377">
        <v>207.62</v>
      </c>
      <c r="G1377" s="4">
        <f t="shared" si="231"/>
        <v>4.5944584382871634E-2</v>
      </c>
      <c r="I1377" s="28">
        <v>44110</v>
      </c>
      <c r="J1377">
        <v>106.18</v>
      </c>
      <c r="K1377" s="3">
        <f t="shared" si="233"/>
        <v>-1.6851851851851785E-2</v>
      </c>
      <c r="M1377" s="28">
        <v>44090</v>
      </c>
      <c r="N1377">
        <v>295.83</v>
      </c>
      <c r="O1377" s="3">
        <f t="shared" si="234"/>
        <v>2.3597799384104334E-2</v>
      </c>
      <c r="Q1377" s="28">
        <v>43293</v>
      </c>
      <c r="R1377">
        <v>85</v>
      </c>
      <c r="S1377" s="3">
        <f t="shared" si="235"/>
        <v>1.1663889550107109E-2</v>
      </c>
      <c r="U1377" s="28">
        <v>43293</v>
      </c>
      <c r="V1377">
        <v>149.88999999999999</v>
      </c>
      <c r="W1377" s="3">
        <f t="shared" si="230"/>
        <v>-5.1108456126377488E-3</v>
      </c>
      <c r="Y1377" s="28">
        <v>44524</v>
      </c>
      <c r="Z1377">
        <v>300</v>
      </c>
      <c r="AA1377" s="3">
        <f t="shared" si="236"/>
        <v>-9.9990000999805595E-5</v>
      </c>
      <c r="AC1377" s="28">
        <v>44161</v>
      </c>
      <c r="AD1377">
        <v>22.11</v>
      </c>
      <c r="AE1377" s="4">
        <f t="shared" si="237"/>
        <v>4.9999999999998934E-3</v>
      </c>
      <c r="AG1377" s="28">
        <v>43299</v>
      </c>
      <c r="AH1377">
        <v>145.29</v>
      </c>
      <c r="AI1377" s="4">
        <f t="shared" si="238"/>
        <v>3.9493453530800471E-2</v>
      </c>
      <c r="AO1377" s="28">
        <v>43293</v>
      </c>
      <c r="AP1377" s="29">
        <v>39875.120000000003</v>
      </c>
      <c r="AQ1377" s="3">
        <f t="shared" si="239"/>
        <v>7.2842536241914946E-3</v>
      </c>
    </row>
    <row r="1378" spans="1:43" ht="15.75" thickBot="1" x14ac:dyDescent="0.3">
      <c r="A1378" s="28">
        <v>43355</v>
      </c>
      <c r="B1378">
        <v>94</v>
      </c>
      <c r="C1378" s="3">
        <f t="shared" si="232"/>
        <v>1.0752688172043001E-2</v>
      </c>
      <c r="E1378" s="28">
        <v>43294</v>
      </c>
      <c r="F1378">
        <v>202.98</v>
      </c>
      <c r="G1378" s="4">
        <f t="shared" si="231"/>
        <v>-2.2348521337058114E-2</v>
      </c>
      <c r="I1378" s="28">
        <v>44111</v>
      </c>
      <c r="J1378">
        <v>110.77</v>
      </c>
      <c r="K1378" s="3">
        <f t="shared" si="233"/>
        <v>4.3228479939724895E-2</v>
      </c>
      <c r="M1378" s="28">
        <v>44091</v>
      </c>
      <c r="N1378">
        <v>296.18</v>
      </c>
      <c r="O1378" s="3">
        <f t="shared" si="234"/>
        <v>1.1831119223879583E-3</v>
      </c>
      <c r="Q1378" s="28">
        <v>43294</v>
      </c>
      <c r="R1378">
        <v>84.77</v>
      </c>
      <c r="S1378" s="3">
        <f t="shared" si="235"/>
        <v>-2.7058823529412246E-3</v>
      </c>
      <c r="U1378" s="28">
        <v>43294</v>
      </c>
      <c r="V1378">
        <v>149.03</v>
      </c>
      <c r="W1378" s="3">
        <f t="shared" ref="W1378:W1441" si="240">V1378/V1377-1</f>
        <v>-5.7375408632996949E-3</v>
      </c>
      <c r="Y1378" s="28">
        <v>44526</v>
      </c>
      <c r="Z1378">
        <v>300.05</v>
      </c>
      <c r="AA1378" s="3">
        <f t="shared" si="236"/>
        <v>1.6666666666664831E-4</v>
      </c>
      <c r="AC1378" s="28">
        <v>44162</v>
      </c>
      <c r="AD1378">
        <v>22.84</v>
      </c>
      <c r="AE1378" s="4">
        <f t="shared" si="237"/>
        <v>3.3016734509271783E-2</v>
      </c>
      <c r="AG1378" s="28">
        <v>43300</v>
      </c>
      <c r="AH1378">
        <v>147.99</v>
      </c>
      <c r="AI1378" s="4">
        <f t="shared" si="238"/>
        <v>1.8583522609952663E-2</v>
      </c>
      <c r="AO1378" s="28">
        <v>43294</v>
      </c>
      <c r="AP1378" s="29">
        <v>40271</v>
      </c>
      <c r="AQ1378" s="3">
        <f t="shared" si="239"/>
        <v>9.9279952010176142E-3</v>
      </c>
    </row>
    <row r="1379" spans="1:43" ht="15.75" thickBot="1" x14ac:dyDescent="0.3">
      <c r="A1379" s="28">
        <v>43356</v>
      </c>
      <c r="B1379">
        <v>94.5</v>
      </c>
      <c r="C1379" s="3">
        <f t="shared" si="232"/>
        <v>5.3191489361701372E-3</v>
      </c>
      <c r="E1379" s="28">
        <v>43297</v>
      </c>
      <c r="F1379">
        <v>196.18</v>
      </c>
      <c r="G1379" s="4">
        <f t="shared" si="231"/>
        <v>-3.3500837520937909E-2</v>
      </c>
      <c r="I1379" s="28">
        <v>44112</v>
      </c>
      <c r="J1379">
        <v>109.75</v>
      </c>
      <c r="K1379" s="3">
        <f t="shared" si="233"/>
        <v>-9.2082693870181309E-3</v>
      </c>
      <c r="M1379" s="28">
        <v>44092</v>
      </c>
      <c r="N1379">
        <v>301.63</v>
      </c>
      <c r="O1379" s="3">
        <v>0.33</v>
      </c>
      <c r="Q1379" s="28">
        <v>43297</v>
      </c>
      <c r="R1379">
        <v>80.790000000000006</v>
      </c>
      <c r="S1379" s="3">
        <f t="shared" si="235"/>
        <v>-4.6950572136368884E-2</v>
      </c>
      <c r="U1379" s="28">
        <v>43297</v>
      </c>
      <c r="V1379">
        <v>146.41</v>
      </c>
      <c r="W1379" s="3">
        <f t="shared" si="240"/>
        <v>-1.7580352949070677E-2</v>
      </c>
      <c r="Y1379" s="28">
        <v>44530</v>
      </c>
      <c r="Z1379">
        <v>300</v>
      </c>
      <c r="AA1379" s="3">
        <f t="shared" si="236"/>
        <v>-1.6663889351775651E-4</v>
      </c>
      <c r="AC1379" s="28">
        <v>44168</v>
      </c>
      <c r="AD1379">
        <v>21.7</v>
      </c>
      <c r="AE1379" s="4">
        <f t="shared" si="237"/>
        <v>-4.9912434325744326E-2</v>
      </c>
      <c r="AG1379" s="28">
        <v>43301</v>
      </c>
      <c r="AH1379">
        <v>144.74</v>
      </c>
      <c r="AI1379" s="4">
        <f t="shared" si="238"/>
        <v>-2.1960943306980174E-2</v>
      </c>
      <c r="AO1379" s="28">
        <v>43297</v>
      </c>
      <c r="AP1379" s="29">
        <v>39665.769999999997</v>
      </c>
      <c r="AQ1379" s="3">
        <f t="shared" si="239"/>
        <v>-1.5028929005984515E-2</v>
      </c>
    </row>
    <row r="1380" spans="1:43" ht="15.75" thickBot="1" x14ac:dyDescent="0.3">
      <c r="A1380" s="28">
        <v>43357</v>
      </c>
      <c r="B1380">
        <v>95.15</v>
      </c>
      <c r="C1380" s="3">
        <f t="shared" si="232"/>
        <v>6.8783068783069279E-3</v>
      </c>
      <c r="E1380" s="28">
        <v>43298</v>
      </c>
      <c r="F1380">
        <v>200.24</v>
      </c>
      <c r="G1380" s="4">
        <f t="shared" si="231"/>
        <v>2.0695279845040382E-2</v>
      </c>
      <c r="I1380" s="28">
        <v>44113</v>
      </c>
      <c r="J1380">
        <v>108.39</v>
      </c>
      <c r="K1380" s="3">
        <f t="shared" si="233"/>
        <v>-1.2391799544419158E-2</v>
      </c>
      <c r="M1380" s="28">
        <v>44095</v>
      </c>
      <c r="N1380">
        <v>299.06</v>
      </c>
      <c r="O1380" s="3">
        <f t="shared" si="234"/>
        <v>-8.5203726419785797E-3</v>
      </c>
      <c r="Q1380" s="28">
        <v>43298</v>
      </c>
      <c r="R1380">
        <v>82.46</v>
      </c>
      <c r="S1380" s="3">
        <f t="shared" si="235"/>
        <v>2.0670875108305342E-2</v>
      </c>
      <c r="U1380" s="28">
        <v>43298</v>
      </c>
      <c r="V1380">
        <v>146.38999999999999</v>
      </c>
      <c r="W1380" s="3">
        <f t="shared" si="240"/>
        <v>-1.3660269107307332E-4</v>
      </c>
      <c r="Y1380" s="28">
        <v>44531</v>
      </c>
      <c r="Z1380">
        <v>312.89</v>
      </c>
      <c r="AA1380" s="3">
        <f t="shared" si="236"/>
        <v>4.2966666666666598E-2</v>
      </c>
      <c r="AC1380" s="28">
        <v>44173</v>
      </c>
      <c r="AD1380">
        <v>22</v>
      </c>
      <c r="AE1380" s="4">
        <f t="shared" si="237"/>
        <v>1.3824884792626779E-2</v>
      </c>
      <c r="AG1380" s="28">
        <v>43304</v>
      </c>
      <c r="AH1380">
        <v>139.58000000000001</v>
      </c>
      <c r="AI1380" s="4">
        <f t="shared" si="238"/>
        <v>-3.5650131269863161E-2</v>
      </c>
      <c r="AO1380" s="28">
        <v>43298</v>
      </c>
      <c r="AP1380" s="29">
        <v>39932.980000000003</v>
      </c>
      <c r="AQ1380" s="3">
        <f t="shared" si="239"/>
        <v>6.7365388343654242E-3</v>
      </c>
    </row>
    <row r="1381" spans="1:43" ht="15.75" thickBot="1" x14ac:dyDescent="0.3">
      <c r="A1381" s="28">
        <v>43360</v>
      </c>
      <c r="B1381">
        <v>93</v>
      </c>
      <c r="C1381" s="3">
        <f t="shared" si="232"/>
        <v>-2.2595901208617986E-2</v>
      </c>
      <c r="E1381" s="28">
        <v>43299</v>
      </c>
      <c r="F1381">
        <v>209.35</v>
      </c>
      <c r="G1381" s="4">
        <f t="shared" si="231"/>
        <v>4.5495405513383824E-2</v>
      </c>
      <c r="I1381" s="28">
        <v>44116</v>
      </c>
      <c r="J1381">
        <v>108.37</v>
      </c>
      <c r="K1381" s="3">
        <f t="shared" si="233"/>
        <v>-1.8451886705417309E-4</v>
      </c>
      <c r="M1381" s="28">
        <v>44096</v>
      </c>
      <c r="N1381">
        <v>297.11</v>
      </c>
      <c r="O1381" s="3">
        <f t="shared" si="234"/>
        <v>-6.5204306828060554E-3</v>
      </c>
      <c r="Q1381" s="28">
        <v>43299</v>
      </c>
      <c r="R1381">
        <v>86.58</v>
      </c>
      <c r="S1381" s="3">
        <f t="shared" si="235"/>
        <v>4.9963618724230052E-2</v>
      </c>
      <c r="U1381" s="28">
        <v>43299</v>
      </c>
      <c r="V1381">
        <v>148.57</v>
      </c>
      <c r="W1381" s="3">
        <f t="shared" si="240"/>
        <v>1.4891727577020397E-2</v>
      </c>
      <c r="Y1381" s="28">
        <v>44533</v>
      </c>
      <c r="Z1381">
        <v>298.92</v>
      </c>
      <c r="AA1381" s="3">
        <f t="shared" si="236"/>
        <v>-4.4648278947872932E-2</v>
      </c>
      <c r="AC1381" s="28">
        <v>44174</v>
      </c>
      <c r="AD1381">
        <v>21.5</v>
      </c>
      <c r="AE1381" s="4">
        <f t="shared" si="237"/>
        <v>-2.2727272727272707E-2</v>
      </c>
      <c r="AG1381" s="28">
        <v>43305</v>
      </c>
      <c r="AH1381">
        <v>145.62</v>
      </c>
      <c r="AI1381" s="4">
        <f t="shared" si="238"/>
        <v>4.3272675168362085E-2</v>
      </c>
      <c r="AO1381" s="28">
        <v>43299</v>
      </c>
      <c r="AP1381" s="29">
        <v>40897.9</v>
      </c>
      <c r="AQ1381" s="3">
        <f t="shared" si="239"/>
        <v>2.4163485920660088E-2</v>
      </c>
    </row>
    <row r="1382" spans="1:43" ht="15.75" thickBot="1" x14ac:dyDescent="0.3">
      <c r="A1382" s="28">
        <v>43361</v>
      </c>
      <c r="B1382">
        <v>84</v>
      </c>
      <c r="C1382" s="3">
        <f t="shared" si="232"/>
        <v>-9.6774193548387122E-2</v>
      </c>
      <c r="E1382" s="28">
        <v>43300</v>
      </c>
      <c r="F1382">
        <v>219.81</v>
      </c>
      <c r="G1382" s="4">
        <f t="shared" si="231"/>
        <v>4.996417482684512E-2</v>
      </c>
      <c r="I1382" s="28">
        <v>44117</v>
      </c>
      <c r="J1382">
        <v>108</v>
      </c>
      <c r="K1382" s="3">
        <f t="shared" si="233"/>
        <v>-3.4142290301744094E-3</v>
      </c>
      <c r="M1382" s="28">
        <v>44097</v>
      </c>
      <c r="N1382">
        <v>295.18</v>
      </c>
      <c r="O1382" s="3">
        <f t="shared" si="234"/>
        <v>-6.4959106054996996E-3</v>
      </c>
      <c r="Q1382" s="28">
        <v>43300</v>
      </c>
      <c r="R1382">
        <v>90.45</v>
      </c>
      <c r="S1382" s="3">
        <f t="shared" si="235"/>
        <v>4.469854469854484E-2</v>
      </c>
      <c r="U1382" s="28">
        <v>43300</v>
      </c>
      <c r="V1382">
        <v>151</v>
      </c>
      <c r="W1382" s="3">
        <f t="shared" si="240"/>
        <v>1.6355926499293405E-2</v>
      </c>
      <c r="Y1382" s="28">
        <v>44537</v>
      </c>
      <c r="Z1382">
        <v>314.45</v>
      </c>
      <c r="AA1382" s="3">
        <f t="shared" si="236"/>
        <v>5.1953699986618362E-2</v>
      </c>
      <c r="AC1382" s="28">
        <v>44180</v>
      </c>
      <c r="AD1382">
        <v>22.5</v>
      </c>
      <c r="AE1382" s="4">
        <f t="shared" si="237"/>
        <v>4.6511627906976827E-2</v>
      </c>
      <c r="AG1382" s="28">
        <v>43307</v>
      </c>
      <c r="AH1382">
        <v>151.35</v>
      </c>
      <c r="AI1382" s="4">
        <f t="shared" si="238"/>
        <v>3.9348990523279781E-2</v>
      </c>
      <c r="AO1382" s="28">
        <v>43300</v>
      </c>
      <c r="AP1382" s="29">
        <v>41795.589999999997</v>
      </c>
      <c r="AQ1382" s="3">
        <f t="shared" si="239"/>
        <v>2.194953775132702E-2</v>
      </c>
    </row>
    <row r="1383" spans="1:43" ht="15.75" thickBot="1" x14ac:dyDescent="0.3">
      <c r="A1383" s="28">
        <v>43362</v>
      </c>
      <c r="B1383">
        <v>86.96</v>
      </c>
      <c r="C1383" s="3">
        <f t="shared" si="232"/>
        <v>3.5238095238095068E-2</v>
      </c>
      <c r="E1383" s="28">
        <v>43301</v>
      </c>
      <c r="F1383">
        <v>217.86</v>
      </c>
      <c r="G1383" s="4">
        <f t="shared" si="231"/>
        <v>-8.871297939129219E-3</v>
      </c>
      <c r="I1383" s="28">
        <v>44118</v>
      </c>
      <c r="J1383">
        <v>109</v>
      </c>
      <c r="K1383" s="3">
        <f t="shared" si="233"/>
        <v>9.2592592592593004E-3</v>
      </c>
      <c r="M1383" s="28">
        <v>44098</v>
      </c>
      <c r="N1383">
        <v>299.48</v>
      </c>
      <c r="O1383" s="3">
        <f t="shared" si="234"/>
        <v>1.4567382613998259E-2</v>
      </c>
      <c r="Q1383" s="28">
        <v>43301</v>
      </c>
      <c r="R1383">
        <v>87.59</v>
      </c>
      <c r="S1383" s="3">
        <f t="shared" si="235"/>
        <v>-3.16196793808734E-2</v>
      </c>
      <c r="U1383" s="28">
        <v>43301</v>
      </c>
      <c r="V1383">
        <v>148.88999999999999</v>
      </c>
      <c r="W1383" s="3">
        <f t="shared" si="240"/>
        <v>-1.3973509933774886E-2</v>
      </c>
      <c r="Y1383" s="28">
        <v>44538</v>
      </c>
      <c r="Z1383">
        <v>303.98</v>
      </c>
      <c r="AA1383" s="3">
        <f t="shared" si="236"/>
        <v>-3.329623151534411E-2</v>
      </c>
      <c r="AC1383" s="28">
        <v>44182</v>
      </c>
      <c r="AD1383">
        <v>23.33</v>
      </c>
      <c r="AE1383" s="4">
        <f t="shared" si="237"/>
        <v>3.6888888888888749E-2</v>
      </c>
      <c r="AG1383" s="28">
        <v>43308</v>
      </c>
      <c r="AH1383">
        <v>151.91999999999999</v>
      </c>
      <c r="AI1383" s="4">
        <f t="shared" si="238"/>
        <v>3.7661050545094721E-3</v>
      </c>
      <c r="AO1383" s="28">
        <v>43301</v>
      </c>
      <c r="AP1383" s="29">
        <v>41221.75</v>
      </c>
      <c r="AQ1383" s="3">
        <f t="shared" si="239"/>
        <v>-1.3729678178965643E-2</v>
      </c>
    </row>
    <row r="1384" spans="1:43" ht="15.75" thickBot="1" x14ac:dyDescent="0.3">
      <c r="A1384" s="28">
        <v>43367</v>
      </c>
      <c r="B1384">
        <v>87</v>
      </c>
      <c r="C1384" s="3">
        <v>0.14000000000000001</v>
      </c>
      <c r="E1384" s="28">
        <v>43304</v>
      </c>
      <c r="F1384">
        <v>214.55</v>
      </c>
      <c r="G1384" s="4">
        <f t="shared" si="231"/>
        <v>-1.5193243367300102E-2</v>
      </c>
      <c r="I1384" s="28">
        <v>44119</v>
      </c>
      <c r="J1384">
        <v>111</v>
      </c>
      <c r="K1384" s="3">
        <f t="shared" si="233"/>
        <v>1.8348623853210899E-2</v>
      </c>
      <c r="M1384" s="28">
        <v>44099</v>
      </c>
      <c r="N1384">
        <v>299.95999999999998</v>
      </c>
      <c r="O1384" s="3">
        <v>0.12</v>
      </c>
      <c r="Q1384" s="28">
        <v>43304</v>
      </c>
      <c r="R1384">
        <v>84.66</v>
      </c>
      <c r="S1384" s="3">
        <v>0.06</v>
      </c>
      <c r="U1384" s="28">
        <v>43304</v>
      </c>
      <c r="V1384">
        <v>146.51</v>
      </c>
      <c r="W1384" s="3">
        <f t="shared" si="240"/>
        <v>-1.5984955336154183E-2</v>
      </c>
      <c r="Y1384" s="28">
        <v>44545</v>
      </c>
      <c r="Z1384">
        <v>313.49</v>
      </c>
      <c r="AA1384" s="3">
        <f t="shared" si="236"/>
        <v>3.1284952957431278E-2</v>
      </c>
      <c r="AC1384" s="28">
        <v>44183</v>
      </c>
      <c r="AD1384">
        <v>23</v>
      </c>
      <c r="AE1384" s="4">
        <f t="shared" si="237"/>
        <v>-1.4144877839691317E-2</v>
      </c>
      <c r="AG1384" s="28">
        <v>43311</v>
      </c>
      <c r="AH1384">
        <v>154.87</v>
      </c>
      <c r="AI1384" s="4">
        <f t="shared" si="238"/>
        <v>1.9418114797261854E-2</v>
      </c>
      <c r="AO1384" s="28">
        <v>43304</v>
      </c>
      <c r="AP1384" s="29">
        <v>40463.980000000003</v>
      </c>
      <c r="AQ1384" s="3">
        <f t="shared" si="239"/>
        <v>-1.8382771231206796E-2</v>
      </c>
    </row>
    <row r="1385" spans="1:43" ht="15.75" thickBot="1" x14ac:dyDescent="0.3">
      <c r="A1385" s="28">
        <v>43368</v>
      </c>
      <c r="B1385">
        <v>89.95</v>
      </c>
      <c r="C1385" s="3">
        <f t="shared" si="232"/>
        <v>3.3908045977011581E-2</v>
      </c>
      <c r="E1385" s="28">
        <v>43305</v>
      </c>
      <c r="F1385">
        <v>224.05</v>
      </c>
      <c r="G1385" s="4">
        <f t="shared" si="231"/>
        <v>4.4278722908412949E-2</v>
      </c>
      <c r="I1385" s="28">
        <v>44120</v>
      </c>
      <c r="J1385">
        <v>109.05</v>
      </c>
      <c r="K1385" s="3">
        <f t="shared" si="233"/>
        <v>-1.756756756756761E-2</v>
      </c>
      <c r="M1385" s="28">
        <v>44102</v>
      </c>
      <c r="N1385">
        <v>290.02999999999997</v>
      </c>
      <c r="O1385" s="3">
        <f t="shared" si="234"/>
        <v>-3.3104413921856257E-2</v>
      </c>
      <c r="Q1385" s="28">
        <v>43305</v>
      </c>
      <c r="R1385">
        <v>88.15</v>
      </c>
      <c r="S1385" s="3">
        <f t="shared" si="235"/>
        <v>4.1223718403023968E-2</v>
      </c>
      <c r="U1385" s="28">
        <v>43305</v>
      </c>
      <c r="V1385">
        <v>149.47999999999999</v>
      </c>
      <c r="W1385" s="3">
        <f t="shared" si="240"/>
        <v>2.0271653812026447E-2</v>
      </c>
      <c r="Y1385" s="28">
        <v>44546</v>
      </c>
      <c r="Z1385">
        <v>305.41000000000003</v>
      </c>
      <c r="AA1385" s="3">
        <f t="shared" si="236"/>
        <v>-2.5774346869118614E-2</v>
      </c>
      <c r="AC1385" s="28">
        <v>44186</v>
      </c>
      <c r="AD1385">
        <v>23.01</v>
      </c>
      <c r="AE1385" s="4">
        <f t="shared" si="237"/>
        <v>4.3478260869567187E-4</v>
      </c>
      <c r="AG1385" s="28">
        <v>43312</v>
      </c>
      <c r="AH1385">
        <v>148.30000000000001</v>
      </c>
      <c r="AI1385" s="4">
        <f t="shared" si="238"/>
        <v>-4.2422677084005933E-2</v>
      </c>
      <c r="AO1385" s="28">
        <v>43305</v>
      </c>
      <c r="AP1385" s="29">
        <v>41339.22</v>
      </c>
      <c r="AQ1385" s="3">
        <f t="shared" si="239"/>
        <v>2.1630101636072263E-2</v>
      </c>
    </row>
    <row r="1386" spans="1:43" ht="15.75" thickBot="1" x14ac:dyDescent="0.3">
      <c r="A1386" s="28">
        <v>43369</v>
      </c>
      <c r="B1386">
        <v>86.03</v>
      </c>
      <c r="C1386" s="3">
        <f t="shared" si="232"/>
        <v>-4.3579766536965048E-2</v>
      </c>
      <c r="E1386" s="28">
        <v>43307</v>
      </c>
      <c r="F1386">
        <v>218.5</v>
      </c>
      <c r="G1386" s="4">
        <f t="shared" si="231"/>
        <v>-2.477125641597866E-2</v>
      </c>
      <c r="I1386" s="28">
        <v>44123</v>
      </c>
      <c r="J1386">
        <v>109</v>
      </c>
      <c r="K1386" s="3">
        <f t="shared" si="233"/>
        <v>-4.5850527281066089E-4</v>
      </c>
      <c r="M1386" s="28">
        <v>44103</v>
      </c>
      <c r="N1386">
        <v>283.37</v>
      </c>
      <c r="O1386" s="3">
        <f t="shared" si="234"/>
        <v>-2.2963141743957416E-2</v>
      </c>
      <c r="Q1386" s="28">
        <v>43307</v>
      </c>
      <c r="R1386">
        <v>92.26</v>
      </c>
      <c r="S1386" s="3">
        <f t="shared" si="235"/>
        <v>4.6625070901871846E-2</v>
      </c>
      <c r="U1386" s="28">
        <v>43307</v>
      </c>
      <c r="V1386">
        <v>150.58000000000001</v>
      </c>
      <c r="W1386" s="3">
        <f t="shared" si="240"/>
        <v>7.3588439925074134E-3</v>
      </c>
      <c r="Y1386" s="28">
        <v>44547</v>
      </c>
      <c r="Z1386">
        <v>320</v>
      </c>
      <c r="AA1386" s="3">
        <f t="shared" si="236"/>
        <v>4.7771847680167623E-2</v>
      </c>
      <c r="AC1386" s="28">
        <v>44193</v>
      </c>
      <c r="AD1386">
        <v>22.01</v>
      </c>
      <c r="AE1386" s="4">
        <f t="shared" si="237"/>
        <v>-4.3459365493263791E-2</v>
      </c>
      <c r="AG1386" s="28">
        <v>43313</v>
      </c>
      <c r="AH1386">
        <v>147.97</v>
      </c>
      <c r="AI1386" s="4">
        <f t="shared" si="238"/>
        <v>-2.2252191503709939E-3</v>
      </c>
      <c r="AO1386" s="28">
        <v>43307</v>
      </c>
      <c r="AP1386" s="29">
        <v>42089.16</v>
      </c>
      <c r="AQ1386" s="3">
        <f t="shared" si="239"/>
        <v>1.8141126029954213E-2</v>
      </c>
    </row>
    <row r="1387" spans="1:43" ht="15.75" thickBot="1" x14ac:dyDescent="0.3">
      <c r="A1387" s="28">
        <v>43370</v>
      </c>
      <c r="B1387">
        <v>88.82</v>
      </c>
      <c r="C1387" s="3">
        <f t="shared" si="232"/>
        <v>3.2430547483435879E-2</v>
      </c>
      <c r="E1387" s="28">
        <v>43308</v>
      </c>
      <c r="F1387">
        <v>221.81</v>
      </c>
      <c r="G1387" s="4">
        <f t="shared" si="231"/>
        <v>1.5148741418764322E-2</v>
      </c>
      <c r="I1387" s="28">
        <v>44124</v>
      </c>
      <c r="J1387">
        <v>109.01</v>
      </c>
      <c r="K1387" s="3">
        <f t="shared" si="233"/>
        <v>9.1743119266185502E-5</v>
      </c>
      <c r="M1387" s="28">
        <v>44104</v>
      </c>
      <c r="N1387">
        <v>272.04000000000002</v>
      </c>
      <c r="O1387" s="3">
        <f t="shared" si="234"/>
        <v>-3.9983061015633203E-2</v>
      </c>
      <c r="Q1387" s="28">
        <v>43308</v>
      </c>
      <c r="R1387">
        <v>94.78</v>
      </c>
      <c r="S1387" s="3">
        <f t="shared" si="235"/>
        <v>2.7314112291350501E-2</v>
      </c>
      <c r="U1387" s="28">
        <v>43308</v>
      </c>
      <c r="V1387">
        <v>152.43</v>
      </c>
      <c r="W1387" s="3">
        <f t="shared" si="240"/>
        <v>1.2285828131225918E-2</v>
      </c>
      <c r="Y1387" s="28">
        <v>44550</v>
      </c>
      <c r="Z1387">
        <v>313</v>
      </c>
      <c r="AA1387" s="3">
        <f t="shared" si="236"/>
        <v>-2.1874999999999978E-2</v>
      </c>
      <c r="AC1387" s="28">
        <v>44195</v>
      </c>
      <c r="AD1387">
        <v>22.96</v>
      </c>
      <c r="AE1387" s="4">
        <f t="shared" si="237"/>
        <v>4.316219900045426E-2</v>
      </c>
      <c r="AG1387" s="28">
        <v>43314</v>
      </c>
      <c r="AH1387">
        <v>148.24</v>
      </c>
      <c r="AI1387" s="4">
        <f t="shared" si="238"/>
        <v>1.8246941947692719E-3</v>
      </c>
      <c r="AO1387" s="28">
        <v>43308</v>
      </c>
      <c r="AP1387" s="29">
        <v>42786.45</v>
      </c>
      <c r="AQ1387" s="3">
        <f t="shared" si="239"/>
        <v>1.6566973539029917E-2</v>
      </c>
    </row>
    <row r="1388" spans="1:43" ht="15.75" thickBot="1" x14ac:dyDescent="0.3">
      <c r="A1388" s="28">
        <v>43371</v>
      </c>
      <c r="B1388">
        <v>89.18</v>
      </c>
      <c r="C1388" s="3">
        <f t="shared" si="232"/>
        <v>4.0531411844180187E-3</v>
      </c>
      <c r="E1388" s="28">
        <v>43311</v>
      </c>
      <c r="F1388">
        <v>232.04</v>
      </c>
      <c r="G1388" s="4">
        <f t="shared" si="231"/>
        <v>4.6120553626977978E-2</v>
      </c>
      <c r="I1388" s="28">
        <v>44125</v>
      </c>
      <c r="J1388">
        <v>110.36</v>
      </c>
      <c r="K1388" s="3">
        <f t="shared" si="233"/>
        <v>1.2384184937161757E-2</v>
      </c>
      <c r="M1388" s="28">
        <v>44105</v>
      </c>
      <c r="N1388">
        <v>271.3</v>
      </c>
      <c r="O1388" s="3">
        <v>0.02</v>
      </c>
      <c r="Q1388" s="28">
        <v>43311</v>
      </c>
      <c r="R1388">
        <v>97.64</v>
      </c>
      <c r="S1388" s="3">
        <f t="shared" si="235"/>
        <v>3.0175142435112878E-2</v>
      </c>
      <c r="U1388" s="28">
        <v>43311</v>
      </c>
      <c r="V1388">
        <v>153.31</v>
      </c>
      <c r="W1388" s="3">
        <f t="shared" si="240"/>
        <v>5.7731417699926624E-3</v>
      </c>
      <c r="Y1388" s="28">
        <v>44551</v>
      </c>
      <c r="Z1388">
        <v>310.94</v>
      </c>
      <c r="AA1388" s="3">
        <f t="shared" si="236"/>
        <v>-6.5814696485623214E-3</v>
      </c>
      <c r="AC1388" s="28">
        <v>44196</v>
      </c>
      <c r="AD1388">
        <v>22.75</v>
      </c>
      <c r="AE1388" s="4">
        <f t="shared" si="237"/>
        <v>-9.1463414634146423E-3</v>
      </c>
      <c r="AG1388" s="28">
        <v>43315</v>
      </c>
      <c r="AH1388">
        <v>149.55000000000001</v>
      </c>
      <c r="AI1388" s="4">
        <f t="shared" si="238"/>
        <v>8.8370210469508326E-3</v>
      </c>
      <c r="AO1388" s="28">
        <v>43311</v>
      </c>
      <c r="AP1388" s="29">
        <v>43556.63</v>
      </c>
      <c r="AQ1388" s="3">
        <f t="shared" si="239"/>
        <v>1.8000558588057602E-2</v>
      </c>
    </row>
    <row r="1389" spans="1:43" ht="15.75" thickBot="1" x14ac:dyDescent="0.3">
      <c r="A1389" s="28">
        <v>43374</v>
      </c>
      <c r="B1389">
        <v>91.5</v>
      </c>
      <c r="C1389" s="3">
        <f t="shared" si="232"/>
        <v>2.601480152500546E-2</v>
      </c>
      <c r="E1389" s="28">
        <v>43312</v>
      </c>
      <c r="F1389">
        <v>230.07</v>
      </c>
      <c r="G1389" s="4">
        <f t="shared" si="231"/>
        <v>-8.4899155318048924E-3</v>
      </c>
      <c r="I1389" s="28">
        <v>44126</v>
      </c>
      <c r="J1389">
        <v>110.36</v>
      </c>
      <c r="K1389" s="3">
        <f t="shared" si="233"/>
        <v>0</v>
      </c>
      <c r="M1389" s="28">
        <v>44106</v>
      </c>
      <c r="N1389">
        <v>264.22000000000003</v>
      </c>
      <c r="O1389" s="3">
        <f t="shared" si="234"/>
        <v>-2.6096572060449574E-2</v>
      </c>
      <c r="Q1389" s="28">
        <v>43312</v>
      </c>
      <c r="R1389">
        <v>92.76</v>
      </c>
      <c r="S1389" s="3">
        <f t="shared" si="235"/>
        <v>-4.9979516591560746E-2</v>
      </c>
      <c r="U1389" s="28">
        <v>43312</v>
      </c>
      <c r="V1389">
        <v>151.27000000000001</v>
      </c>
      <c r="W1389" s="3">
        <f t="shared" si="240"/>
        <v>-1.3306372708890457E-2</v>
      </c>
      <c r="Y1389" s="28">
        <v>44552</v>
      </c>
      <c r="Z1389">
        <v>313.13</v>
      </c>
      <c r="AA1389" s="3">
        <f t="shared" si="236"/>
        <v>7.0431594519841934E-3</v>
      </c>
      <c r="AC1389" s="28">
        <v>44197</v>
      </c>
      <c r="AD1389">
        <v>23</v>
      </c>
      <c r="AE1389" s="4">
        <f t="shared" si="237"/>
        <v>1.098901098901095E-2</v>
      </c>
      <c r="AG1389" s="28">
        <v>43318</v>
      </c>
      <c r="AH1389">
        <v>151.38</v>
      </c>
      <c r="AI1389" s="4">
        <f t="shared" si="238"/>
        <v>1.2236710130391071E-2</v>
      </c>
      <c r="AO1389" s="28">
        <v>43312</v>
      </c>
      <c r="AP1389" s="29">
        <v>42712.43</v>
      </c>
      <c r="AQ1389" s="3">
        <f t="shared" si="239"/>
        <v>-1.9381664743117089E-2</v>
      </c>
    </row>
    <row r="1390" spans="1:43" ht="15.75" thickBot="1" x14ac:dyDescent="0.3">
      <c r="A1390" s="28">
        <v>43375</v>
      </c>
      <c r="B1390">
        <v>91</v>
      </c>
      <c r="C1390" s="3">
        <f t="shared" si="232"/>
        <v>-5.464480874316946E-3</v>
      </c>
      <c r="E1390" s="28">
        <v>43313</v>
      </c>
      <c r="F1390">
        <v>235.52</v>
      </c>
      <c r="G1390" s="4">
        <f t="shared" si="231"/>
        <v>2.3688442647889829E-2</v>
      </c>
      <c r="I1390" s="28">
        <v>44127</v>
      </c>
      <c r="J1390">
        <v>111</v>
      </c>
      <c r="K1390" s="3">
        <f t="shared" si="233"/>
        <v>5.7992026096411742E-3</v>
      </c>
      <c r="M1390" s="28">
        <v>44109</v>
      </c>
      <c r="N1390">
        <v>259.14</v>
      </c>
      <c r="O1390" s="3">
        <f t="shared" si="234"/>
        <v>-1.9226402240557272E-2</v>
      </c>
      <c r="Q1390" s="28">
        <v>43313</v>
      </c>
      <c r="R1390">
        <v>92.33</v>
      </c>
      <c r="S1390" s="3">
        <f t="shared" si="235"/>
        <v>-4.6356188012074417E-3</v>
      </c>
      <c r="U1390" s="28">
        <v>43313</v>
      </c>
      <c r="V1390">
        <v>152.85</v>
      </c>
      <c r="W1390" s="3">
        <f t="shared" si="240"/>
        <v>1.0444899847953826E-2</v>
      </c>
      <c r="Y1390" s="28">
        <v>44553</v>
      </c>
      <c r="Z1390">
        <v>306.10000000000002</v>
      </c>
      <c r="AA1390" s="3">
        <f t="shared" si="236"/>
        <v>-2.2450739309551881E-2</v>
      </c>
      <c r="AC1390" s="28">
        <v>44200</v>
      </c>
      <c r="AD1390">
        <v>23</v>
      </c>
      <c r="AE1390" s="4">
        <f t="shared" si="237"/>
        <v>0</v>
      </c>
      <c r="AG1390" s="28">
        <v>43319</v>
      </c>
      <c r="AH1390">
        <v>153.51</v>
      </c>
      <c r="AI1390" s="4">
        <f t="shared" si="238"/>
        <v>1.4070550931430725E-2</v>
      </c>
      <c r="AO1390" s="28">
        <v>43313</v>
      </c>
      <c r="AP1390" s="29">
        <v>42810.04</v>
      </c>
      <c r="AQ1390" s="3">
        <f t="shared" si="239"/>
        <v>2.2852832301978321E-3</v>
      </c>
    </row>
    <row r="1391" spans="1:43" ht="15.75" thickBot="1" x14ac:dyDescent="0.3">
      <c r="A1391" s="28">
        <v>43376</v>
      </c>
      <c r="B1391">
        <v>89.95</v>
      </c>
      <c r="C1391" s="3">
        <v>0.13</v>
      </c>
      <c r="E1391" s="28">
        <v>43314</v>
      </c>
      <c r="F1391">
        <v>228.51</v>
      </c>
      <c r="G1391" s="4">
        <f t="shared" si="231"/>
        <v>-2.9763926630434812E-2</v>
      </c>
      <c r="I1391" s="28">
        <v>44130</v>
      </c>
      <c r="J1391">
        <v>119.32</v>
      </c>
      <c r="K1391" s="3">
        <f t="shared" si="233"/>
        <v>7.4954954954954855E-2</v>
      </c>
      <c r="M1391" s="28">
        <v>44110</v>
      </c>
      <c r="N1391">
        <v>260.75</v>
      </c>
      <c r="O1391" s="3">
        <f t="shared" si="234"/>
        <v>6.2128579146407681E-3</v>
      </c>
      <c r="Q1391" s="28">
        <v>43314</v>
      </c>
      <c r="R1391">
        <v>91.32</v>
      </c>
      <c r="S1391" s="3">
        <f t="shared" si="235"/>
        <v>-1.0939023069424958E-2</v>
      </c>
      <c r="U1391" s="28">
        <v>43314</v>
      </c>
      <c r="V1391">
        <v>151.96</v>
      </c>
      <c r="W1391" s="3">
        <f t="shared" si="240"/>
        <v>-5.8227019954202319E-3</v>
      </c>
      <c r="Y1391" s="28">
        <v>44554</v>
      </c>
      <c r="Z1391">
        <v>298</v>
      </c>
      <c r="AA1391" s="3">
        <f t="shared" si="236"/>
        <v>-2.646194054230655E-2</v>
      </c>
      <c r="AC1391" s="28">
        <v>44202</v>
      </c>
      <c r="AD1391">
        <v>24.5</v>
      </c>
      <c r="AE1391" s="4">
        <f t="shared" si="237"/>
        <v>6.5217391304347894E-2</v>
      </c>
      <c r="AG1391" s="28">
        <v>43320</v>
      </c>
      <c r="AH1391">
        <v>151.31</v>
      </c>
      <c r="AI1391" s="4">
        <f t="shared" si="238"/>
        <v>-1.4331313920917133E-2</v>
      </c>
      <c r="AO1391" s="28">
        <v>43314</v>
      </c>
      <c r="AP1391" s="29">
        <v>42330.32</v>
      </c>
      <c r="AQ1391" s="3">
        <f t="shared" si="239"/>
        <v>-1.1205782568761924E-2</v>
      </c>
    </row>
    <row r="1392" spans="1:43" ht="15.75" thickBot="1" x14ac:dyDescent="0.3">
      <c r="A1392" s="28">
        <v>43377</v>
      </c>
      <c r="B1392">
        <v>90.54</v>
      </c>
      <c r="C1392" s="3">
        <f t="shared" si="232"/>
        <v>6.5591995553084814E-3</v>
      </c>
      <c r="E1392" s="28">
        <v>43315</v>
      </c>
      <c r="F1392">
        <v>226.04</v>
      </c>
      <c r="G1392" s="4">
        <f t="shared" si="231"/>
        <v>-1.0809154960395584E-2</v>
      </c>
      <c r="I1392" s="28">
        <v>44131</v>
      </c>
      <c r="J1392">
        <v>117.85</v>
      </c>
      <c r="K1392" s="3">
        <f t="shared" si="233"/>
        <v>-1.2319812269527275E-2</v>
      </c>
      <c r="M1392" s="28">
        <v>44111</v>
      </c>
      <c r="N1392">
        <v>276.22000000000003</v>
      </c>
      <c r="O1392" s="3">
        <f t="shared" si="234"/>
        <v>5.9328859060402861E-2</v>
      </c>
      <c r="Q1392" s="28">
        <v>43315</v>
      </c>
      <c r="R1392">
        <v>90.25</v>
      </c>
      <c r="S1392" s="3">
        <f t="shared" si="235"/>
        <v>-1.1717038983793171E-2</v>
      </c>
      <c r="U1392" s="28">
        <v>43315</v>
      </c>
      <c r="V1392">
        <v>152.97</v>
      </c>
      <c r="W1392" s="3">
        <f t="shared" si="240"/>
        <v>6.6464859173465118E-3</v>
      </c>
      <c r="Y1392" s="28">
        <v>44557</v>
      </c>
      <c r="Z1392">
        <v>298</v>
      </c>
      <c r="AA1392" s="3">
        <f t="shared" si="236"/>
        <v>0</v>
      </c>
      <c r="AC1392" s="28">
        <v>44203</v>
      </c>
      <c r="AD1392">
        <v>23.5</v>
      </c>
      <c r="AE1392" s="4">
        <f t="shared" si="237"/>
        <v>-4.081632653061229E-2</v>
      </c>
      <c r="AG1392" s="28">
        <v>43321</v>
      </c>
      <c r="AH1392">
        <v>154.80000000000001</v>
      </c>
      <c r="AI1392" s="4">
        <f t="shared" si="238"/>
        <v>2.3065230321855923E-2</v>
      </c>
      <c r="AO1392" s="28">
        <v>43315</v>
      </c>
      <c r="AP1392" s="29">
        <v>42505.05</v>
      </c>
      <c r="AQ1392" s="3">
        <f t="shared" si="239"/>
        <v>4.1277741344738494E-3</v>
      </c>
    </row>
    <row r="1393" spans="1:43" ht="15.75" thickBot="1" x14ac:dyDescent="0.3">
      <c r="A1393" s="28">
        <v>43378</v>
      </c>
      <c r="B1393">
        <v>90.15</v>
      </c>
      <c r="C1393" s="3">
        <f t="shared" si="232"/>
        <v>-4.3074884029158378E-3</v>
      </c>
      <c r="E1393" s="28">
        <v>43318</v>
      </c>
      <c r="F1393">
        <v>227.45</v>
      </c>
      <c r="G1393" s="4">
        <f t="shared" si="231"/>
        <v>6.2378340116793218E-3</v>
      </c>
      <c r="I1393" s="28">
        <v>44132</v>
      </c>
      <c r="J1393">
        <v>116.99</v>
      </c>
      <c r="K1393" s="3">
        <f t="shared" si="233"/>
        <v>-7.297411964361511E-3</v>
      </c>
      <c r="M1393" s="28">
        <v>44112</v>
      </c>
      <c r="N1393">
        <v>282.73</v>
      </c>
      <c r="O1393" s="3">
        <f t="shared" si="234"/>
        <v>2.3568170299036906E-2</v>
      </c>
      <c r="Q1393" s="28">
        <v>43318</v>
      </c>
      <c r="R1393">
        <v>92.62</v>
      </c>
      <c r="S1393" s="3">
        <f t="shared" si="235"/>
        <v>2.6260387811634311E-2</v>
      </c>
      <c r="U1393" s="28">
        <v>43318</v>
      </c>
      <c r="V1393">
        <v>152.58000000000001</v>
      </c>
      <c r="W1393" s="3">
        <f t="shared" si="240"/>
        <v>-2.5495195136300275E-3</v>
      </c>
      <c r="Y1393" s="28">
        <v>44558</v>
      </c>
      <c r="Z1393">
        <v>294.48</v>
      </c>
      <c r="AA1393" s="3">
        <f t="shared" si="236"/>
        <v>-1.1812080536912739E-2</v>
      </c>
      <c r="AC1393" s="28">
        <v>44204</v>
      </c>
      <c r="AD1393">
        <v>23</v>
      </c>
      <c r="AE1393" s="4">
        <f t="shared" si="237"/>
        <v>-2.1276595744680882E-2</v>
      </c>
      <c r="AG1393" s="28">
        <v>43322</v>
      </c>
      <c r="AH1393">
        <v>155.01</v>
      </c>
      <c r="AI1393" s="4">
        <f t="shared" si="238"/>
        <v>1.3565891472866465E-3</v>
      </c>
      <c r="AO1393" s="28">
        <v>43318</v>
      </c>
      <c r="AP1393" s="29">
        <v>42808.66</v>
      </c>
      <c r="AQ1393" s="3">
        <f t="shared" si="239"/>
        <v>7.1429159593978664E-3</v>
      </c>
    </row>
    <row r="1394" spans="1:43" ht="15.75" thickBot="1" x14ac:dyDescent="0.3">
      <c r="A1394" s="28">
        <v>43381</v>
      </c>
      <c r="B1394">
        <v>88.13</v>
      </c>
      <c r="C1394" s="3">
        <f t="shared" si="232"/>
        <v>-2.2407099278979548E-2</v>
      </c>
      <c r="E1394" s="28">
        <v>43319</v>
      </c>
      <c r="F1394">
        <v>224.1</v>
      </c>
      <c r="G1394" s="4">
        <f t="shared" si="231"/>
        <v>-1.4728511760826568E-2</v>
      </c>
      <c r="I1394" s="28">
        <v>44133</v>
      </c>
      <c r="J1394">
        <v>115</v>
      </c>
      <c r="K1394" s="3">
        <f t="shared" si="233"/>
        <v>-1.7010000854773888E-2</v>
      </c>
      <c r="M1394" s="28">
        <v>44113</v>
      </c>
      <c r="N1394">
        <v>284.10000000000002</v>
      </c>
      <c r="O1394" s="3">
        <v>0.06</v>
      </c>
      <c r="Q1394" s="28">
        <v>43319</v>
      </c>
      <c r="R1394">
        <v>95.73</v>
      </c>
      <c r="S1394" s="3">
        <f t="shared" si="235"/>
        <v>3.3578060893975303E-2</v>
      </c>
      <c r="U1394" s="28">
        <v>43319</v>
      </c>
      <c r="V1394">
        <v>152.37</v>
      </c>
      <c r="W1394" s="3">
        <f t="shared" si="240"/>
        <v>-1.3763271726308091E-3</v>
      </c>
      <c r="Y1394" s="28">
        <v>44559</v>
      </c>
      <c r="Z1394">
        <v>298.39</v>
      </c>
      <c r="AA1394" s="3">
        <f t="shared" si="236"/>
        <v>1.3277641945123486E-2</v>
      </c>
      <c r="AC1394" s="28">
        <v>44207</v>
      </c>
      <c r="AD1394">
        <v>23.9</v>
      </c>
      <c r="AE1394" s="4">
        <f t="shared" si="237"/>
        <v>3.9130434782608692E-2</v>
      </c>
      <c r="AG1394" s="28">
        <v>43325</v>
      </c>
      <c r="AH1394">
        <v>156.69</v>
      </c>
      <c r="AI1394" s="4">
        <f t="shared" si="238"/>
        <v>1.0838010450938684E-2</v>
      </c>
      <c r="AO1394" s="28">
        <v>43319</v>
      </c>
      <c r="AP1394" s="29">
        <v>42760.13</v>
      </c>
      <c r="AQ1394" s="3">
        <f t="shared" si="239"/>
        <v>-1.1336491261348947E-3</v>
      </c>
    </row>
    <row r="1395" spans="1:43" ht="15.75" thickBot="1" x14ac:dyDescent="0.3">
      <c r="A1395" s="28">
        <v>43382</v>
      </c>
      <c r="B1395">
        <v>91.28</v>
      </c>
      <c r="C1395" s="3">
        <f t="shared" si="232"/>
        <v>3.5742652899126259E-2</v>
      </c>
      <c r="E1395" s="28">
        <v>43320</v>
      </c>
      <c r="F1395">
        <v>222.65</v>
      </c>
      <c r="G1395" s="4">
        <f t="shared" si="231"/>
        <v>-6.4703257474341136E-3</v>
      </c>
      <c r="I1395" s="28">
        <v>44137</v>
      </c>
      <c r="J1395">
        <v>115</v>
      </c>
      <c r="K1395" s="3">
        <f t="shared" si="233"/>
        <v>0</v>
      </c>
      <c r="M1395" s="28">
        <v>44116</v>
      </c>
      <c r="N1395">
        <v>283.14999999999998</v>
      </c>
      <c r="O1395" s="3">
        <f t="shared" si="234"/>
        <v>-3.343892995424258E-3</v>
      </c>
      <c r="Q1395" s="28">
        <v>43320</v>
      </c>
      <c r="R1395">
        <v>93.08</v>
      </c>
      <c r="S1395" s="3">
        <f t="shared" si="235"/>
        <v>-2.7682022354538871E-2</v>
      </c>
      <c r="U1395" s="28">
        <v>43320</v>
      </c>
      <c r="V1395">
        <v>152.91</v>
      </c>
      <c r="W1395" s="3">
        <f t="shared" si="240"/>
        <v>3.5440047253396667E-3</v>
      </c>
      <c r="Y1395" s="28">
        <v>44560</v>
      </c>
      <c r="Z1395">
        <v>292.64999999999998</v>
      </c>
      <c r="AA1395" s="3">
        <f t="shared" si="236"/>
        <v>-1.9236569590133756E-2</v>
      </c>
      <c r="AC1395" s="28">
        <v>44209</v>
      </c>
      <c r="AD1395">
        <v>23.6</v>
      </c>
      <c r="AE1395" s="4">
        <f t="shared" si="237"/>
        <v>-1.2552301255229992E-2</v>
      </c>
      <c r="AG1395" s="28">
        <v>43327</v>
      </c>
      <c r="AH1395">
        <v>153.35</v>
      </c>
      <c r="AI1395" s="4">
        <f t="shared" si="238"/>
        <v>-2.1315974216606026E-2</v>
      </c>
      <c r="AO1395" s="28">
        <v>43320</v>
      </c>
      <c r="AP1395" s="29">
        <v>42731.86</v>
      </c>
      <c r="AQ1395" s="3">
        <f t="shared" si="239"/>
        <v>-6.6112988898758829E-4</v>
      </c>
    </row>
    <row r="1396" spans="1:43" ht="15.75" thickBot="1" x14ac:dyDescent="0.3">
      <c r="A1396" s="28">
        <v>43383</v>
      </c>
      <c r="B1396">
        <v>90.63</v>
      </c>
      <c r="C1396" s="3">
        <f t="shared" si="232"/>
        <v>-7.1209465381245618E-3</v>
      </c>
      <c r="E1396" s="28">
        <v>43321</v>
      </c>
      <c r="F1396">
        <v>221.81</v>
      </c>
      <c r="G1396" s="4">
        <f t="shared" si="231"/>
        <v>-3.7727374803503411E-3</v>
      </c>
      <c r="I1396" s="28">
        <v>44138</v>
      </c>
      <c r="J1396">
        <v>111</v>
      </c>
      <c r="K1396" s="3">
        <f t="shared" si="233"/>
        <v>-3.4782608695652195E-2</v>
      </c>
      <c r="M1396" s="28">
        <v>44117</v>
      </c>
      <c r="N1396">
        <v>278.32</v>
      </c>
      <c r="O1396" s="3">
        <f t="shared" si="234"/>
        <v>-1.7058096415327517E-2</v>
      </c>
      <c r="Q1396" s="28">
        <v>43321</v>
      </c>
      <c r="R1396">
        <v>94.87</v>
      </c>
      <c r="S1396" s="3">
        <f t="shared" si="235"/>
        <v>1.9230769230769384E-2</v>
      </c>
      <c r="U1396" s="28">
        <v>43321</v>
      </c>
      <c r="V1396">
        <v>151.9</v>
      </c>
      <c r="W1396" s="3">
        <f t="shared" si="240"/>
        <v>-6.6051925969523584E-3</v>
      </c>
      <c r="Y1396" s="28">
        <v>44561</v>
      </c>
      <c r="Z1396">
        <v>291.2</v>
      </c>
      <c r="AA1396" s="3">
        <f t="shared" si="236"/>
        <v>-4.9547240731248055E-3</v>
      </c>
      <c r="AC1396" s="28">
        <v>44210</v>
      </c>
      <c r="AD1396">
        <v>23</v>
      </c>
      <c r="AE1396" s="4">
        <f t="shared" si="237"/>
        <v>-2.5423728813559365E-2</v>
      </c>
      <c r="AG1396" s="28">
        <v>43328</v>
      </c>
      <c r="AH1396">
        <v>159.07</v>
      </c>
      <c r="AI1396" s="4">
        <f t="shared" si="238"/>
        <v>3.730029344636443E-2</v>
      </c>
      <c r="AO1396" s="28">
        <v>43321</v>
      </c>
      <c r="AP1396" s="29">
        <v>42923.95</v>
      </c>
      <c r="AQ1396" s="3">
        <f t="shared" si="239"/>
        <v>4.4952407875527012E-3</v>
      </c>
    </row>
    <row r="1397" spans="1:43" ht="15.75" thickBot="1" x14ac:dyDescent="0.3">
      <c r="A1397" s="28">
        <v>43384</v>
      </c>
      <c r="B1397">
        <v>91.06</v>
      </c>
      <c r="C1397" s="3">
        <f t="shared" si="232"/>
        <v>4.7445658170583993E-3</v>
      </c>
      <c r="E1397" s="28">
        <v>43322</v>
      </c>
      <c r="F1397">
        <v>211.46</v>
      </c>
      <c r="G1397" s="4">
        <f t="shared" si="231"/>
        <v>-4.6661557188584779E-2</v>
      </c>
      <c r="I1397" s="28">
        <v>44139</v>
      </c>
      <c r="J1397">
        <v>111.17</v>
      </c>
      <c r="K1397" s="3">
        <f t="shared" si="233"/>
        <v>1.5315315315316269E-3</v>
      </c>
      <c r="M1397" s="28">
        <v>44118</v>
      </c>
      <c r="N1397">
        <v>278.87</v>
      </c>
      <c r="O1397" s="3">
        <f t="shared" si="234"/>
        <v>1.9761425697040202E-3</v>
      </c>
      <c r="Q1397" s="28">
        <v>43322</v>
      </c>
      <c r="R1397">
        <v>95.02</v>
      </c>
      <c r="S1397" s="3">
        <f t="shared" si="235"/>
        <v>1.5811109939916079E-3</v>
      </c>
      <c r="U1397" s="28">
        <v>43322</v>
      </c>
      <c r="V1397">
        <v>152.55000000000001</v>
      </c>
      <c r="W1397" s="3">
        <f t="shared" si="240"/>
        <v>4.2791310072416433E-3</v>
      </c>
      <c r="Y1397" s="28">
        <v>44564</v>
      </c>
      <c r="Z1397">
        <v>300</v>
      </c>
      <c r="AA1397" s="3">
        <f t="shared" si="236"/>
        <v>3.0219780219780334E-2</v>
      </c>
      <c r="AC1397" s="28">
        <v>44211</v>
      </c>
      <c r="AD1397">
        <v>23</v>
      </c>
      <c r="AE1397" s="4">
        <f t="shared" si="237"/>
        <v>0</v>
      </c>
      <c r="AG1397" s="28">
        <v>43329</v>
      </c>
      <c r="AH1397">
        <v>164.6</v>
      </c>
      <c r="AI1397" s="4">
        <f t="shared" si="238"/>
        <v>3.4764569057647687E-2</v>
      </c>
      <c r="AO1397" s="28">
        <v>43322</v>
      </c>
      <c r="AP1397" s="29">
        <v>42842.18</v>
      </c>
      <c r="AQ1397" s="3">
        <f t="shared" si="239"/>
        <v>-1.9049970936970695E-3</v>
      </c>
    </row>
    <row r="1398" spans="1:43" ht="15.75" thickBot="1" x14ac:dyDescent="0.3">
      <c r="A1398" s="28">
        <v>43385</v>
      </c>
      <c r="B1398">
        <v>92</v>
      </c>
      <c r="C1398" s="3">
        <v>0.12</v>
      </c>
      <c r="E1398" s="28">
        <v>43325</v>
      </c>
      <c r="F1398">
        <v>205.37</v>
      </c>
      <c r="G1398" s="4">
        <f t="shared" ref="G1398:G1461" si="241">F1398/F1397-1</f>
        <v>-2.8799773006715212E-2</v>
      </c>
      <c r="I1398" s="28">
        <v>44140</v>
      </c>
      <c r="J1398">
        <v>109.9</v>
      </c>
      <c r="K1398" s="3">
        <f t="shared" si="233"/>
        <v>-1.1423945308986161E-2</v>
      </c>
      <c r="M1398" s="28">
        <v>44119</v>
      </c>
      <c r="N1398">
        <v>279.88</v>
      </c>
      <c r="O1398" s="3">
        <f t="shared" si="234"/>
        <v>3.6217592426577294E-3</v>
      </c>
      <c r="Q1398" s="28">
        <v>43325</v>
      </c>
      <c r="R1398">
        <v>93.8</v>
      </c>
      <c r="S1398" s="3">
        <f t="shared" si="235"/>
        <v>-1.2839402231109243E-2</v>
      </c>
      <c r="U1398" s="28">
        <v>43325</v>
      </c>
      <c r="V1398">
        <v>152.91</v>
      </c>
      <c r="W1398" s="3">
        <f t="shared" si="240"/>
        <v>2.3598820058996495E-3</v>
      </c>
      <c r="Y1398" s="28">
        <v>44565</v>
      </c>
      <c r="Z1398">
        <v>299</v>
      </c>
      <c r="AA1398" s="3">
        <f t="shared" si="236"/>
        <v>-3.3333333333332993E-3</v>
      </c>
      <c r="AC1398" s="28">
        <v>44214</v>
      </c>
      <c r="AD1398">
        <v>23</v>
      </c>
      <c r="AE1398" s="4">
        <f t="shared" si="237"/>
        <v>0</v>
      </c>
      <c r="AG1398" s="28">
        <v>43332</v>
      </c>
      <c r="AH1398">
        <v>172.83</v>
      </c>
      <c r="AI1398" s="4">
        <f t="shared" si="238"/>
        <v>5.0000000000000044E-2</v>
      </c>
      <c r="AO1398" s="28">
        <v>43325</v>
      </c>
      <c r="AP1398" s="29">
        <v>42637.58</v>
      </c>
      <c r="AQ1398" s="3">
        <f t="shared" si="239"/>
        <v>-4.7756673446589515E-3</v>
      </c>
    </row>
    <row r="1399" spans="1:43" ht="15.75" thickBot="1" x14ac:dyDescent="0.3">
      <c r="A1399" s="28">
        <v>43388</v>
      </c>
      <c r="B1399">
        <v>91.92</v>
      </c>
      <c r="C1399" s="3">
        <f t="shared" si="232"/>
        <v>-8.6956521739123271E-4</v>
      </c>
      <c r="E1399" s="28">
        <v>43327</v>
      </c>
      <c r="F1399">
        <v>215.59</v>
      </c>
      <c r="G1399" s="4">
        <f t="shared" si="241"/>
        <v>4.9763840872571352E-2</v>
      </c>
      <c r="I1399" s="28">
        <v>44141</v>
      </c>
      <c r="J1399">
        <v>107.35</v>
      </c>
      <c r="K1399" s="3">
        <f t="shared" si="233"/>
        <v>-2.3202911737943643E-2</v>
      </c>
      <c r="M1399" s="28">
        <v>44120</v>
      </c>
      <c r="N1399">
        <v>275.51</v>
      </c>
      <c r="O1399" s="3">
        <f t="shared" si="234"/>
        <v>-1.5613834500500245E-2</v>
      </c>
      <c r="Q1399" s="28">
        <v>43327</v>
      </c>
      <c r="R1399">
        <v>92.28</v>
      </c>
      <c r="S1399" s="3">
        <v>0.03</v>
      </c>
      <c r="U1399" s="28">
        <v>43327</v>
      </c>
      <c r="V1399">
        <v>153.06</v>
      </c>
      <c r="W1399" s="3">
        <f t="shared" si="240"/>
        <v>9.8096919756729406E-4</v>
      </c>
      <c r="Y1399" s="28">
        <v>44566</v>
      </c>
      <c r="Z1399">
        <v>296.83999999999997</v>
      </c>
      <c r="AA1399" s="3">
        <f t="shared" si="236"/>
        <v>-7.224080267558608E-3</v>
      </c>
      <c r="AC1399" s="28">
        <v>44215</v>
      </c>
      <c r="AD1399">
        <v>22.5</v>
      </c>
      <c r="AE1399" s="4">
        <f t="shared" si="237"/>
        <v>-2.1739130434782594E-2</v>
      </c>
      <c r="AG1399" s="28">
        <v>43336</v>
      </c>
      <c r="AH1399">
        <v>180.56</v>
      </c>
      <c r="AI1399" s="4">
        <f t="shared" si="238"/>
        <v>4.4726031360296181E-2</v>
      </c>
      <c r="AO1399" s="28">
        <v>43327</v>
      </c>
      <c r="AP1399" s="29">
        <v>42446.559999999998</v>
      </c>
      <c r="AQ1399" s="3">
        <f t="shared" si="239"/>
        <v>-4.4800854082245323E-3</v>
      </c>
    </row>
    <row r="1400" spans="1:43" ht="15.75" thickBot="1" x14ac:dyDescent="0.3">
      <c r="A1400" s="28">
        <v>43389</v>
      </c>
      <c r="B1400">
        <v>90.25</v>
      </c>
      <c r="C1400" s="3">
        <f t="shared" si="232"/>
        <v>-1.8167972149695455E-2</v>
      </c>
      <c r="E1400" s="28">
        <v>43328</v>
      </c>
      <c r="F1400">
        <v>211.85</v>
      </c>
      <c r="G1400" s="4">
        <f t="shared" si="241"/>
        <v>-1.7347743401827542E-2</v>
      </c>
      <c r="I1400" s="28">
        <v>44144</v>
      </c>
      <c r="J1400">
        <v>107.35</v>
      </c>
      <c r="K1400" s="3">
        <f t="shared" si="233"/>
        <v>0</v>
      </c>
      <c r="M1400" s="28">
        <v>44123</v>
      </c>
      <c r="N1400">
        <v>277.47000000000003</v>
      </c>
      <c r="O1400" s="3">
        <f t="shared" si="234"/>
        <v>7.1140793437625138E-3</v>
      </c>
      <c r="Q1400" s="28">
        <v>43328</v>
      </c>
      <c r="R1400">
        <v>91.5</v>
      </c>
      <c r="S1400" s="3">
        <v>0.05</v>
      </c>
      <c r="U1400" s="28">
        <v>43328</v>
      </c>
      <c r="V1400">
        <v>152.06</v>
      </c>
      <c r="W1400" s="3">
        <f t="shared" si="240"/>
        <v>-6.5333856004181623E-3</v>
      </c>
      <c r="Y1400" s="28">
        <v>44567</v>
      </c>
      <c r="Z1400">
        <v>291.20999999999998</v>
      </c>
      <c r="AA1400" s="3">
        <f t="shared" si="236"/>
        <v>-1.8966446570543027E-2</v>
      </c>
      <c r="AC1400" s="28">
        <v>44216</v>
      </c>
      <c r="AD1400">
        <v>22.75</v>
      </c>
      <c r="AE1400" s="4">
        <f t="shared" si="237"/>
        <v>1.1111111111111072E-2</v>
      </c>
      <c r="AG1400" s="28">
        <v>43339</v>
      </c>
      <c r="AH1400">
        <v>188.1</v>
      </c>
      <c r="AI1400" s="4">
        <f t="shared" si="238"/>
        <v>4.1758972086840984E-2</v>
      </c>
      <c r="AO1400" s="28">
        <v>43328</v>
      </c>
      <c r="AP1400" s="29">
        <v>41960.800000000003</v>
      </c>
      <c r="AQ1400" s="3">
        <f t="shared" si="239"/>
        <v>-1.1444036925489232E-2</v>
      </c>
    </row>
    <row r="1401" spans="1:43" ht="15.75" thickBot="1" x14ac:dyDescent="0.3">
      <c r="A1401" s="28">
        <v>43390</v>
      </c>
      <c r="B1401">
        <v>91.95</v>
      </c>
      <c r="C1401" s="3">
        <f t="shared" si="232"/>
        <v>1.8836565096952862E-2</v>
      </c>
      <c r="E1401" s="28">
        <v>43329</v>
      </c>
      <c r="F1401">
        <v>217.16</v>
      </c>
      <c r="G1401" s="4">
        <f t="shared" si="241"/>
        <v>2.5064904413500066E-2</v>
      </c>
      <c r="I1401" s="28">
        <v>44145</v>
      </c>
      <c r="J1401">
        <v>108.99</v>
      </c>
      <c r="K1401" s="3">
        <f t="shared" si="233"/>
        <v>1.527713088029814E-2</v>
      </c>
      <c r="M1401" s="28">
        <v>44124</v>
      </c>
      <c r="N1401">
        <v>281.23</v>
      </c>
      <c r="O1401" s="3">
        <v>0.06</v>
      </c>
      <c r="Q1401" s="28">
        <v>43329</v>
      </c>
      <c r="R1401">
        <v>92.9</v>
      </c>
      <c r="S1401" s="3">
        <f t="shared" si="235"/>
        <v>1.5300546448087537E-2</v>
      </c>
      <c r="U1401" s="28">
        <v>43329</v>
      </c>
      <c r="V1401">
        <v>152.97999999999999</v>
      </c>
      <c r="W1401" s="3">
        <f t="shared" si="240"/>
        <v>6.0502433250031462E-3</v>
      </c>
      <c r="Y1401" s="28">
        <v>44568</v>
      </c>
      <c r="Z1401">
        <v>288.01</v>
      </c>
      <c r="AA1401" s="3">
        <f t="shared" si="236"/>
        <v>-1.0988633632086797E-2</v>
      </c>
      <c r="AC1401" s="28">
        <v>44217</v>
      </c>
      <c r="AD1401">
        <v>23</v>
      </c>
      <c r="AE1401" s="4">
        <f t="shared" si="237"/>
        <v>1.098901098901095E-2</v>
      </c>
      <c r="AG1401" s="28">
        <v>43340</v>
      </c>
      <c r="AH1401">
        <v>192.45</v>
      </c>
      <c r="AI1401" s="4">
        <f t="shared" si="238"/>
        <v>2.3125996810207328E-2</v>
      </c>
      <c r="AO1401" s="28">
        <v>43329</v>
      </c>
      <c r="AP1401" s="29">
        <v>42446.62</v>
      </c>
      <c r="AQ1401" s="3">
        <f t="shared" si="239"/>
        <v>1.1577948942822713E-2</v>
      </c>
    </row>
    <row r="1402" spans="1:43" ht="15.75" thickBot="1" x14ac:dyDescent="0.3">
      <c r="A1402" s="28">
        <v>43391</v>
      </c>
      <c r="B1402">
        <v>94.06</v>
      </c>
      <c r="C1402" s="3">
        <f t="shared" si="232"/>
        <v>2.294725394236008E-2</v>
      </c>
      <c r="E1402" s="28">
        <v>43332</v>
      </c>
      <c r="F1402">
        <v>215.63</v>
      </c>
      <c r="G1402" s="4">
        <f t="shared" si="241"/>
        <v>-7.0454964081783089E-3</v>
      </c>
      <c r="I1402" s="28">
        <v>44146</v>
      </c>
      <c r="J1402">
        <v>108.99</v>
      </c>
      <c r="K1402" s="3">
        <f t="shared" si="233"/>
        <v>0</v>
      </c>
      <c r="M1402" s="28">
        <v>44125</v>
      </c>
      <c r="N1402">
        <v>296.7</v>
      </c>
      <c r="O1402" s="3">
        <f t="shared" si="234"/>
        <v>5.500835614977051E-2</v>
      </c>
      <c r="Q1402" s="28">
        <v>43332</v>
      </c>
      <c r="R1402">
        <v>92.61</v>
      </c>
      <c r="S1402" s="3">
        <f t="shared" si="235"/>
        <v>-3.1216361679226035E-3</v>
      </c>
      <c r="U1402" s="28">
        <v>43332</v>
      </c>
      <c r="V1402">
        <v>153.33000000000001</v>
      </c>
      <c r="W1402" s="3">
        <f t="shared" si="240"/>
        <v>2.2878807687281011E-3</v>
      </c>
      <c r="Y1402" s="28">
        <v>44571</v>
      </c>
      <c r="Z1402">
        <v>294.94</v>
      </c>
      <c r="AA1402" s="3">
        <f t="shared" si="236"/>
        <v>2.4061664525537374E-2</v>
      </c>
      <c r="AC1402" s="28">
        <v>44221</v>
      </c>
      <c r="AD1402">
        <v>22.5</v>
      </c>
      <c r="AE1402" s="4">
        <f t="shared" si="237"/>
        <v>-2.1739130434782594E-2</v>
      </c>
      <c r="AG1402" s="28">
        <v>43341</v>
      </c>
      <c r="AH1402">
        <v>185.31</v>
      </c>
      <c r="AI1402" s="4">
        <f t="shared" si="238"/>
        <v>-3.7100545596258749E-2</v>
      </c>
      <c r="AO1402" s="28">
        <v>43332</v>
      </c>
      <c r="AP1402" s="29">
        <v>42425.1</v>
      </c>
      <c r="AQ1402" s="3">
        <f t="shared" si="239"/>
        <v>-5.0698972026519407E-4</v>
      </c>
    </row>
    <row r="1403" spans="1:43" ht="15.75" thickBot="1" x14ac:dyDescent="0.3">
      <c r="A1403" s="28">
        <v>43392</v>
      </c>
      <c r="B1403">
        <v>95.5</v>
      </c>
      <c r="C1403" s="3">
        <f t="shared" si="232"/>
        <v>1.5309376993408508E-2</v>
      </c>
      <c r="E1403" s="28">
        <v>43336</v>
      </c>
      <c r="F1403">
        <v>215.05</v>
      </c>
      <c r="G1403" s="4">
        <f t="shared" si="241"/>
        <v>-2.6897927004589928E-3</v>
      </c>
      <c r="I1403" s="28">
        <v>44147</v>
      </c>
      <c r="J1403">
        <v>105.83</v>
      </c>
      <c r="K1403" s="3">
        <f t="shared" si="233"/>
        <v>-2.8993485640884442E-2</v>
      </c>
      <c r="M1403" s="28">
        <v>44126</v>
      </c>
      <c r="N1403">
        <v>291.95</v>
      </c>
      <c r="O1403" s="3">
        <f t="shared" si="234"/>
        <v>-1.6009437141894178E-2</v>
      </c>
      <c r="Q1403" s="28">
        <v>43336</v>
      </c>
      <c r="R1403">
        <v>93.55</v>
      </c>
      <c r="S1403" s="3">
        <f t="shared" si="235"/>
        <v>1.0150091782744841E-2</v>
      </c>
      <c r="U1403" s="28">
        <v>43336</v>
      </c>
      <c r="V1403">
        <v>153.97</v>
      </c>
      <c r="W1403" s="3">
        <f t="shared" si="240"/>
        <v>4.1740037826909493E-3</v>
      </c>
      <c r="Y1403" s="28">
        <v>44572</v>
      </c>
      <c r="Z1403">
        <v>295</v>
      </c>
      <c r="AA1403" s="3">
        <f t="shared" si="236"/>
        <v>2.0343120634702672E-4</v>
      </c>
      <c r="AC1403" s="28">
        <v>44222</v>
      </c>
      <c r="AD1403">
        <v>23</v>
      </c>
      <c r="AE1403" s="4">
        <f t="shared" si="237"/>
        <v>2.2222222222222143E-2</v>
      </c>
      <c r="AG1403" s="28">
        <v>43342</v>
      </c>
      <c r="AH1403">
        <v>186.05</v>
      </c>
      <c r="AI1403" s="4">
        <f t="shared" si="238"/>
        <v>3.9933085100642973E-3</v>
      </c>
      <c r="AO1403" s="28">
        <v>43336</v>
      </c>
      <c r="AP1403" s="29">
        <v>42588.29</v>
      </c>
      <c r="AQ1403" s="3">
        <f t="shared" si="239"/>
        <v>3.8465436734387293E-3</v>
      </c>
    </row>
    <row r="1404" spans="1:43" ht="15.75" thickBot="1" x14ac:dyDescent="0.3">
      <c r="A1404" s="28">
        <v>43395</v>
      </c>
      <c r="B1404">
        <v>95</v>
      </c>
      <c r="C1404" s="3">
        <f t="shared" si="232"/>
        <v>-5.2356020942407877E-3</v>
      </c>
      <c r="E1404" s="28">
        <v>43339</v>
      </c>
      <c r="F1404">
        <v>223.21</v>
      </c>
      <c r="G1404" s="4">
        <f t="shared" si="241"/>
        <v>3.7944664031620556E-2</v>
      </c>
      <c r="I1404" s="28">
        <v>44151</v>
      </c>
      <c r="J1404">
        <v>105.83</v>
      </c>
      <c r="K1404" s="3">
        <f t="shared" si="233"/>
        <v>0</v>
      </c>
      <c r="M1404" s="28">
        <v>44127</v>
      </c>
      <c r="N1404">
        <v>289.58</v>
      </c>
      <c r="O1404" s="3">
        <f t="shared" si="234"/>
        <v>-8.1178283952731967E-3</v>
      </c>
      <c r="Q1404" s="28">
        <v>43339</v>
      </c>
      <c r="R1404">
        <v>94.14</v>
      </c>
      <c r="S1404" s="3">
        <f t="shared" si="235"/>
        <v>6.3067878140032896E-3</v>
      </c>
      <c r="U1404" s="28">
        <v>43339</v>
      </c>
      <c r="V1404">
        <v>154.79</v>
      </c>
      <c r="W1404" s="3">
        <f t="shared" si="240"/>
        <v>5.3257128011949817E-3</v>
      </c>
      <c r="Y1404" s="28">
        <v>44573</v>
      </c>
      <c r="Z1404">
        <v>295.95</v>
      </c>
      <c r="AA1404" s="3">
        <f t="shared" si="236"/>
        <v>3.2203389830507412E-3</v>
      </c>
      <c r="AC1404" s="28">
        <v>44223</v>
      </c>
      <c r="AD1404">
        <v>22.7</v>
      </c>
      <c r="AE1404" s="4">
        <f t="shared" si="237"/>
        <v>-1.3043478260869601E-2</v>
      </c>
      <c r="AG1404" s="28">
        <v>43343</v>
      </c>
      <c r="AH1404">
        <v>181.54</v>
      </c>
      <c r="AI1404" s="4">
        <f t="shared" si="238"/>
        <v>-2.4240795485084732E-2</v>
      </c>
      <c r="AO1404" s="28">
        <v>43339</v>
      </c>
      <c r="AP1404" s="29">
        <v>42745.78</v>
      </c>
      <c r="AQ1404" s="3">
        <f t="shared" si="239"/>
        <v>3.6979648631114692E-3</v>
      </c>
    </row>
    <row r="1405" spans="1:43" ht="15.75" thickBot="1" x14ac:dyDescent="0.3">
      <c r="A1405" s="28">
        <v>43396</v>
      </c>
      <c r="B1405">
        <v>94.01</v>
      </c>
      <c r="C1405" s="3">
        <f t="shared" si="232"/>
        <v>-1.0421052631578887E-2</v>
      </c>
      <c r="E1405" s="28">
        <v>43340</v>
      </c>
      <c r="F1405">
        <v>219.82</v>
      </c>
      <c r="G1405" s="4">
        <f t="shared" si="241"/>
        <v>-1.5187491599838787E-2</v>
      </c>
      <c r="I1405" s="28">
        <v>44152</v>
      </c>
      <c r="J1405">
        <v>105.83</v>
      </c>
      <c r="K1405" s="3">
        <f t="shared" si="233"/>
        <v>0</v>
      </c>
      <c r="M1405" s="28">
        <v>44130</v>
      </c>
      <c r="N1405">
        <v>306.08999999999997</v>
      </c>
      <c r="O1405" s="3">
        <f t="shared" si="234"/>
        <v>5.7013605912010545E-2</v>
      </c>
      <c r="Q1405" s="28">
        <v>43340</v>
      </c>
      <c r="R1405">
        <v>93.46</v>
      </c>
      <c r="S1405" s="3">
        <v>0.05</v>
      </c>
      <c r="U1405" s="28">
        <v>43340</v>
      </c>
      <c r="V1405">
        <v>154.97</v>
      </c>
      <c r="W1405" s="3">
        <f t="shared" si="240"/>
        <v>1.1628658182054608E-3</v>
      </c>
      <c r="Y1405" s="28">
        <v>44574</v>
      </c>
      <c r="Z1405">
        <v>299.26</v>
      </c>
      <c r="AA1405" s="3">
        <f t="shared" si="236"/>
        <v>1.1184321675958842E-2</v>
      </c>
      <c r="AC1405" s="28">
        <v>44224</v>
      </c>
      <c r="AD1405">
        <v>22.6</v>
      </c>
      <c r="AE1405" s="4">
        <f t="shared" si="237"/>
        <v>-4.405286343612258E-3</v>
      </c>
      <c r="AG1405" s="28">
        <v>43346</v>
      </c>
      <c r="AH1405">
        <v>179.61</v>
      </c>
      <c r="AI1405" s="4">
        <f t="shared" si="238"/>
        <v>-1.063126583673013E-2</v>
      </c>
      <c r="AO1405" s="28">
        <v>43340</v>
      </c>
      <c r="AP1405" s="29">
        <v>42544.47</v>
      </c>
      <c r="AQ1405" s="3">
        <f t="shared" si="239"/>
        <v>-4.7094707360585408E-3</v>
      </c>
    </row>
    <row r="1406" spans="1:43" ht="15.75" thickBot="1" x14ac:dyDescent="0.3">
      <c r="A1406" s="28">
        <v>43397</v>
      </c>
      <c r="B1406">
        <v>95.48</v>
      </c>
      <c r="C1406" s="3">
        <f t="shared" si="232"/>
        <v>1.5636634400595595E-2</v>
      </c>
      <c r="E1406" s="28">
        <v>43341</v>
      </c>
      <c r="F1406">
        <v>217.29</v>
      </c>
      <c r="G1406" s="4">
        <f t="shared" si="241"/>
        <v>-1.1509416795560057E-2</v>
      </c>
      <c r="I1406" s="28">
        <v>44153</v>
      </c>
      <c r="J1406">
        <v>105.83</v>
      </c>
      <c r="K1406" s="3">
        <f t="shared" si="233"/>
        <v>0</v>
      </c>
      <c r="M1406" s="28">
        <v>44131</v>
      </c>
      <c r="N1406">
        <v>309.06</v>
      </c>
      <c r="O1406" s="3">
        <f t="shared" si="234"/>
        <v>9.703028521023338E-3</v>
      </c>
      <c r="Q1406" s="28">
        <v>43341</v>
      </c>
      <c r="R1406">
        <v>88.79</v>
      </c>
      <c r="S1406" s="3">
        <v>0.05</v>
      </c>
      <c r="U1406" s="28">
        <v>43341</v>
      </c>
      <c r="V1406">
        <v>154.30000000000001</v>
      </c>
      <c r="W1406" s="3">
        <f t="shared" si="240"/>
        <v>-4.3234174356325816E-3</v>
      </c>
      <c r="Y1406" s="28">
        <v>44575</v>
      </c>
      <c r="Z1406">
        <v>300</v>
      </c>
      <c r="AA1406" s="3">
        <f t="shared" si="236"/>
        <v>2.4727661565193682E-3</v>
      </c>
      <c r="AC1406" s="28">
        <v>44225</v>
      </c>
      <c r="AD1406">
        <v>22.2</v>
      </c>
      <c r="AE1406" s="4">
        <f t="shared" si="237"/>
        <v>-1.7699115044247926E-2</v>
      </c>
      <c r="AG1406" s="28">
        <v>43347</v>
      </c>
      <c r="AH1406">
        <v>178.54</v>
      </c>
      <c r="AI1406" s="4">
        <f t="shared" si="238"/>
        <v>-5.9573520405323821E-3</v>
      </c>
      <c r="AO1406" s="28">
        <v>43341</v>
      </c>
      <c r="AP1406" s="29">
        <v>42249.440000000002</v>
      </c>
      <c r="AQ1406" s="3">
        <f t="shared" si="239"/>
        <v>-6.9346262863304586E-3</v>
      </c>
    </row>
    <row r="1407" spans="1:43" ht="15.75" thickBot="1" x14ac:dyDescent="0.3">
      <c r="A1407" s="28">
        <v>43398</v>
      </c>
      <c r="B1407">
        <v>95.96</v>
      </c>
      <c r="C1407" s="3">
        <f t="shared" si="232"/>
        <v>5.0272308336822835E-3</v>
      </c>
      <c r="E1407" s="28">
        <v>43342</v>
      </c>
      <c r="F1407">
        <v>219.33</v>
      </c>
      <c r="G1407" s="4">
        <f t="shared" si="241"/>
        <v>9.3883749827421425E-3</v>
      </c>
      <c r="I1407" s="28">
        <v>44154</v>
      </c>
      <c r="J1407">
        <v>104.51</v>
      </c>
      <c r="K1407" s="3">
        <f t="shared" si="233"/>
        <v>-1.2472833790040605E-2</v>
      </c>
      <c r="M1407" s="28">
        <v>44132</v>
      </c>
      <c r="N1407">
        <v>306.20999999999998</v>
      </c>
      <c r="O1407" s="3">
        <f t="shared" si="234"/>
        <v>-9.2215103863327874E-3</v>
      </c>
      <c r="Q1407" s="28">
        <v>43342</v>
      </c>
      <c r="R1407">
        <v>86.53</v>
      </c>
      <c r="S1407" s="3">
        <f t="shared" si="235"/>
        <v>-2.5453316814956661E-2</v>
      </c>
      <c r="U1407" s="28">
        <v>43342</v>
      </c>
      <c r="V1407">
        <v>153.37</v>
      </c>
      <c r="W1407" s="3">
        <f t="shared" si="240"/>
        <v>-6.0272197018794715E-3</v>
      </c>
      <c r="Y1407" s="28">
        <v>44578</v>
      </c>
      <c r="Z1407">
        <v>293.99</v>
      </c>
      <c r="AA1407" s="3">
        <f t="shared" si="236"/>
        <v>-2.0033333333333347E-2</v>
      </c>
      <c r="AC1407" s="28">
        <v>44228</v>
      </c>
      <c r="AD1407">
        <v>22.34</v>
      </c>
      <c r="AE1407" s="4">
        <f t="shared" si="237"/>
        <v>6.3063063063062419E-3</v>
      </c>
      <c r="AG1407" s="28">
        <v>43348</v>
      </c>
      <c r="AH1407">
        <v>175.38</v>
      </c>
      <c r="AI1407" s="4">
        <f t="shared" si="238"/>
        <v>-1.7699115044247815E-2</v>
      </c>
      <c r="AO1407" s="28">
        <v>43342</v>
      </c>
      <c r="AP1407" s="29">
        <v>41863.519999999997</v>
      </c>
      <c r="AQ1407" s="3">
        <f t="shared" si="239"/>
        <v>-9.1343222537388913E-3</v>
      </c>
    </row>
    <row r="1408" spans="1:43" ht="15.75" thickBot="1" x14ac:dyDescent="0.3">
      <c r="A1408" s="28">
        <v>43399</v>
      </c>
      <c r="B1408">
        <v>96.36</v>
      </c>
      <c r="C1408" s="3">
        <v>0.23</v>
      </c>
      <c r="E1408" s="28">
        <v>43343</v>
      </c>
      <c r="F1408">
        <v>215.54</v>
      </c>
      <c r="G1408" s="4">
        <f t="shared" si="241"/>
        <v>-1.727989787078843E-2</v>
      </c>
      <c r="I1408" s="28">
        <v>44155</v>
      </c>
      <c r="J1408">
        <v>108</v>
      </c>
      <c r="K1408" s="3">
        <f t="shared" si="233"/>
        <v>3.3393933594871195E-2</v>
      </c>
      <c r="M1408" s="28">
        <v>44133</v>
      </c>
      <c r="N1408">
        <v>300.60000000000002</v>
      </c>
      <c r="O1408" s="3">
        <f t="shared" si="234"/>
        <v>-1.8320760262564795E-2</v>
      </c>
      <c r="Q1408" s="28">
        <v>43343</v>
      </c>
      <c r="R1408">
        <v>85.07</v>
      </c>
      <c r="S1408" s="3">
        <f t="shared" si="235"/>
        <v>-1.6872760892176264E-2</v>
      </c>
      <c r="U1408" s="28">
        <v>43343</v>
      </c>
      <c r="V1408">
        <v>152.46</v>
      </c>
      <c r="W1408" s="3">
        <f t="shared" si="240"/>
        <v>-5.9333637608397494E-3</v>
      </c>
      <c r="Y1408" s="28">
        <v>44579</v>
      </c>
      <c r="Z1408">
        <v>290</v>
      </c>
      <c r="AA1408" s="3">
        <f t="shared" si="236"/>
        <v>-1.3571890200346992E-2</v>
      </c>
      <c r="AC1408" s="28">
        <v>44229</v>
      </c>
      <c r="AD1408">
        <v>22.99</v>
      </c>
      <c r="AE1408" s="4">
        <f t="shared" si="237"/>
        <v>2.9095792300805723E-2</v>
      </c>
      <c r="AG1408" s="28">
        <v>43349</v>
      </c>
      <c r="AH1408">
        <v>172.26</v>
      </c>
      <c r="AI1408" s="4">
        <f t="shared" si="238"/>
        <v>-1.7789941840574808E-2</v>
      </c>
      <c r="AO1408" s="28">
        <v>43343</v>
      </c>
      <c r="AP1408" s="29">
        <v>41742.239999999998</v>
      </c>
      <c r="AQ1408" s="3">
        <f t="shared" si="239"/>
        <v>-2.8970330254121102E-3</v>
      </c>
    </row>
    <row r="1409" spans="1:43" ht="15.75" thickBot="1" x14ac:dyDescent="0.3">
      <c r="A1409" s="28">
        <v>43402</v>
      </c>
      <c r="B1409">
        <v>97.5</v>
      </c>
      <c r="C1409" s="3">
        <f t="shared" si="232"/>
        <v>1.1830635118306398E-2</v>
      </c>
      <c r="E1409" s="28">
        <v>43346</v>
      </c>
      <c r="F1409">
        <v>206.94</v>
      </c>
      <c r="G1409" s="4">
        <f t="shared" si="241"/>
        <v>-3.98997865825369E-2</v>
      </c>
      <c r="I1409" s="28">
        <v>44158</v>
      </c>
      <c r="J1409">
        <v>115.42</v>
      </c>
      <c r="K1409" s="3">
        <f t="shared" si="233"/>
        <v>6.8703703703703711E-2</v>
      </c>
      <c r="M1409" s="28">
        <v>44137</v>
      </c>
      <c r="N1409">
        <v>295.42</v>
      </c>
      <c r="O1409" s="3">
        <f t="shared" si="234"/>
        <v>-1.7232202262142393E-2</v>
      </c>
      <c r="Q1409" s="28">
        <v>43346</v>
      </c>
      <c r="R1409">
        <v>84.17</v>
      </c>
      <c r="S1409" s="3">
        <v>0.06</v>
      </c>
      <c r="U1409" s="28">
        <v>43346</v>
      </c>
      <c r="V1409">
        <v>151.32</v>
      </c>
      <c r="W1409" s="3">
        <f t="shared" si="240"/>
        <v>-7.4773711137348098E-3</v>
      </c>
      <c r="Y1409" s="28">
        <v>44580</v>
      </c>
      <c r="Z1409">
        <v>285.45999999999998</v>
      </c>
      <c r="AA1409" s="3">
        <f t="shared" si="236"/>
        <v>-1.5655172413793217E-2</v>
      </c>
      <c r="AC1409" s="28">
        <v>44230</v>
      </c>
      <c r="AD1409">
        <v>22.99</v>
      </c>
      <c r="AE1409" s="4">
        <f t="shared" si="237"/>
        <v>0</v>
      </c>
      <c r="AG1409" s="28">
        <v>43350</v>
      </c>
      <c r="AH1409">
        <v>170.82</v>
      </c>
      <c r="AI1409" s="4">
        <f t="shared" si="238"/>
        <v>-8.3594566353186739E-3</v>
      </c>
      <c r="AO1409" s="28">
        <v>43346</v>
      </c>
      <c r="AP1409" s="29">
        <v>41581.96</v>
      </c>
      <c r="AQ1409" s="3">
        <f t="shared" si="239"/>
        <v>-3.83975560487404E-3</v>
      </c>
    </row>
    <row r="1410" spans="1:43" ht="15.75" thickBot="1" x14ac:dyDescent="0.3">
      <c r="A1410" s="28">
        <v>43403</v>
      </c>
      <c r="B1410">
        <v>98.96</v>
      </c>
      <c r="C1410" s="3">
        <f t="shared" si="232"/>
        <v>1.4974358974358948E-2</v>
      </c>
      <c r="E1410" s="28">
        <v>43347</v>
      </c>
      <c r="F1410">
        <v>208.64</v>
      </c>
      <c r="G1410" s="4">
        <f t="shared" si="241"/>
        <v>8.2149415289456407E-3</v>
      </c>
      <c r="I1410" s="28">
        <v>44160</v>
      </c>
      <c r="J1410">
        <v>111.66</v>
      </c>
      <c r="K1410" s="3">
        <f t="shared" si="233"/>
        <v>-3.2576676485877698E-2</v>
      </c>
      <c r="M1410" s="28">
        <v>44138</v>
      </c>
      <c r="N1410">
        <v>308.06</v>
      </c>
      <c r="O1410" s="3">
        <f t="shared" si="234"/>
        <v>4.2786541195585892E-2</v>
      </c>
      <c r="Q1410" s="28">
        <v>43347</v>
      </c>
      <c r="R1410">
        <v>86.01</v>
      </c>
      <c r="S1410" s="3">
        <f t="shared" si="235"/>
        <v>2.1860520375430736E-2</v>
      </c>
      <c r="U1410" s="28">
        <v>43347</v>
      </c>
      <c r="V1410">
        <v>152.97999999999999</v>
      </c>
      <c r="W1410" s="3">
        <f t="shared" si="240"/>
        <v>1.0970129526830519E-2</v>
      </c>
      <c r="Y1410" s="28">
        <v>44581</v>
      </c>
      <c r="Z1410">
        <v>287</v>
      </c>
      <c r="AA1410" s="3">
        <f t="shared" si="236"/>
        <v>5.3948013732223465E-3</v>
      </c>
      <c r="AC1410" s="28">
        <v>44231</v>
      </c>
      <c r="AD1410">
        <v>23.04</v>
      </c>
      <c r="AE1410" s="4">
        <f t="shared" si="237"/>
        <v>2.1748586341887588E-3</v>
      </c>
      <c r="AG1410" s="28">
        <v>43353</v>
      </c>
      <c r="AH1410">
        <v>169</v>
      </c>
      <c r="AI1410" s="4">
        <f t="shared" si="238"/>
        <v>-1.0654490106544845E-2</v>
      </c>
      <c r="AO1410" s="28">
        <v>43347</v>
      </c>
      <c r="AP1410" s="29">
        <v>41753.89</v>
      </c>
      <c r="AQ1410" s="3">
        <f t="shared" si="239"/>
        <v>4.1347257320241138E-3</v>
      </c>
    </row>
    <row r="1411" spans="1:43" ht="15.75" thickBot="1" x14ac:dyDescent="0.3">
      <c r="A1411" s="28">
        <v>43404</v>
      </c>
      <c r="B1411">
        <v>99.26</v>
      </c>
      <c r="C1411" s="3">
        <f t="shared" si="232"/>
        <v>3.0315278900567844E-3</v>
      </c>
      <c r="E1411" s="28">
        <v>43348</v>
      </c>
      <c r="F1411">
        <v>209.48</v>
      </c>
      <c r="G1411" s="4">
        <f t="shared" si="241"/>
        <v>4.0260736196318092E-3</v>
      </c>
      <c r="I1411" s="28">
        <v>44161</v>
      </c>
      <c r="J1411">
        <v>113.5</v>
      </c>
      <c r="K1411" s="3">
        <f t="shared" si="233"/>
        <v>1.647859573705901E-2</v>
      </c>
      <c r="M1411" s="28">
        <v>44139</v>
      </c>
      <c r="N1411">
        <v>303.70999999999998</v>
      </c>
      <c r="O1411" s="3">
        <f t="shared" si="234"/>
        <v>-1.4120625852106827E-2</v>
      </c>
      <c r="Q1411" s="28">
        <v>43348</v>
      </c>
      <c r="R1411">
        <v>83.79</v>
      </c>
      <c r="S1411" s="3">
        <f t="shared" si="235"/>
        <v>-2.581095221485874E-2</v>
      </c>
      <c r="U1411" s="28">
        <v>43348</v>
      </c>
      <c r="V1411">
        <v>152.82</v>
      </c>
      <c r="W1411" s="3">
        <f t="shared" si="240"/>
        <v>-1.0458883514185002E-3</v>
      </c>
      <c r="Y1411" s="28">
        <v>44582</v>
      </c>
      <c r="Z1411">
        <v>285.01</v>
      </c>
      <c r="AA1411" s="3">
        <f t="shared" si="236"/>
        <v>-6.9337979094077351E-3</v>
      </c>
      <c r="AC1411" s="28">
        <v>44235</v>
      </c>
      <c r="AD1411">
        <v>23.38</v>
      </c>
      <c r="AE1411" s="4">
        <f t="shared" si="237"/>
        <v>1.475694444444442E-2</v>
      </c>
      <c r="AG1411" s="28">
        <v>43354</v>
      </c>
      <c r="AH1411">
        <v>168.34</v>
      </c>
      <c r="AI1411" s="4">
        <f t="shared" si="238"/>
        <v>-3.9053254437869667E-3</v>
      </c>
      <c r="AO1411" s="28">
        <v>43348</v>
      </c>
      <c r="AP1411" s="29">
        <v>41620.959999999999</v>
      </c>
      <c r="AQ1411" s="3">
        <f t="shared" si="239"/>
        <v>-3.1836554630000347E-3</v>
      </c>
    </row>
    <row r="1412" spans="1:43" ht="15.75" thickBot="1" x14ac:dyDescent="0.3">
      <c r="A1412" s="28">
        <v>43405</v>
      </c>
      <c r="B1412">
        <v>98.21</v>
      </c>
      <c r="C1412" s="3">
        <f t="shared" si="232"/>
        <v>-1.0578279266572732E-2</v>
      </c>
      <c r="E1412" s="28">
        <v>43349</v>
      </c>
      <c r="F1412">
        <v>206.17</v>
      </c>
      <c r="G1412" s="4">
        <f t="shared" si="241"/>
        <v>-1.5801031124689668E-2</v>
      </c>
      <c r="I1412" s="28">
        <v>44162</v>
      </c>
      <c r="J1412">
        <v>110.98</v>
      </c>
      <c r="K1412" s="3">
        <f t="shared" si="233"/>
        <v>-2.2202643171806091E-2</v>
      </c>
      <c r="M1412" s="28">
        <v>44140</v>
      </c>
      <c r="N1412">
        <v>304</v>
      </c>
      <c r="O1412" s="3">
        <f t="shared" si="234"/>
        <v>9.5485825293861737E-4</v>
      </c>
      <c r="Q1412" s="28">
        <v>43349</v>
      </c>
      <c r="R1412">
        <v>80.83</v>
      </c>
      <c r="S1412" s="3">
        <f t="shared" si="235"/>
        <v>-3.5326411266261015E-2</v>
      </c>
      <c r="U1412" s="28">
        <v>43349</v>
      </c>
      <c r="V1412">
        <v>152.25</v>
      </c>
      <c r="W1412" s="3">
        <f t="shared" si="240"/>
        <v>-3.7298782881821646E-3</v>
      </c>
      <c r="Y1412" s="28">
        <v>44585</v>
      </c>
      <c r="Z1412">
        <v>285.01</v>
      </c>
      <c r="AA1412" s="3">
        <f t="shared" si="236"/>
        <v>0</v>
      </c>
      <c r="AC1412" s="28">
        <v>44236</v>
      </c>
      <c r="AD1412">
        <v>22.7</v>
      </c>
      <c r="AE1412" s="4">
        <f t="shared" si="237"/>
        <v>-2.9084687767322537E-2</v>
      </c>
      <c r="AG1412" s="28">
        <v>43355</v>
      </c>
      <c r="AH1412">
        <v>167.28</v>
      </c>
      <c r="AI1412" s="4">
        <f t="shared" si="238"/>
        <v>-6.2967803255317145E-3</v>
      </c>
      <c r="AO1412" s="28">
        <v>43349</v>
      </c>
      <c r="AP1412" s="29">
        <v>41266.39</v>
      </c>
      <c r="AQ1412" s="3">
        <f t="shared" si="239"/>
        <v>-8.5190250296965919E-3</v>
      </c>
    </row>
    <row r="1413" spans="1:43" ht="15.75" thickBot="1" x14ac:dyDescent="0.3">
      <c r="A1413" s="28">
        <v>43406</v>
      </c>
      <c r="B1413">
        <v>98.99</v>
      </c>
      <c r="C1413" s="3">
        <f t="shared" si="232"/>
        <v>7.9421647490072189E-3</v>
      </c>
      <c r="E1413" s="28">
        <v>43350</v>
      </c>
      <c r="F1413">
        <v>203.13</v>
      </c>
      <c r="G1413" s="4">
        <f t="shared" si="241"/>
        <v>-1.4745113256050768E-2</v>
      </c>
      <c r="I1413" s="28">
        <v>44165</v>
      </c>
      <c r="J1413">
        <v>110.17</v>
      </c>
      <c r="K1413" s="3">
        <f t="shared" si="233"/>
        <v>-7.2986123625878863E-3</v>
      </c>
      <c r="M1413" s="28">
        <v>44141</v>
      </c>
      <c r="N1413">
        <v>307.42</v>
      </c>
      <c r="O1413" s="3">
        <f t="shared" si="234"/>
        <v>1.1249999999999982E-2</v>
      </c>
      <c r="Q1413" s="28">
        <v>43350</v>
      </c>
      <c r="R1413">
        <v>77.31</v>
      </c>
      <c r="S1413" s="3">
        <v>0.04</v>
      </c>
      <c r="U1413" s="28">
        <v>43350</v>
      </c>
      <c r="V1413">
        <v>150.77000000000001</v>
      </c>
      <c r="W1413" s="3">
        <f t="shared" si="240"/>
        <v>-9.7208538587848503E-3</v>
      </c>
      <c r="Y1413" s="28">
        <v>44586</v>
      </c>
      <c r="Z1413">
        <v>285.74</v>
      </c>
      <c r="AA1413" s="3">
        <f t="shared" si="236"/>
        <v>2.5613136381179569E-3</v>
      </c>
      <c r="AC1413" s="28">
        <v>44237</v>
      </c>
      <c r="AD1413">
        <v>22.7</v>
      </c>
      <c r="AE1413" s="4">
        <f t="shared" si="237"/>
        <v>0</v>
      </c>
      <c r="AG1413" s="28">
        <v>43356</v>
      </c>
      <c r="AH1413">
        <v>169.75</v>
      </c>
      <c r="AI1413" s="4">
        <f t="shared" si="238"/>
        <v>1.4765662362505871E-2</v>
      </c>
      <c r="AO1413" s="28">
        <v>43350</v>
      </c>
      <c r="AP1413" s="29">
        <v>40854.769999999997</v>
      </c>
      <c r="AQ1413" s="3">
        <f t="shared" si="239"/>
        <v>-9.974703384521999E-3</v>
      </c>
    </row>
    <row r="1414" spans="1:43" ht="15.75" thickBot="1" x14ac:dyDescent="0.3">
      <c r="A1414" s="28">
        <v>43409</v>
      </c>
      <c r="B1414">
        <v>97.42</v>
      </c>
      <c r="C1414" s="3">
        <f t="shared" si="232"/>
        <v>-1.5860187897767331E-2</v>
      </c>
      <c r="E1414" s="28">
        <v>43353</v>
      </c>
      <c r="F1414">
        <v>203.27</v>
      </c>
      <c r="G1414" s="4">
        <f t="shared" si="241"/>
        <v>6.8921380396802512E-4</v>
      </c>
      <c r="I1414" s="28">
        <v>44166</v>
      </c>
      <c r="J1414">
        <v>110.17</v>
      </c>
      <c r="K1414" s="3">
        <f t="shared" si="233"/>
        <v>0</v>
      </c>
      <c r="M1414" s="28">
        <v>44144</v>
      </c>
      <c r="N1414">
        <v>309.04000000000002</v>
      </c>
      <c r="O1414" s="3">
        <f t="shared" si="234"/>
        <v>5.2696636523323903E-3</v>
      </c>
      <c r="Q1414" s="28">
        <v>43353</v>
      </c>
      <c r="R1414">
        <v>79.569999999999993</v>
      </c>
      <c r="S1414" s="3">
        <f t="shared" si="235"/>
        <v>2.9232958220152483E-2</v>
      </c>
      <c r="U1414" s="28">
        <v>43353</v>
      </c>
      <c r="V1414">
        <v>150.62</v>
      </c>
      <c r="W1414" s="3">
        <f t="shared" si="240"/>
        <v>-9.9489288319964952E-4</v>
      </c>
      <c r="Y1414" s="28">
        <v>44587</v>
      </c>
      <c r="Z1414">
        <v>285</v>
      </c>
      <c r="AA1414" s="3">
        <f t="shared" si="236"/>
        <v>-2.5897669209771212E-3</v>
      </c>
      <c r="AC1414" s="28">
        <v>44238</v>
      </c>
      <c r="AD1414">
        <v>22</v>
      </c>
      <c r="AE1414" s="4">
        <f t="shared" si="237"/>
        <v>-3.0837004405286361E-2</v>
      </c>
      <c r="AG1414" s="28">
        <v>43357</v>
      </c>
      <c r="AH1414">
        <v>168.15</v>
      </c>
      <c r="AI1414" s="4">
        <f t="shared" si="238"/>
        <v>-9.4256259204712478E-3</v>
      </c>
      <c r="AO1414" s="28">
        <v>43353</v>
      </c>
      <c r="AP1414" s="29">
        <v>40684.050000000003</v>
      </c>
      <c r="AQ1414" s="3">
        <f t="shared" si="239"/>
        <v>-4.1787042247452E-3</v>
      </c>
    </row>
    <row r="1415" spans="1:43" ht="15.75" thickBot="1" x14ac:dyDescent="0.3">
      <c r="A1415" s="28">
        <v>43410</v>
      </c>
      <c r="B1415">
        <v>96.46</v>
      </c>
      <c r="C1415" s="3">
        <v>0.02</v>
      </c>
      <c r="E1415" s="28">
        <v>43354</v>
      </c>
      <c r="F1415">
        <v>206.32</v>
      </c>
      <c r="G1415" s="4">
        <f t="shared" si="241"/>
        <v>1.5004673586854755E-2</v>
      </c>
      <c r="I1415" s="28">
        <v>44167</v>
      </c>
      <c r="J1415">
        <v>109.26</v>
      </c>
      <c r="K1415" s="3">
        <f t="shared" si="233"/>
        <v>-8.2599618770989869E-3</v>
      </c>
      <c r="M1415" s="28">
        <v>44145</v>
      </c>
      <c r="N1415">
        <v>313.43</v>
      </c>
      <c r="O1415" s="3">
        <f t="shared" si="234"/>
        <v>1.4205280869790338E-2</v>
      </c>
      <c r="Q1415" s="28">
        <v>43354</v>
      </c>
      <c r="R1415">
        <v>80.459999999999994</v>
      </c>
      <c r="S1415" s="3">
        <f t="shared" si="235"/>
        <v>1.1185120020108075E-2</v>
      </c>
      <c r="U1415" s="28">
        <v>43354</v>
      </c>
      <c r="V1415">
        <v>151.75</v>
      </c>
      <c r="W1415" s="3">
        <f t="shared" si="240"/>
        <v>7.5023237285885003E-3</v>
      </c>
      <c r="Y1415" s="28">
        <v>44588</v>
      </c>
      <c r="Z1415">
        <v>285</v>
      </c>
      <c r="AA1415" s="3">
        <f t="shared" si="236"/>
        <v>0</v>
      </c>
      <c r="AC1415" s="28">
        <v>44243</v>
      </c>
      <c r="AD1415">
        <v>21.79</v>
      </c>
      <c r="AE1415" s="4">
        <f t="shared" si="237"/>
        <v>-9.5454545454546347E-3</v>
      </c>
      <c r="AG1415" s="28">
        <v>43360</v>
      </c>
      <c r="AH1415">
        <v>167.54</v>
      </c>
      <c r="AI1415" s="4">
        <f t="shared" si="238"/>
        <v>-3.6277133511746218E-3</v>
      </c>
      <c r="AO1415" s="28">
        <v>43354</v>
      </c>
      <c r="AP1415" s="29">
        <v>40759.53</v>
      </c>
      <c r="AQ1415" s="3">
        <f t="shared" si="239"/>
        <v>1.8552725208034193E-3</v>
      </c>
    </row>
    <row r="1416" spans="1:43" ht="15.75" thickBot="1" x14ac:dyDescent="0.3">
      <c r="A1416" s="28">
        <v>43411</v>
      </c>
      <c r="B1416">
        <v>96.2</v>
      </c>
      <c r="C1416" s="3">
        <f t="shared" ref="C1416:C1479" si="242">B1416/B1415-1</f>
        <v>-2.6954177897573484E-3</v>
      </c>
      <c r="E1416" s="28">
        <v>43355</v>
      </c>
      <c r="F1416">
        <v>203.4</v>
      </c>
      <c r="G1416" s="4">
        <f t="shared" si="241"/>
        <v>-1.4152772392400093E-2</v>
      </c>
      <c r="I1416" s="28">
        <v>44168</v>
      </c>
      <c r="J1416">
        <v>107.74</v>
      </c>
      <c r="K1416" s="3">
        <f t="shared" ref="K1416:K1479" si="243">J1416/J1415-1</f>
        <v>-1.3911770089694353E-2</v>
      </c>
      <c r="M1416" s="28">
        <v>44146</v>
      </c>
      <c r="N1416">
        <v>317.17</v>
      </c>
      <c r="O1416" s="3">
        <f t="shared" ref="O1416:O1479" si="244">N1416/N1415-1</f>
        <v>1.1932488912995032E-2</v>
      </c>
      <c r="Q1416" s="28">
        <v>43355</v>
      </c>
      <c r="R1416">
        <v>80</v>
      </c>
      <c r="S1416" s="3">
        <f t="shared" ref="S1416:S1479" si="245">R1416/R1415-1</f>
        <v>-5.7171265224955636E-3</v>
      </c>
      <c r="U1416" s="28">
        <v>43355</v>
      </c>
      <c r="V1416">
        <v>152.06</v>
      </c>
      <c r="W1416" s="3">
        <f t="shared" si="240"/>
        <v>2.0428336079076903E-3</v>
      </c>
      <c r="Y1416" s="28">
        <v>44589</v>
      </c>
      <c r="Z1416">
        <v>285</v>
      </c>
      <c r="AA1416" s="3">
        <f t="shared" ref="AA1416:AA1479" si="246">Z1416/Z1415-1</f>
        <v>0</v>
      </c>
      <c r="AC1416" s="28">
        <v>44244</v>
      </c>
      <c r="AD1416">
        <v>22.3</v>
      </c>
      <c r="AE1416" s="4">
        <f t="shared" ref="AE1416:AE1479" si="247">AD1416/AD1415-1</f>
        <v>2.3405231757687162E-2</v>
      </c>
      <c r="AG1416" s="28">
        <v>43361</v>
      </c>
      <c r="AH1416">
        <v>172.78</v>
      </c>
      <c r="AI1416" s="4">
        <f t="shared" ref="AI1416:AI1479" si="248">AH1416/AH1415-1</f>
        <v>3.127611316700496E-2</v>
      </c>
      <c r="AO1416" s="28">
        <v>43355</v>
      </c>
      <c r="AP1416" s="29">
        <v>40522.04</v>
      </c>
      <c r="AQ1416" s="3">
        <f t="shared" ref="AQ1416:AQ1479" si="249">AP1416/AP1415-1</f>
        <v>-5.8266128191369893E-3</v>
      </c>
    </row>
    <row r="1417" spans="1:43" ht="15.75" thickBot="1" x14ac:dyDescent="0.3">
      <c r="A1417" s="28">
        <v>43412</v>
      </c>
      <c r="B1417">
        <v>94.71</v>
      </c>
      <c r="C1417" s="3">
        <f t="shared" si="242"/>
        <v>-1.5488565488565587E-2</v>
      </c>
      <c r="E1417" s="28">
        <v>43356</v>
      </c>
      <c r="F1417">
        <v>206.61</v>
      </c>
      <c r="G1417" s="4">
        <f t="shared" si="241"/>
        <v>1.5781710914454239E-2</v>
      </c>
      <c r="I1417" s="28">
        <v>44169</v>
      </c>
      <c r="J1417">
        <v>107.3</v>
      </c>
      <c r="K1417" s="3">
        <f t="shared" si="243"/>
        <v>-4.0839056989047107E-3</v>
      </c>
      <c r="M1417" s="28">
        <v>44147</v>
      </c>
      <c r="N1417">
        <v>335.63</v>
      </c>
      <c r="O1417" s="3">
        <f t="shared" si="244"/>
        <v>5.8202225935618079E-2</v>
      </c>
      <c r="Q1417" s="28">
        <v>43356</v>
      </c>
      <c r="R1417">
        <v>80.86</v>
      </c>
      <c r="S1417" s="3">
        <v>0.02</v>
      </c>
      <c r="U1417" s="28">
        <v>43356</v>
      </c>
      <c r="V1417">
        <v>153.81</v>
      </c>
      <c r="W1417" s="3">
        <f t="shared" si="240"/>
        <v>1.1508615020386692E-2</v>
      </c>
      <c r="Y1417" s="28">
        <v>44592</v>
      </c>
      <c r="Z1417">
        <v>290</v>
      </c>
      <c r="AA1417" s="3">
        <f t="shared" si="246"/>
        <v>1.7543859649122862E-2</v>
      </c>
      <c r="AC1417" s="28">
        <v>44245</v>
      </c>
      <c r="AD1417">
        <v>22.94</v>
      </c>
      <c r="AE1417" s="4">
        <f t="shared" si="247"/>
        <v>2.8699551569506765E-2</v>
      </c>
      <c r="AG1417" s="28">
        <v>43362</v>
      </c>
      <c r="AH1417">
        <v>173.45</v>
      </c>
      <c r="AI1417" s="4">
        <f t="shared" si="248"/>
        <v>3.8777636300497687E-3</v>
      </c>
      <c r="AO1417" s="28">
        <v>43356</v>
      </c>
      <c r="AP1417" s="29">
        <v>41049.910000000003</v>
      </c>
      <c r="AQ1417" s="3">
        <f t="shared" si="249"/>
        <v>1.302673804181631E-2</v>
      </c>
    </row>
    <row r="1418" spans="1:43" ht="15.75" thickBot="1" x14ac:dyDescent="0.3">
      <c r="A1418" s="28">
        <v>43413</v>
      </c>
      <c r="B1418">
        <v>96.01</v>
      </c>
      <c r="C1418" s="3">
        <f t="shared" si="242"/>
        <v>1.3726111287087006E-2</v>
      </c>
      <c r="E1418" s="28">
        <v>43357</v>
      </c>
      <c r="F1418">
        <v>206.77</v>
      </c>
      <c r="G1418" s="4">
        <f t="shared" si="241"/>
        <v>7.7440588548460809E-4</v>
      </c>
      <c r="I1418" s="28">
        <v>44172</v>
      </c>
      <c r="J1418">
        <v>107.3</v>
      </c>
      <c r="K1418" s="3">
        <f t="shared" si="243"/>
        <v>0</v>
      </c>
      <c r="M1418" s="28">
        <v>44148</v>
      </c>
      <c r="N1418">
        <v>354.17</v>
      </c>
      <c r="O1418" s="3">
        <f t="shared" si="244"/>
        <v>5.5239400530346039E-2</v>
      </c>
      <c r="Q1418" s="28">
        <v>43357</v>
      </c>
      <c r="R1418">
        <v>82.94</v>
      </c>
      <c r="S1418" s="3">
        <f t="shared" si="245"/>
        <v>2.5723472668810254E-2</v>
      </c>
      <c r="U1418" s="28">
        <v>43357</v>
      </c>
      <c r="V1418">
        <v>154.08000000000001</v>
      </c>
      <c r="W1418" s="3">
        <f t="shared" si="240"/>
        <v>1.7554125219427785E-3</v>
      </c>
      <c r="Y1418" s="28">
        <v>44593</v>
      </c>
      <c r="Z1418">
        <v>290</v>
      </c>
      <c r="AA1418" s="3">
        <f t="shared" si="246"/>
        <v>0</v>
      </c>
      <c r="AC1418" s="28">
        <v>44246</v>
      </c>
      <c r="AD1418">
        <v>23.5</v>
      </c>
      <c r="AE1418" s="4">
        <f t="shared" si="247"/>
        <v>2.4411508282476069E-2</v>
      </c>
      <c r="AG1418" s="28">
        <v>43367</v>
      </c>
      <c r="AH1418">
        <v>172.92</v>
      </c>
      <c r="AI1418" s="4">
        <f t="shared" si="248"/>
        <v>-3.0556356298645504E-3</v>
      </c>
      <c r="AO1418" s="28">
        <v>43357</v>
      </c>
      <c r="AP1418" s="29">
        <v>40920.31</v>
      </c>
      <c r="AQ1418" s="3">
        <f t="shared" si="249"/>
        <v>-3.157132378609484E-3</v>
      </c>
    </row>
    <row r="1419" spans="1:43" ht="15.75" thickBot="1" x14ac:dyDescent="0.3">
      <c r="A1419" s="28">
        <v>43416</v>
      </c>
      <c r="B1419">
        <v>95.4</v>
      </c>
      <c r="C1419" s="3">
        <f t="shared" si="242"/>
        <v>-6.3535048432454833E-3</v>
      </c>
      <c r="E1419" s="28">
        <v>43360</v>
      </c>
      <c r="F1419">
        <v>162.61000000000001</v>
      </c>
      <c r="G1419" s="4">
        <f t="shared" si="241"/>
        <v>-0.21357063403781973</v>
      </c>
      <c r="I1419" s="28">
        <v>44173</v>
      </c>
      <c r="J1419">
        <v>103.33</v>
      </c>
      <c r="K1419" s="3">
        <f t="shared" si="243"/>
        <v>-3.6999068033550797E-2</v>
      </c>
      <c r="M1419" s="28">
        <v>44151</v>
      </c>
      <c r="N1419">
        <v>348.46</v>
      </c>
      <c r="O1419" s="3">
        <f t="shared" si="244"/>
        <v>-1.612220120281227E-2</v>
      </c>
      <c r="Q1419" s="28">
        <v>43360</v>
      </c>
      <c r="R1419">
        <v>80.81</v>
      </c>
      <c r="S1419" s="3">
        <f t="shared" si="245"/>
        <v>-2.5681215336387675E-2</v>
      </c>
      <c r="U1419" s="28">
        <v>43360</v>
      </c>
      <c r="V1419">
        <v>151.97</v>
      </c>
      <c r="W1419" s="3">
        <f t="shared" si="240"/>
        <v>-1.3694184839044721E-2</v>
      </c>
      <c r="Y1419" s="28">
        <v>44594</v>
      </c>
      <c r="Z1419">
        <v>285.5</v>
      </c>
      <c r="AA1419" s="3">
        <f t="shared" si="246"/>
        <v>-1.551724137931032E-2</v>
      </c>
      <c r="AC1419" s="28">
        <v>44250</v>
      </c>
      <c r="AD1419">
        <v>23</v>
      </c>
      <c r="AE1419" s="4">
        <f t="shared" si="247"/>
        <v>-2.1276595744680882E-2</v>
      </c>
      <c r="AG1419" s="28">
        <v>43368</v>
      </c>
      <c r="AH1419">
        <v>174.08</v>
      </c>
      <c r="AI1419" s="4">
        <f t="shared" si="248"/>
        <v>6.7083044182281171E-3</v>
      </c>
      <c r="AO1419" s="28">
        <v>43360</v>
      </c>
      <c r="AP1419" s="29">
        <v>40520.47</v>
      </c>
      <c r="AQ1419" s="3">
        <f t="shared" si="249"/>
        <v>-9.7711869729236733E-3</v>
      </c>
    </row>
    <row r="1420" spans="1:43" ht="15.75" thickBot="1" x14ac:dyDescent="0.3">
      <c r="A1420" s="28">
        <v>43417</v>
      </c>
      <c r="B1420">
        <v>93.99</v>
      </c>
      <c r="C1420" s="3">
        <f t="shared" si="242"/>
        <v>-1.4779874213836641E-2</v>
      </c>
      <c r="E1420" s="28">
        <v>43361</v>
      </c>
      <c r="F1420">
        <v>168.98</v>
      </c>
      <c r="G1420" s="4">
        <f t="shared" si="241"/>
        <v>3.9173482565647788E-2</v>
      </c>
      <c r="I1420" s="28">
        <v>44174</v>
      </c>
      <c r="J1420">
        <v>107.33</v>
      </c>
      <c r="K1420" s="3">
        <f t="shared" si="243"/>
        <v>3.8710926158908254E-2</v>
      </c>
      <c r="M1420" s="28">
        <v>44152</v>
      </c>
      <c r="N1420">
        <v>340.31</v>
      </c>
      <c r="O1420" s="3">
        <f t="shared" si="244"/>
        <v>-2.3388624232336452E-2</v>
      </c>
      <c r="Q1420" s="28">
        <v>43361</v>
      </c>
      <c r="R1420">
        <v>82.94</v>
      </c>
      <c r="S1420" s="3">
        <f t="shared" si="245"/>
        <v>2.6358123994555172E-2</v>
      </c>
      <c r="U1420" s="28">
        <v>43361</v>
      </c>
      <c r="V1420">
        <v>153.22999999999999</v>
      </c>
      <c r="W1420" s="3">
        <f t="shared" si="240"/>
        <v>8.2911100875171506E-3</v>
      </c>
      <c r="Y1420" s="28">
        <v>44595</v>
      </c>
      <c r="Z1420">
        <v>287</v>
      </c>
      <c r="AA1420" s="3">
        <f t="shared" si="246"/>
        <v>5.2539404553415547E-3</v>
      </c>
      <c r="AC1420" s="28">
        <v>44251</v>
      </c>
      <c r="AD1420">
        <v>23</v>
      </c>
      <c r="AE1420" s="4">
        <f t="shared" si="247"/>
        <v>0</v>
      </c>
      <c r="AG1420" s="28">
        <v>43369</v>
      </c>
      <c r="AH1420">
        <v>173.89</v>
      </c>
      <c r="AI1420" s="4">
        <f t="shared" si="248"/>
        <v>-1.0914522058824705E-3</v>
      </c>
      <c r="AO1420" s="28">
        <v>43361</v>
      </c>
      <c r="AP1420" s="29">
        <v>41238.07</v>
      </c>
      <c r="AQ1420" s="3">
        <f t="shared" si="249"/>
        <v>1.7709567534631265E-2</v>
      </c>
    </row>
    <row r="1421" spans="1:43" ht="15.75" thickBot="1" x14ac:dyDescent="0.3">
      <c r="A1421" s="28">
        <v>43418</v>
      </c>
      <c r="B1421">
        <v>94.38</v>
      </c>
      <c r="C1421" s="3">
        <f t="shared" si="242"/>
        <v>4.1493775933609811E-3</v>
      </c>
      <c r="E1421" s="28">
        <v>43362</v>
      </c>
      <c r="F1421">
        <v>169.33</v>
      </c>
      <c r="G1421" s="4">
        <f t="shared" si="241"/>
        <v>2.0712510356255542E-3</v>
      </c>
      <c r="I1421" s="28">
        <v>44175</v>
      </c>
      <c r="J1421">
        <v>106.51</v>
      </c>
      <c r="K1421" s="3">
        <f t="shared" si="243"/>
        <v>-7.6399888195285426E-3</v>
      </c>
      <c r="M1421" s="28">
        <v>44153</v>
      </c>
      <c r="N1421">
        <v>339.53</v>
      </c>
      <c r="O1421" s="3">
        <f t="shared" si="244"/>
        <v>-2.2920278569540375E-3</v>
      </c>
      <c r="Q1421" s="28">
        <v>43362</v>
      </c>
      <c r="R1421">
        <v>82.59</v>
      </c>
      <c r="S1421" s="3">
        <v>0.03</v>
      </c>
      <c r="U1421" s="28">
        <v>43362</v>
      </c>
      <c r="V1421">
        <v>152.77000000000001</v>
      </c>
      <c r="W1421" s="3">
        <f t="shared" si="240"/>
        <v>-3.0020231025255084E-3</v>
      </c>
      <c r="Y1421" s="28">
        <v>44596</v>
      </c>
      <c r="Z1421">
        <v>285</v>
      </c>
      <c r="AA1421" s="3">
        <f t="shared" si="246"/>
        <v>-6.9686411149826322E-3</v>
      </c>
      <c r="AC1421" s="28">
        <v>44252</v>
      </c>
      <c r="AD1421">
        <v>23.37</v>
      </c>
      <c r="AE1421" s="4">
        <f t="shared" si="247"/>
        <v>1.6086956521739193E-2</v>
      </c>
      <c r="AG1421" s="28">
        <v>43370</v>
      </c>
      <c r="AH1421">
        <v>170.25</v>
      </c>
      <c r="AI1421" s="4">
        <f t="shared" si="248"/>
        <v>-2.0932773592500897E-2</v>
      </c>
      <c r="AO1421" s="28">
        <v>43362</v>
      </c>
      <c r="AP1421" s="29">
        <v>41320.129999999997</v>
      </c>
      <c r="AQ1421" s="3">
        <f t="shared" si="249"/>
        <v>1.9899088390895603E-3</v>
      </c>
    </row>
    <row r="1422" spans="1:43" ht="15.75" thickBot="1" x14ac:dyDescent="0.3">
      <c r="A1422" s="28">
        <v>43419</v>
      </c>
      <c r="B1422">
        <v>93.21</v>
      </c>
      <c r="C1422" s="3">
        <f t="shared" si="242"/>
        <v>-1.2396694214876103E-2</v>
      </c>
      <c r="E1422" s="28">
        <v>43367</v>
      </c>
      <c r="F1422">
        <v>163.81</v>
      </c>
      <c r="G1422" s="4">
        <f t="shared" si="241"/>
        <v>-3.2599066910765973E-2</v>
      </c>
      <c r="I1422" s="28">
        <v>44176</v>
      </c>
      <c r="J1422">
        <v>111.18</v>
      </c>
      <c r="K1422" s="3">
        <f t="shared" si="243"/>
        <v>4.3845648295934625E-2</v>
      </c>
      <c r="M1422" s="28">
        <v>44154</v>
      </c>
      <c r="N1422">
        <v>336.69</v>
      </c>
      <c r="O1422" s="3">
        <f t="shared" si="244"/>
        <v>-8.3645038730008059E-3</v>
      </c>
      <c r="Q1422" s="28">
        <v>43367</v>
      </c>
      <c r="R1422">
        <v>80.150000000000006</v>
      </c>
      <c r="S1422" s="3">
        <f t="shared" si="245"/>
        <v>-2.9543528272187869E-2</v>
      </c>
      <c r="U1422" s="28">
        <v>43367</v>
      </c>
      <c r="V1422">
        <v>152.71</v>
      </c>
      <c r="W1422" s="3">
        <f t="shared" si="240"/>
        <v>-3.9274726713356412E-4</v>
      </c>
      <c r="Y1422" s="28">
        <v>44599</v>
      </c>
      <c r="Z1422">
        <v>290</v>
      </c>
      <c r="AA1422" s="3">
        <f t="shared" si="246"/>
        <v>1.7543859649122862E-2</v>
      </c>
      <c r="AC1422" s="28">
        <v>44253</v>
      </c>
      <c r="AD1422">
        <v>23.9</v>
      </c>
      <c r="AE1422" s="4">
        <f t="shared" si="247"/>
        <v>2.2678647839109889E-2</v>
      </c>
      <c r="AG1422" s="28">
        <v>43371</v>
      </c>
      <c r="AH1422">
        <v>173.04</v>
      </c>
      <c r="AI1422" s="4">
        <f t="shared" si="248"/>
        <v>1.6387665198237755E-2</v>
      </c>
      <c r="AO1422" s="28">
        <v>43367</v>
      </c>
      <c r="AP1422" s="29">
        <v>41004.550000000003</v>
      </c>
      <c r="AQ1422" s="3">
        <f t="shared" si="249"/>
        <v>-7.6374396692361346E-3</v>
      </c>
    </row>
    <row r="1423" spans="1:43" ht="15.75" thickBot="1" x14ac:dyDescent="0.3">
      <c r="A1423" s="28">
        <v>43420</v>
      </c>
      <c r="B1423">
        <v>94.21</v>
      </c>
      <c r="C1423" s="3">
        <f t="shared" si="242"/>
        <v>1.0728462611307776E-2</v>
      </c>
      <c r="E1423" s="28">
        <v>43368</v>
      </c>
      <c r="F1423">
        <v>164.38</v>
      </c>
      <c r="G1423" s="4">
        <f t="shared" si="241"/>
        <v>3.4796410475550488E-3</v>
      </c>
      <c r="I1423" s="28">
        <v>44179</v>
      </c>
      <c r="J1423">
        <v>111.97</v>
      </c>
      <c r="K1423" s="3">
        <f t="shared" si="243"/>
        <v>7.10559453139048E-3</v>
      </c>
      <c r="M1423" s="28">
        <v>44155</v>
      </c>
      <c r="N1423">
        <v>328.05</v>
      </c>
      <c r="O1423" s="3">
        <f t="shared" si="244"/>
        <v>-2.566158781074579E-2</v>
      </c>
      <c r="Q1423" s="28">
        <v>43368</v>
      </c>
      <c r="R1423">
        <v>78.72</v>
      </c>
      <c r="S1423" s="3">
        <f t="shared" si="245"/>
        <v>-1.7841547099189059E-2</v>
      </c>
      <c r="U1423" s="28">
        <v>43368</v>
      </c>
      <c r="V1423">
        <v>153.31</v>
      </c>
      <c r="W1423" s="3">
        <f t="shared" si="240"/>
        <v>3.9290157815465854E-3</v>
      </c>
      <c r="Y1423" s="28">
        <v>44600</v>
      </c>
      <c r="Z1423">
        <v>286</v>
      </c>
      <c r="AA1423" s="3">
        <f t="shared" si="246"/>
        <v>-1.379310344827589E-2</v>
      </c>
      <c r="AC1423" s="28">
        <v>44256</v>
      </c>
      <c r="AD1423">
        <v>22.75</v>
      </c>
      <c r="AE1423" s="4">
        <f t="shared" si="247"/>
        <v>-4.8117154811715412E-2</v>
      </c>
      <c r="AG1423" s="28">
        <v>43374</v>
      </c>
      <c r="AH1423">
        <v>170</v>
      </c>
      <c r="AI1423" s="4">
        <f t="shared" si="248"/>
        <v>-1.7568192325473797E-2</v>
      </c>
      <c r="AO1423" s="28">
        <v>43368</v>
      </c>
      <c r="AP1423" s="29">
        <v>41036.300000000003</v>
      </c>
      <c r="AQ1423" s="3">
        <f t="shared" si="249"/>
        <v>7.743043150090223E-4</v>
      </c>
    </row>
    <row r="1424" spans="1:43" ht="15.75" thickBot="1" x14ac:dyDescent="0.3">
      <c r="A1424" s="28">
        <v>43423</v>
      </c>
      <c r="B1424">
        <v>94.5</v>
      </c>
      <c r="C1424" s="3">
        <f t="shared" si="242"/>
        <v>3.0782294873157312E-3</v>
      </c>
      <c r="E1424" s="28">
        <v>43369</v>
      </c>
      <c r="F1424">
        <v>163.44</v>
      </c>
      <c r="G1424" s="4">
        <f t="shared" si="241"/>
        <v>-5.7184572332400485E-3</v>
      </c>
      <c r="I1424" s="28">
        <v>44180</v>
      </c>
      <c r="J1424">
        <v>111.33</v>
      </c>
      <c r="K1424" s="3">
        <f t="shared" si="243"/>
        <v>-5.7158167366259116E-3</v>
      </c>
      <c r="M1424" s="28">
        <v>44158</v>
      </c>
      <c r="N1424">
        <v>320.27999999999997</v>
      </c>
      <c r="O1424" s="3">
        <v>7.0000000000000007E-2</v>
      </c>
      <c r="Q1424" s="28">
        <v>43369</v>
      </c>
      <c r="R1424">
        <v>78.540000000000006</v>
      </c>
      <c r="S1424" s="3">
        <f t="shared" si="245"/>
        <v>-2.2865853658535773E-3</v>
      </c>
      <c r="U1424" s="28">
        <v>43369</v>
      </c>
      <c r="V1424">
        <v>152.22</v>
      </c>
      <c r="W1424" s="3">
        <f t="shared" si="240"/>
        <v>-7.1097775748483194E-3</v>
      </c>
      <c r="Y1424" s="28">
        <v>44601</v>
      </c>
      <c r="Z1424">
        <v>286</v>
      </c>
      <c r="AA1424" s="3">
        <f t="shared" si="246"/>
        <v>0</v>
      </c>
      <c r="AC1424" s="28">
        <v>44257</v>
      </c>
      <c r="AD1424">
        <v>22.95</v>
      </c>
      <c r="AE1424" s="4">
        <f t="shared" si="247"/>
        <v>8.79120879120876E-3</v>
      </c>
      <c r="AG1424" s="28">
        <v>43375</v>
      </c>
      <c r="AH1424">
        <v>169.5</v>
      </c>
      <c r="AI1424" s="4">
        <f t="shared" si="248"/>
        <v>-2.9411764705882248E-3</v>
      </c>
      <c r="AO1424" s="28">
        <v>43369</v>
      </c>
      <c r="AP1424" s="29">
        <v>40909.910000000003</v>
      </c>
      <c r="AQ1424" s="3">
        <f t="shared" si="249"/>
        <v>-3.0799560389216385E-3</v>
      </c>
    </row>
    <row r="1425" spans="1:43" ht="15.75" thickBot="1" x14ac:dyDescent="0.3">
      <c r="A1425" s="28">
        <v>43424</v>
      </c>
      <c r="B1425">
        <v>95.04</v>
      </c>
      <c r="C1425" s="3">
        <f t="shared" si="242"/>
        <v>5.7142857142857828E-3</v>
      </c>
      <c r="E1425" s="28">
        <v>43370</v>
      </c>
      <c r="F1425">
        <v>155.63999999999999</v>
      </c>
      <c r="G1425" s="4">
        <f t="shared" si="241"/>
        <v>-4.7723935389133665E-2</v>
      </c>
      <c r="I1425" s="28">
        <v>44181</v>
      </c>
      <c r="J1425">
        <v>108.03</v>
      </c>
      <c r="K1425" s="3">
        <f t="shared" si="243"/>
        <v>-2.9641606036108881E-2</v>
      </c>
      <c r="M1425" s="28">
        <v>44159</v>
      </c>
      <c r="N1425">
        <v>328.11</v>
      </c>
      <c r="O1425" s="3">
        <f t="shared" si="244"/>
        <v>2.4447358561259014E-2</v>
      </c>
      <c r="Q1425" s="28">
        <v>43370</v>
      </c>
      <c r="R1425">
        <v>78.349999999999994</v>
      </c>
      <c r="S1425" s="3">
        <v>0.04</v>
      </c>
      <c r="U1425" s="28">
        <v>43370</v>
      </c>
      <c r="V1425">
        <v>152.66</v>
      </c>
      <c r="W1425" s="3">
        <f t="shared" si="240"/>
        <v>2.8905531467613432E-3</v>
      </c>
      <c r="Y1425" s="28">
        <v>44602</v>
      </c>
      <c r="Z1425">
        <v>289.99</v>
      </c>
      <c r="AA1425" s="3">
        <f t="shared" si="246"/>
        <v>1.3951048951049039E-2</v>
      </c>
      <c r="AC1425" s="28">
        <v>44259</v>
      </c>
      <c r="AD1425">
        <v>22.1</v>
      </c>
      <c r="AE1425" s="4">
        <f t="shared" si="247"/>
        <v>-3.7037037037036979E-2</v>
      </c>
      <c r="AG1425" s="28">
        <v>43376</v>
      </c>
      <c r="AH1425">
        <v>168</v>
      </c>
      <c r="AI1425" s="4">
        <f t="shared" si="248"/>
        <v>-8.8495575221239076E-3</v>
      </c>
      <c r="AO1425" s="28">
        <v>43370</v>
      </c>
      <c r="AP1425" s="29">
        <v>40851.800000000003</v>
      </c>
      <c r="AQ1425" s="3">
        <f t="shared" si="249"/>
        <v>-1.420438226336862E-3</v>
      </c>
    </row>
    <row r="1426" spans="1:43" ht="15.75" thickBot="1" x14ac:dyDescent="0.3">
      <c r="A1426" s="28">
        <v>43426</v>
      </c>
      <c r="B1426">
        <v>94</v>
      </c>
      <c r="C1426" s="3">
        <f t="shared" si="242"/>
        <v>-1.0942760942761032E-2</v>
      </c>
      <c r="E1426" s="28">
        <v>43371</v>
      </c>
      <c r="F1426">
        <v>151.37</v>
      </c>
      <c r="G1426" s="4">
        <f t="shared" si="241"/>
        <v>-2.7435106656386377E-2</v>
      </c>
      <c r="I1426" s="28">
        <v>44182</v>
      </c>
      <c r="J1426">
        <v>108.68</v>
      </c>
      <c r="K1426" s="3">
        <f t="shared" si="243"/>
        <v>6.0168471720818406E-3</v>
      </c>
      <c r="M1426" s="28">
        <v>44160</v>
      </c>
      <c r="N1426">
        <v>352.27</v>
      </c>
      <c r="O1426" s="3">
        <f t="shared" si="244"/>
        <v>7.3633842308981734E-2</v>
      </c>
      <c r="Q1426" s="28">
        <v>43371</v>
      </c>
      <c r="R1426">
        <v>80.55</v>
      </c>
      <c r="S1426" s="3">
        <f t="shared" si="245"/>
        <v>2.8079132099553261E-2</v>
      </c>
      <c r="U1426" s="28">
        <v>43371</v>
      </c>
      <c r="V1426">
        <v>152.99</v>
      </c>
      <c r="W1426" s="3">
        <f t="shared" si="240"/>
        <v>2.1616664483166126E-3</v>
      </c>
      <c r="Y1426" s="28">
        <v>44603</v>
      </c>
      <c r="Z1426">
        <v>286.22000000000003</v>
      </c>
      <c r="AA1426" s="3">
        <f t="shared" si="246"/>
        <v>-1.3000448291320299E-2</v>
      </c>
      <c r="AC1426" s="28">
        <v>44264</v>
      </c>
      <c r="AD1426">
        <v>22.3</v>
      </c>
      <c r="AE1426" s="4">
        <f t="shared" si="247"/>
        <v>9.0497737556560764E-3</v>
      </c>
      <c r="AG1426" s="28">
        <v>43377</v>
      </c>
      <c r="AH1426">
        <v>166.27</v>
      </c>
      <c r="AI1426" s="4">
        <f t="shared" si="248"/>
        <v>-1.0297619047618944E-2</v>
      </c>
      <c r="AO1426" s="28">
        <v>43371</v>
      </c>
      <c r="AP1426" s="29">
        <v>40998.589999999997</v>
      </c>
      <c r="AQ1426" s="3">
        <f t="shared" si="249"/>
        <v>3.5932321219627195E-3</v>
      </c>
    </row>
    <row r="1427" spans="1:43" ht="15.75" thickBot="1" x14ac:dyDescent="0.3">
      <c r="A1427" s="28">
        <v>43427</v>
      </c>
      <c r="B1427">
        <v>93.13</v>
      </c>
      <c r="C1427" s="3">
        <f t="shared" si="242"/>
        <v>-9.2553191489361808E-3</v>
      </c>
      <c r="E1427" s="28">
        <v>43374</v>
      </c>
      <c r="F1427">
        <v>145.74</v>
      </c>
      <c r="G1427" s="4">
        <f t="shared" si="241"/>
        <v>-3.7193631498976032E-2</v>
      </c>
      <c r="I1427" s="28">
        <v>44183</v>
      </c>
      <c r="J1427">
        <v>109.02</v>
      </c>
      <c r="K1427" s="3">
        <f t="shared" si="243"/>
        <v>3.1284504968713822E-3</v>
      </c>
      <c r="M1427" s="28">
        <v>44161</v>
      </c>
      <c r="N1427">
        <v>361.51</v>
      </c>
      <c r="O1427" s="3">
        <f t="shared" si="244"/>
        <v>2.622988048939745E-2</v>
      </c>
      <c r="Q1427" s="28">
        <v>43374</v>
      </c>
      <c r="R1427">
        <v>80.44</v>
      </c>
      <c r="S1427" s="3">
        <v>0.04</v>
      </c>
      <c r="U1427" s="28">
        <v>43374</v>
      </c>
      <c r="V1427">
        <v>151.94</v>
      </c>
      <c r="W1427" s="3">
        <f t="shared" si="240"/>
        <v>-6.8631936727890919E-3</v>
      </c>
      <c r="Y1427" s="28">
        <v>44606</v>
      </c>
      <c r="Z1427">
        <v>284</v>
      </c>
      <c r="AA1427" s="3">
        <f t="shared" si="246"/>
        <v>-7.7562713996227606E-3</v>
      </c>
      <c r="AC1427" s="28">
        <v>44266</v>
      </c>
      <c r="AD1427">
        <v>21.67</v>
      </c>
      <c r="AE1427" s="4">
        <f t="shared" si="247"/>
        <v>-2.8251121076233177E-2</v>
      </c>
      <c r="AG1427" s="28">
        <v>43378</v>
      </c>
      <c r="AH1427">
        <v>163.21</v>
      </c>
      <c r="AI1427" s="4">
        <f t="shared" si="248"/>
        <v>-1.8403801046490642E-2</v>
      </c>
      <c r="AO1427" s="28">
        <v>43374</v>
      </c>
      <c r="AP1427" s="29">
        <v>40929.440000000002</v>
      </c>
      <c r="AQ1427" s="3">
        <f t="shared" si="249"/>
        <v>-1.6866433699304073E-3</v>
      </c>
    </row>
    <row r="1428" spans="1:43" ht="15.75" thickBot="1" x14ac:dyDescent="0.3">
      <c r="A1428" s="28">
        <v>43430</v>
      </c>
      <c r="B1428">
        <v>92</v>
      </c>
      <c r="C1428" s="3">
        <f t="shared" si="242"/>
        <v>-1.2133576720712913E-2</v>
      </c>
      <c r="E1428" s="28">
        <v>43375</v>
      </c>
      <c r="F1428">
        <v>146.18</v>
      </c>
      <c r="G1428" s="4">
        <f t="shared" si="241"/>
        <v>3.0190750651846177E-3</v>
      </c>
      <c r="I1428" s="28">
        <v>44186</v>
      </c>
      <c r="J1428">
        <v>109.02</v>
      </c>
      <c r="K1428" s="3">
        <f t="shared" si="243"/>
        <v>0</v>
      </c>
      <c r="M1428" s="28">
        <v>44162</v>
      </c>
      <c r="N1428">
        <v>363.69</v>
      </c>
      <c r="O1428" s="3">
        <f t="shared" si="244"/>
        <v>6.0302619567924598E-3</v>
      </c>
      <c r="Q1428" s="28">
        <v>43375</v>
      </c>
      <c r="R1428">
        <v>80.349999999999994</v>
      </c>
      <c r="S1428" s="3">
        <v>0.04</v>
      </c>
      <c r="U1428" s="28">
        <v>43375</v>
      </c>
      <c r="V1428">
        <v>152.79</v>
      </c>
      <c r="W1428" s="3">
        <f t="shared" si="240"/>
        <v>5.5943135448202064E-3</v>
      </c>
      <c r="Y1428" s="28">
        <v>44607</v>
      </c>
      <c r="Z1428">
        <v>288</v>
      </c>
      <c r="AA1428" s="3">
        <f t="shared" si="246"/>
        <v>1.4084507042253502E-2</v>
      </c>
      <c r="AC1428" s="28">
        <v>44267</v>
      </c>
      <c r="AD1428">
        <v>21.9</v>
      </c>
      <c r="AE1428" s="4">
        <f t="shared" si="247"/>
        <v>1.0613751730502941E-2</v>
      </c>
      <c r="AG1428" s="28">
        <v>43381</v>
      </c>
      <c r="AH1428">
        <v>156.30000000000001</v>
      </c>
      <c r="AI1428" s="4">
        <f t="shared" si="248"/>
        <v>-4.2338092028674668E-2</v>
      </c>
      <c r="AO1428" s="28">
        <v>43375</v>
      </c>
      <c r="AP1428" s="29">
        <v>40800.25</v>
      </c>
      <c r="AQ1428" s="3">
        <f t="shared" si="249"/>
        <v>-3.1564077104402344E-3</v>
      </c>
    </row>
    <row r="1429" spans="1:43" ht="15.75" thickBot="1" x14ac:dyDescent="0.3">
      <c r="A1429" s="28">
        <v>43431</v>
      </c>
      <c r="B1429">
        <v>92.74</v>
      </c>
      <c r="C1429" s="3">
        <f t="shared" si="242"/>
        <v>8.0434782608695965E-3</v>
      </c>
      <c r="E1429" s="28">
        <v>43376</v>
      </c>
      <c r="F1429">
        <v>143.63999999999999</v>
      </c>
      <c r="G1429" s="4">
        <f t="shared" si="241"/>
        <v>-1.7375838007935518E-2</v>
      </c>
      <c r="I1429" s="28">
        <v>44187</v>
      </c>
      <c r="J1429">
        <v>110</v>
      </c>
      <c r="K1429" s="3">
        <f t="shared" si="243"/>
        <v>8.9891762979270595E-3</v>
      </c>
      <c r="M1429" s="28">
        <v>44165</v>
      </c>
      <c r="N1429">
        <v>368</v>
      </c>
      <c r="O1429" s="3">
        <f t="shared" si="244"/>
        <v>1.1850752014078036E-2</v>
      </c>
      <c r="Q1429" s="28">
        <v>43376</v>
      </c>
      <c r="R1429">
        <v>79.989999999999995</v>
      </c>
      <c r="S1429" s="3">
        <v>0.05</v>
      </c>
      <c r="U1429" s="28">
        <v>43376</v>
      </c>
      <c r="V1429">
        <v>151.44</v>
      </c>
      <c r="W1429" s="3">
        <f t="shared" si="240"/>
        <v>-8.8356567838209221E-3</v>
      </c>
      <c r="Y1429" s="28">
        <v>44608</v>
      </c>
      <c r="Z1429">
        <v>292</v>
      </c>
      <c r="AA1429" s="3">
        <f t="shared" si="246"/>
        <v>1.388888888888884E-2</v>
      </c>
      <c r="AC1429" s="28">
        <v>44270</v>
      </c>
      <c r="AD1429">
        <v>22</v>
      </c>
      <c r="AE1429" s="4">
        <f t="shared" si="247"/>
        <v>4.5662100456622667E-3</v>
      </c>
      <c r="AG1429" s="28">
        <v>43382</v>
      </c>
      <c r="AH1429">
        <v>159.44999999999999</v>
      </c>
      <c r="AI1429" s="4">
        <f t="shared" si="248"/>
        <v>2.0153550863723391E-2</v>
      </c>
      <c r="AO1429" s="28">
        <v>43376</v>
      </c>
      <c r="AP1429" s="29">
        <v>40560.19</v>
      </c>
      <c r="AQ1429" s="3">
        <f t="shared" si="249"/>
        <v>-5.8837874767924125E-3</v>
      </c>
    </row>
    <row r="1430" spans="1:43" ht="15.75" thickBot="1" x14ac:dyDescent="0.3">
      <c r="A1430" s="28">
        <v>43432</v>
      </c>
      <c r="B1430">
        <v>93.01</v>
      </c>
      <c r="C1430" s="3">
        <f t="shared" si="242"/>
        <v>2.9113651067502744E-3</v>
      </c>
      <c r="E1430" s="28">
        <v>43377</v>
      </c>
      <c r="F1430">
        <v>136.62</v>
      </c>
      <c r="G1430" s="4">
        <f t="shared" si="241"/>
        <v>-4.8872180451127734E-2</v>
      </c>
      <c r="I1430" s="28">
        <v>44188</v>
      </c>
      <c r="J1430">
        <v>107.63</v>
      </c>
      <c r="K1430" s="3">
        <f t="shared" si="243"/>
        <v>-2.1545454545454534E-2</v>
      </c>
      <c r="M1430" s="28">
        <v>44166</v>
      </c>
      <c r="N1430">
        <v>369.15</v>
      </c>
      <c r="O1430" s="3">
        <f t="shared" si="244"/>
        <v>3.1250000000000444E-3</v>
      </c>
      <c r="Q1430" s="28">
        <v>43377</v>
      </c>
      <c r="R1430">
        <v>78.17</v>
      </c>
      <c r="S1430" s="3">
        <v>0.04</v>
      </c>
      <c r="U1430" s="28">
        <v>43377</v>
      </c>
      <c r="V1430">
        <v>150.43</v>
      </c>
      <c r="W1430" s="3">
        <f t="shared" si="240"/>
        <v>-6.6693079767564667E-3</v>
      </c>
      <c r="Y1430" s="28">
        <v>44610</v>
      </c>
      <c r="Z1430">
        <v>293</v>
      </c>
      <c r="AA1430" s="3">
        <f t="shared" si="246"/>
        <v>3.424657534246478E-3</v>
      </c>
      <c r="AC1430" s="28">
        <v>44272</v>
      </c>
      <c r="AD1430">
        <v>21.5</v>
      </c>
      <c r="AE1430" s="4">
        <f t="shared" si="247"/>
        <v>-2.2727272727272707E-2</v>
      </c>
      <c r="AG1430" s="28">
        <v>43383</v>
      </c>
      <c r="AH1430">
        <v>159.74</v>
      </c>
      <c r="AI1430" s="4">
        <f t="shared" si="248"/>
        <v>1.8187519598622526E-3</v>
      </c>
      <c r="AO1430" s="28">
        <v>43377</v>
      </c>
      <c r="AP1430" s="29">
        <v>40087.120000000003</v>
      </c>
      <c r="AQ1430" s="3">
        <f t="shared" si="249"/>
        <v>-1.166340690218659E-2</v>
      </c>
    </row>
    <row r="1431" spans="1:43" ht="15.75" thickBot="1" x14ac:dyDescent="0.3">
      <c r="A1431" s="28">
        <v>43433</v>
      </c>
      <c r="B1431">
        <v>93.71</v>
      </c>
      <c r="C1431" s="3">
        <f t="shared" si="242"/>
        <v>7.5260724653261057E-3</v>
      </c>
      <c r="E1431" s="28">
        <v>43378</v>
      </c>
      <c r="F1431">
        <v>130.02000000000001</v>
      </c>
      <c r="G1431" s="4">
        <f t="shared" si="241"/>
        <v>-4.8309178743961345E-2</v>
      </c>
      <c r="I1431" s="28">
        <v>44189</v>
      </c>
      <c r="J1431">
        <v>110</v>
      </c>
      <c r="K1431" s="3">
        <f t="shared" si="243"/>
        <v>2.2019882932267976E-2</v>
      </c>
      <c r="M1431" s="28">
        <v>44167</v>
      </c>
      <c r="N1431">
        <v>367.3</v>
      </c>
      <c r="O1431" s="3">
        <f t="shared" si="244"/>
        <v>-5.0115129351211429E-3</v>
      </c>
      <c r="Q1431" s="28">
        <v>43378</v>
      </c>
      <c r="R1431">
        <v>74.56</v>
      </c>
      <c r="S1431" s="3">
        <f t="shared" si="245"/>
        <v>-4.6181399513880006E-2</v>
      </c>
      <c r="U1431" s="28">
        <v>43378</v>
      </c>
      <c r="V1431">
        <v>147.32</v>
      </c>
      <c r="W1431" s="3">
        <f t="shared" si="240"/>
        <v>-2.067406767267177E-2</v>
      </c>
      <c r="Y1431" s="28">
        <v>44614</v>
      </c>
      <c r="Z1431">
        <v>283.01</v>
      </c>
      <c r="AA1431" s="3">
        <f t="shared" si="246"/>
        <v>-3.4095563139931784E-2</v>
      </c>
      <c r="AC1431" s="28">
        <v>44274</v>
      </c>
      <c r="AD1431">
        <v>22</v>
      </c>
      <c r="AE1431" s="4">
        <f t="shared" si="247"/>
        <v>2.3255813953488413E-2</v>
      </c>
      <c r="AG1431" s="28">
        <v>43384</v>
      </c>
      <c r="AH1431">
        <v>161.25</v>
      </c>
      <c r="AI1431" s="4">
        <f t="shared" si="248"/>
        <v>9.4528608989608021E-3</v>
      </c>
      <c r="AO1431" s="28">
        <v>43378</v>
      </c>
      <c r="AP1431" s="29">
        <v>39226.35</v>
      </c>
      <c r="AQ1431" s="3">
        <f t="shared" si="249"/>
        <v>-2.1472482932173853E-2</v>
      </c>
    </row>
    <row r="1432" spans="1:43" ht="15.75" thickBot="1" x14ac:dyDescent="0.3">
      <c r="A1432" s="28">
        <v>43434</v>
      </c>
      <c r="B1432">
        <v>96.29</v>
      </c>
      <c r="C1432" s="3">
        <f t="shared" si="242"/>
        <v>2.7531746878668439E-2</v>
      </c>
      <c r="E1432" s="28">
        <v>43381</v>
      </c>
      <c r="F1432">
        <v>123.52</v>
      </c>
      <c r="G1432" s="4">
        <f t="shared" si="241"/>
        <v>-4.9992308875557723E-2</v>
      </c>
      <c r="I1432" s="28">
        <v>44193</v>
      </c>
      <c r="J1432">
        <v>113.79</v>
      </c>
      <c r="K1432" s="3">
        <f t="shared" si="243"/>
        <v>3.4454545454545515E-2</v>
      </c>
      <c r="M1432" s="28">
        <v>44168</v>
      </c>
      <c r="N1432">
        <v>383.03</v>
      </c>
      <c r="O1432" s="3">
        <f t="shared" si="244"/>
        <v>4.2826027770215047E-2</v>
      </c>
      <c r="Q1432" s="28">
        <v>43381</v>
      </c>
      <c r="R1432">
        <v>67.040000000000006</v>
      </c>
      <c r="S1432" s="3">
        <v>0.04</v>
      </c>
      <c r="U1432" s="28">
        <v>43381</v>
      </c>
      <c r="V1432">
        <v>143.82</v>
      </c>
      <c r="W1432" s="3">
        <f t="shared" si="240"/>
        <v>-2.3757806136301962E-2</v>
      </c>
      <c r="Y1432" s="28">
        <v>44615</v>
      </c>
      <c r="Z1432">
        <v>288</v>
      </c>
      <c r="AA1432" s="3">
        <f t="shared" si="246"/>
        <v>1.7631885799088476E-2</v>
      </c>
      <c r="AC1432" s="28">
        <v>44279</v>
      </c>
      <c r="AD1432">
        <v>22</v>
      </c>
      <c r="AE1432" s="4">
        <f t="shared" si="247"/>
        <v>0</v>
      </c>
      <c r="AG1432" s="28">
        <v>43385</v>
      </c>
      <c r="AH1432">
        <v>153.19</v>
      </c>
      <c r="AI1432" s="4">
        <f t="shared" si="248"/>
        <v>-4.9984496124030997E-2</v>
      </c>
      <c r="AO1432" s="28">
        <v>43381</v>
      </c>
      <c r="AP1432" s="29">
        <v>37898.29</v>
      </c>
      <c r="AQ1432" s="3">
        <f t="shared" si="249"/>
        <v>-3.3856323619199769E-2</v>
      </c>
    </row>
    <row r="1433" spans="1:43" ht="15.75" thickBot="1" x14ac:dyDescent="0.3">
      <c r="A1433" s="28">
        <v>43437</v>
      </c>
      <c r="B1433">
        <v>98.25</v>
      </c>
      <c r="C1433" s="3">
        <f t="shared" si="242"/>
        <v>2.0355177069269814E-2</v>
      </c>
      <c r="E1433" s="28">
        <v>43382</v>
      </c>
      <c r="F1433">
        <v>122.38</v>
      </c>
      <c r="G1433" s="4">
        <f t="shared" si="241"/>
        <v>-9.2292746113989965E-3</v>
      </c>
      <c r="I1433" s="28">
        <v>44194</v>
      </c>
      <c r="J1433">
        <v>110.78</v>
      </c>
      <c r="K1433" s="3">
        <f t="shared" si="243"/>
        <v>-2.6452236576149035E-2</v>
      </c>
      <c r="M1433" s="28">
        <v>44169</v>
      </c>
      <c r="N1433">
        <v>383.99</v>
      </c>
      <c r="O1433" s="3">
        <f t="shared" si="244"/>
        <v>2.5063310967810004E-3</v>
      </c>
      <c r="Q1433" s="28">
        <v>43382</v>
      </c>
      <c r="R1433">
        <v>63.69</v>
      </c>
      <c r="S1433" s="3">
        <f t="shared" si="245"/>
        <v>-4.9970167064439241E-2</v>
      </c>
      <c r="U1433" s="28">
        <v>43382</v>
      </c>
      <c r="V1433">
        <v>151.01</v>
      </c>
      <c r="W1433" s="3">
        <f t="shared" si="240"/>
        <v>4.9993046864135637E-2</v>
      </c>
      <c r="Y1433" s="28">
        <v>44616</v>
      </c>
      <c r="Z1433">
        <v>281</v>
      </c>
      <c r="AA1433" s="3">
        <f t="shared" si="246"/>
        <v>-2.430555555555558E-2</v>
      </c>
      <c r="AC1433" s="28">
        <v>44281</v>
      </c>
      <c r="AD1433">
        <v>22</v>
      </c>
      <c r="AE1433" s="4">
        <f t="shared" si="247"/>
        <v>0</v>
      </c>
      <c r="AG1433" s="28">
        <v>43388</v>
      </c>
      <c r="AH1433">
        <v>149.9</v>
      </c>
      <c r="AI1433" s="4">
        <f t="shared" si="248"/>
        <v>-2.1476597689144117E-2</v>
      </c>
      <c r="AO1433" s="28">
        <v>43382</v>
      </c>
      <c r="AP1433" s="29">
        <v>38504.839999999997</v>
      </c>
      <c r="AQ1433" s="3">
        <f t="shared" si="249"/>
        <v>1.600467989452814E-2</v>
      </c>
    </row>
    <row r="1434" spans="1:43" ht="15.75" thickBot="1" x14ac:dyDescent="0.3">
      <c r="A1434" s="28">
        <v>43438</v>
      </c>
      <c r="B1434">
        <v>99.22</v>
      </c>
      <c r="C1434" s="3">
        <f t="shared" si="242"/>
        <v>9.8727735368957514E-3</v>
      </c>
      <c r="E1434" s="28">
        <v>43383</v>
      </c>
      <c r="F1434">
        <v>128.27000000000001</v>
      </c>
      <c r="G1434" s="4">
        <f t="shared" si="241"/>
        <v>4.8128779212289752E-2</v>
      </c>
      <c r="I1434" s="28">
        <v>44195</v>
      </c>
      <c r="J1434">
        <v>110.78</v>
      </c>
      <c r="K1434" s="3">
        <f t="shared" si="243"/>
        <v>0</v>
      </c>
      <c r="M1434" s="28">
        <v>44172</v>
      </c>
      <c r="N1434">
        <v>386.99</v>
      </c>
      <c r="O1434" s="3">
        <f t="shared" si="244"/>
        <v>7.8127034558190811E-3</v>
      </c>
      <c r="Q1434" s="28">
        <v>43383</v>
      </c>
      <c r="R1434">
        <v>62.81</v>
      </c>
      <c r="S1434" s="3">
        <f t="shared" si="245"/>
        <v>-1.3816925734024155E-2</v>
      </c>
      <c r="U1434" s="28">
        <v>43383</v>
      </c>
      <c r="V1434">
        <v>152.58000000000001</v>
      </c>
      <c r="W1434" s="3">
        <f t="shared" si="240"/>
        <v>1.0396662472684115E-2</v>
      </c>
      <c r="Y1434" s="28">
        <v>44617</v>
      </c>
      <c r="Z1434">
        <v>285</v>
      </c>
      <c r="AA1434" s="3">
        <f t="shared" si="246"/>
        <v>1.4234875444839812E-2</v>
      </c>
      <c r="AC1434" s="28">
        <v>44284</v>
      </c>
      <c r="AD1434">
        <v>22</v>
      </c>
      <c r="AE1434" s="4">
        <f t="shared" si="247"/>
        <v>0</v>
      </c>
      <c r="AG1434" s="28">
        <v>43389</v>
      </c>
      <c r="AH1434">
        <v>124.2</v>
      </c>
      <c r="AI1434" s="4">
        <f t="shared" si="248"/>
        <v>-0.17144763175450306</v>
      </c>
      <c r="AO1434" s="28">
        <v>43383</v>
      </c>
      <c r="AP1434" s="29">
        <v>38792.089999999997</v>
      </c>
      <c r="AQ1434" s="3">
        <f t="shared" si="249"/>
        <v>7.460101119755258E-3</v>
      </c>
    </row>
    <row r="1435" spans="1:43" ht="15.75" thickBot="1" x14ac:dyDescent="0.3">
      <c r="A1435" s="28">
        <v>43439</v>
      </c>
      <c r="B1435">
        <v>99.6</v>
      </c>
      <c r="C1435" s="3">
        <f t="shared" si="242"/>
        <v>3.8298730094739053E-3</v>
      </c>
      <c r="E1435" s="28">
        <v>43384</v>
      </c>
      <c r="F1435">
        <v>130.51</v>
      </c>
      <c r="G1435" s="4">
        <f t="shared" si="241"/>
        <v>1.746316363919842E-2</v>
      </c>
      <c r="I1435" s="28">
        <v>44196</v>
      </c>
      <c r="J1435">
        <v>111</v>
      </c>
      <c r="K1435" s="3">
        <f t="shared" si="243"/>
        <v>1.9859180357464368E-3</v>
      </c>
      <c r="M1435" s="28">
        <v>44173</v>
      </c>
      <c r="N1435">
        <v>378.48</v>
      </c>
      <c r="O1435" s="3">
        <f t="shared" si="244"/>
        <v>-2.1990232305744262E-2</v>
      </c>
      <c r="Q1435" s="28">
        <v>43384</v>
      </c>
      <c r="R1435">
        <v>61.62</v>
      </c>
      <c r="S1435" s="3">
        <f t="shared" si="245"/>
        <v>-1.8946027702595236E-2</v>
      </c>
      <c r="U1435" s="28">
        <v>43384</v>
      </c>
      <c r="V1435">
        <v>151.38999999999999</v>
      </c>
      <c r="W1435" s="3">
        <f t="shared" si="240"/>
        <v>-7.7991873115744736E-3</v>
      </c>
      <c r="Y1435" s="28">
        <v>44620</v>
      </c>
      <c r="Z1435">
        <v>286.99</v>
      </c>
      <c r="AA1435" s="3">
        <f t="shared" si="246"/>
        <v>6.9824561403508678E-3</v>
      </c>
      <c r="AC1435" s="28">
        <v>44286</v>
      </c>
      <c r="AD1435">
        <v>21.91</v>
      </c>
      <c r="AE1435" s="4">
        <f t="shared" si="247"/>
        <v>-4.090909090909034E-3</v>
      </c>
      <c r="AG1435" s="28">
        <v>43390</v>
      </c>
      <c r="AH1435">
        <v>130.41</v>
      </c>
      <c r="AI1435" s="4">
        <f t="shared" si="248"/>
        <v>5.0000000000000044E-2</v>
      </c>
      <c r="AO1435" s="28">
        <v>43384</v>
      </c>
      <c r="AP1435" s="29">
        <v>38398.300000000003</v>
      </c>
      <c r="AQ1435" s="3">
        <f t="shared" si="249"/>
        <v>-1.0151296308087421E-2</v>
      </c>
    </row>
    <row r="1436" spans="1:43" ht="15.75" thickBot="1" x14ac:dyDescent="0.3">
      <c r="A1436" s="28">
        <v>43440</v>
      </c>
      <c r="B1436">
        <v>95.85</v>
      </c>
      <c r="C1436" s="3">
        <f t="shared" si="242"/>
        <v>-3.7650602409638578E-2</v>
      </c>
      <c r="E1436" s="28">
        <v>43385</v>
      </c>
      <c r="F1436">
        <v>129.22</v>
      </c>
      <c r="G1436" s="4">
        <f t="shared" si="241"/>
        <v>-9.8843000536357195E-3</v>
      </c>
      <c r="I1436" s="28">
        <v>44197</v>
      </c>
      <c r="J1436">
        <v>111</v>
      </c>
      <c r="K1436" s="3">
        <f t="shared" si="243"/>
        <v>0</v>
      </c>
      <c r="M1436" s="28">
        <v>44174</v>
      </c>
      <c r="N1436">
        <v>373.42</v>
      </c>
      <c r="O1436" s="3">
        <f t="shared" si="244"/>
        <v>-1.3369266539843605E-2</v>
      </c>
      <c r="Q1436" s="28">
        <v>43385</v>
      </c>
      <c r="R1436">
        <v>59.01</v>
      </c>
      <c r="S1436" s="3">
        <f t="shared" si="245"/>
        <v>-4.2356377799415812E-2</v>
      </c>
      <c r="U1436" s="28">
        <v>43385</v>
      </c>
      <c r="V1436">
        <v>148.63</v>
      </c>
      <c r="W1436" s="3">
        <f t="shared" si="240"/>
        <v>-1.8231058854613846E-2</v>
      </c>
      <c r="Y1436" s="28">
        <v>44621</v>
      </c>
      <c r="Z1436">
        <v>281.05</v>
      </c>
      <c r="AA1436" s="3">
        <f t="shared" si="246"/>
        <v>-2.0697585281717168E-2</v>
      </c>
      <c r="AC1436" s="28">
        <v>44298</v>
      </c>
      <c r="AD1436">
        <v>21.88</v>
      </c>
      <c r="AE1436" s="4">
        <f t="shared" si="247"/>
        <v>-1.3692377909630959E-3</v>
      </c>
      <c r="AG1436" s="28">
        <v>43391</v>
      </c>
      <c r="AH1436">
        <v>136.91999999999999</v>
      </c>
      <c r="AI1436" s="4">
        <f t="shared" si="248"/>
        <v>4.9919484702093397E-2</v>
      </c>
      <c r="AO1436" s="28">
        <v>43385</v>
      </c>
      <c r="AP1436" s="29">
        <v>37517.93</v>
      </c>
      <c r="AQ1436" s="3">
        <f t="shared" si="249"/>
        <v>-2.2927317094767252E-2</v>
      </c>
    </row>
    <row r="1437" spans="1:43" ht="15.75" thickBot="1" x14ac:dyDescent="0.3">
      <c r="A1437" s="28">
        <v>43441</v>
      </c>
      <c r="B1437">
        <v>95.42</v>
      </c>
      <c r="C1437" s="3">
        <f t="shared" si="242"/>
        <v>-4.4861763171621938E-3</v>
      </c>
      <c r="E1437" s="28">
        <v>43388</v>
      </c>
      <c r="F1437">
        <v>133.63999999999999</v>
      </c>
      <c r="G1437" s="4">
        <f t="shared" si="241"/>
        <v>3.4205231388329871E-2</v>
      </c>
      <c r="I1437" s="28">
        <v>44200</v>
      </c>
      <c r="J1437">
        <v>113.21</v>
      </c>
      <c r="K1437" s="3">
        <f t="shared" si="243"/>
        <v>1.9909909909909818E-2</v>
      </c>
      <c r="M1437" s="28">
        <v>44175</v>
      </c>
      <c r="N1437">
        <v>373.75</v>
      </c>
      <c r="O1437" s="3">
        <f t="shared" si="244"/>
        <v>8.8372342134857007E-4</v>
      </c>
      <c r="Q1437" s="28">
        <v>43388</v>
      </c>
      <c r="R1437">
        <v>56.62</v>
      </c>
      <c r="S1437" s="3">
        <f t="shared" si="245"/>
        <v>-4.0501609896627655E-2</v>
      </c>
      <c r="U1437" s="28">
        <v>43388</v>
      </c>
      <c r="V1437">
        <v>148.19</v>
      </c>
      <c r="W1437" s="3">
        <f t="shared" si="240"/>
        <v>-2.9603713920473007E-3</v>
      </c>
      <c r="Y1437" s="28">
        <v>44622</v>
      </c>
      <c r="Z1437">
        <v>284</v>
      </c>
      <c r="AA1437" s="3">
        <f t="shared" si="246"/>
        <v>1.049635296210627E-2</v>
      </c>
      <c r="AC1437" s="28">
        <v>44300</v>
      </c>
      <c r="AD1437">
        <v>21.51</v>
      </c>
      <c r="AE1437" s="4">
        <f t="shared" si="247"/>
        <v>-1.6910420475319765E-2</v>
      </c>
      <c r="AG1437" s="28">
        <v>43392</v>
      </c>
      <c r="AH1437">
        <v>143.51</v>
      </c>
      <c r="AI1437" s="4">
        <f t="shared" si="248"/>
        <v>4.8130295062810413E-2</v>
      </c>
      <c r="AO1437" s="28">
        <v>43388</v>
      </c>
      <c r="AP1437" s="29">
        <v>36767.57</v>
      </c>
      <c r="AQ1437" s="3">
        <f t="shared" si="249"/>
        <v>-2.0000037315491603E-2</v>
      </c>
    </row>
    <row r="1438" spans="1:43" ht="15.75" thickBot="1" x14ac:dyDescent="0.3">
      <c r="A1438" s="28">
        <v>43444</v>
      </c>
      <c r="B1438">
        <v>95.09</v>
      </c>
      <c r="C1438" s="3">
        <f t="shared" si="242"/>
        <v>-3.4583944665688149E-3</v>
      </c>
      <c r="E1438" s="28">
        <v>43389</v>
      </c>
      <c r="F1438">
        <v>139.58000000000001</v>
      </c>
      <c r="G1438" s="4">
        <f t="shared" si="241"/>
        <v>4.4447770128704267E-2</v>
      </c>
      <c r="I1438" s="28">
        <v>44201</v>
      </c>
      <c r="J1438">
        <v>113.21</v>
      </c>
      <c r="K1438" s="3">
        <f t="shared" si="243"/>
        <v>0</v>
      </c>
      <c r="M1438" s="28">
        <v>44176</v>
      </c>
      <c r="N1438">
        <v>370.7</v>
      </c>
      <c r="O1438" s="3">
        <f t="shared" si="244"/>
        <v>-8.160535117056833E-3</v>
      </c>
      <c r="Q1438" s="28">
        <v>43389</v>
      </c>
      <c r="R1438">
        <v>56.22</v>
      </c>
      <c r="S1438" s="3">
        <f t="shared" si="245"/>
        <v>-7.0646414694454096E-3</v>
      </c>
      <c r="U1438" s="28">
        <v>43389</v>
      </c>
      <c r="V1438">
        <v>146.94999999999999</v>
      </c>
      <c r="W1438" s="3">
        <f t="shared" si="240"/>
        <v>-8.3676361427896806E-3</v>
      </c>
      <c r="Y1438" s="28">
        <v>44623</v>
      </c>
      <c r="Z1438">
        <v>285</v>
      </c>
      <c r="AA1438" s="3">
        <f t="shared" si="246"/>
        <v>3.5211267605634866E-3</v>
      </c>
      <c r="AC1438" s="28">
        <v>44302</v>
      </c>
      <c r="AD1438">
        <v>20.2</v>
      </c>
      <c r="AE1438" s="4">
        <f t="shared" si="247"/>
        <v>-6.0901906090190749E-2</v>
      </c>
      <c r="AG1438" s="28">
        <v>43395</v>
      </c>
      <c r="AH1438">
        <v>146.88999999999999</v>
      </c>
      <c r="AI1438" s="4">
        <f t="shared" si="248"/>
        <v>2.3552365688802146E-2</v>
      </c>
      <c r="AO1438" s="28">
        <v>43389</v>
      </c>
      <c r="AP1438" s="29">
        <v>36663.379999999997</v>
      </c>
      <c r="AQ1438" s="3">
        <f t="shared" si="249"/>
        <v>-2.8337472397550467E-3</v>
      </c>
    </row>
    <row r="1439" spans="1:43" ht="15.75" thickBot="1" x14ac:dyDescent="0.3">
      <c r="A1439" s="28">
        <v>43445</v>
      </c>
      <c r="B1439">
        <v>93.96</v>
      </c>
      <c r="C1439" s="3">
        <f t="shared" si="242"/>
        <v>-1.1883478809548986E-2</v>
      </c>
      <c r="E1439" s="28">
        <v>43390</v>
      </c>
      <c r="F1439">
        <v>146.55000000000001</v>
      </c>
      <c r="G1439" s="4">
        <f t="shared" si="241"/>
        <v>4.993552084825903E-2</v>
      </c>
      <c r="I1439" s="28">
        <v>44202</v>
      </c>
      <c r="J1439">
        <v>111.05</v>
      </c>
      <c r="K1439" s="3">
        <f t="shared" si="243"/>
        <v>-1.9079586608956811E-2</v>
      </c>
      <c r="M1439" s="28">
        <v>44179</v>
      </c>
      <c r="N1439">
        <v>369.74</v>
      </c>
      <c r="O1439" s="3">
        <f t="shared" si="244"/>
        <v>-2.5896951712974792E-3</v>
      </c>
      <c r="Q1439" s="28">
        <v>43390</v>
      </c>
      <c r="R1439">
        <v>59.03</v>
      </c>
      <c r="S1439" s="3">
        <f t="shared" si="245"/>
        <v>4.9982212735681264E-2</v>
      </c>
      <c r="U1439" s="28">
        <v>43390</v>
      </c>
      <c r="V1439">
        <v>149.38</v>
      </c>
      <c r="W1439" s="3">
        <f t="shared" si="240"/>
        <v>1.6536236815243299E-2</v>
      </c>
      <c r="Y1439" s="28">
        <v>44624</v>
      </c>
      <c r="Z1439">
        <v>292.99</v>
      </c>
      <c r="AA1439" s="3">
        <f t="shared" si="246"/>
        <v>2.8035087719298302E-2</v>
      </c>
      <c r="AC1439" s="28">
        <v>44305</v>
      </c>
      <c r="AD1439">
        <v>21.45</v>
      </c>
      <c r="AE1439" s="4">
        <f t="shared" si="247"/>
        <v>6.1881188118811936E-2</v>
      </c>
      <c r="AG1439" s="28">
        <v>43396</v>
      </c>
      <c r="AH1439">
        <v>139.76</v>
      </c>
      <c r="AI1439" s="4">
        <f t="shared" si="248"/>
        <v>-4.8539723602695872E-2</v>
      </c>
      <c r="AO1439" s="28">
        <v>43390</v>
      </c>
      <c r="AP1439" s="29">
        <v>37647.339999999997</v>
      </c>
      <c r="AQ1439" s="3">
        <f t="shared" si="249"/>
        <v>2.6837678359169281E-2</v>
      </c>
    </row>
    <row r="1440" spans="1:43" ht="15.75" thickBot="1" x14ac:dyDescent="0.3">
      <c r="A1440" s="28">
        <v>43446</v>
      </c>
      <c r="B1440">
        <v>90.17</v>
      </c>
      <c r="C1440" s="3">
        <f t="shared" si="242"/>
        <v>-4.0336313324819018E-2</v>
      </c>
      <c r="E1440" s="28">
        <v>43391</v>
      </c>
      <c r="F1440">
        <v>153.87</v>
      </c>
      <c r="G1440" s="4">
        <f t="shared" si="241"/>
        <v>4.9948822927328607E-2</v>
      </c>
      <c r="I1440" s="28">
        <v>44203</v>
      </c>
      <c r="J1440">
        <v>111.05</v>
      </c>
      <c r="K1440" s="3">
        <f t="shared" si="243"/>
        <v>0</v>
      </c>
      <c r="M1440" s="28">
        <v>44180</v>
      </c>
      <c r="N1440">
        <v>365.3</v>
      </c>
      <c r="O1440" s="3">
        <f t="shared" si="244"/>
        <v>-1.2008438362092311E-2</v>
      </c>
      <c r="Q1440" s="28">
        <v>43391</v>
      </c>
      <c r="R1440">
        <v>58.14</v>
      </c>
      <c r="S1440" s="3">
        <v>0.02</v>
      </c>
      <c r="U1440" s="28">
        <v>43391</v>
      </c>
      <c r="V1440">
        <v>149.65</v>
      </c>
      <c r="W1440" s="3">
        <f t="shared" si="240"/>
        <v>1.8074708796358419E-3</v>
      </c>
      <c r="Y1440" s="28">
        <v>44627</v>
      </c>
      <c r="Z1440">
        <v>292.99</v>
      </c>
      <c r="AA1440" s="3">
        <f t="shared" si="246"/>
        <v>0</v>
      </c>
      <c r="AC1440" s="28">
        <v>44306</v>
      </c>
      <c r="AD1440">
        <v>21.65</v>
      </c>
      <c r="AE1440" s="4">
        <f t="shared" si="247"/>
        <v>9.3240093240092303E-3</v>
      </c>
      <c r="AG1440" s="28">
        <v>43397</v>
      </c>
      <c r="AH1440">
        <v>146.74</v>
      </c>
      <c r="AI1440" s="4">
        <f t="shared" si="248"/>
        <v>4.9942759015455307E-2</v>
      </c>
      <c r="AO1440" s="28">
        <v>43391</v>
      </c>
      <c r="AP1440" s="29">
        <v>37982.25</v>
      </c>
      <c r="AQ1440" s="3">
        <f t="shared" si="249"/>
        <v>8.8959804331463221E-3</v>
      </c>
    </row>
    <row r="1441" spans="1:43" ht="15.75" thickBot="1" x14ac:dyDescent="0.3">
      <c r="A1441" s="28">
        <v>43447</v>
      </c>
      <c r="B1441">
        <v>89.72</v>
      </c>
      <c r="C1441" s="3">
        <f t="shared" si="242"/>
        <v>-4.9905733614284964E-3</v>
      </c>
      <c r="E1441" s="28">
        <v>43392</v>
      </c>
      <c r="F1441">
        <v>161.56</v>
      </c>
      <c r="G1441" s="4">
        <f t="shared" si="241"/>
        <v>4.997725352570348E-2</v>
      </c>
      <c r="I1441" s="28">
        <v>44204</v>
      </c>
      <c r="J1441">
        <v>111.05</v>
      </c>
      <c r="K1441" s="3">
        <f t="shared" si="243"/>
        <v>0</v>
      </c>
      <c r="M1441" s="28">
        <v>44181</v>
      </c>
      <c r="N1441">
        <v>392.69</v>
      </c>
      <c r="O1441" s="3">
        <v>0.32</v>
      </c>
      <c r="Q1441" s="28">
        <v>43392</v>
      </c>
      <c r="R1441">
        <v>60.24</v>
      </c>
      <c r="S1441" s="3">
        <f t="shared" si="245"/>
        <v>3.6119711042311708E-2</v>
      </c>
      <c r="U1441" s="28">
        <v>43392</v>
      </c>
      <c r="V1441">
        <v>148.21</v>
      </c>
      <c r="W1441" s="3">
        <f t="shared" si="240"/>
        <v>-9.6224523889074653E-3</v>
      </c>
      <c r="Y1441" s="28">
        <v>44628</v>
      </c>
      <c r="Z1441">
        <v>280.3</v>
      </c>
      <c r="AA1441" s="3">
        <f t="shared" si="246"/>
        <v>-4.3312058432028344E-2</v>
      </c>
      <c r="AC1441" s="28">
        <v>44307</v>
      </c>
      <c r="AD1441">
        <v>18.95</v>
      </c>
      <c r="AE1441" s="4">
        <f t="shared" si="247"/>
        <v>-0.12471131639722866</v>
      </c>
      <c r="AG1441" s="28">
        <v>43398</v>
      </c>
      <c r="AH1441">
        <v>154.07</v>
      </c>
      <c r="AI1441" s="4">
        <f t="shared" si="248"/>
        <v>4.9952296578983146E-2</v>
      </c>
      <c r="AO1441" s="28">
        <v>43392</v>
      </c>
      <c r="AP1441" s="29">
        <v>38430.269999999997</v>
      </c>
      <c r="AQ1441" s="3">
        <f t="shared" si="249"/>
        <v>1.1795509744683352E-2</v>
      </c>
    </row>
    <row r="1442" spans="1:43" ht="15.75" thickBot="1" x14ac:dyDescent="0.3">
      <c r="A1442" s="28">
        <v>43448</v>
      </c>
      <c r="B1442">
        <v>90.17</v>
      </c>
      <c r="C1442" s="3">
        <f t="shared" si="242"/>
        <v>5.0156041016495845E-3</v>
      </c>
      <c r="E1442" s="28">
        <v>43395</v>
      </c>
      <c r="F1442">
        <v>164.75</v>
      </c>
      <c r="G1442" s="4">
        <f t="shared" si="241"/>
        <v>1.9744986382767893E-2</v>
      </c>
      <c r="I1442" s="28">
        <v>44208</v>
      </c>
      <c r="J1442">
        <v>109.54</v>
      </c>
      <c r="K1442" s="3">
        <f t="shared" si="243"/>
        <v>-1.3597478613237235E-2</v>
      </c>
      <c r="M1442" s="28">
        <v>44182</v>
      </c>
      <c r="N1442">
        <v>402.51</v>
      </c>
      <c r="O1442" s="3">
        <f t="shared" si="244"/>
        <v>2.5007002979449355E-2</v>
      </c>
      <c r="Q1442" s="28">
        <v>43395</v>
      </c>
      <c r="R1442">
        <v>59.16</v>
      </c>
      <c r="S1442" s="3">
        <f t="shared" si="245"/>
        <v>-1.7928286852589737E-2</v>
      </c>
      <c r="U1442" s="28">
        <v>43395</v>
      </c>
      <c r="V1442">
        <v>149.38999999999999</v>
      </c>
      <c r="W1442" s="3">
        <f t="shared" ref="W1442:W1505" si="250">V1442/V1441-1</f>
        <v>7.9616760002696463E-3</v>
      </c>
      <c r="Y1442" s="28">
        <v>44630</v>
      </c>
      <c r="Z1442">
        <v>294.8</v>
      </c>
      <c r="AA1442" s="3">
        <f t="shared" si="246"/>
        <v>5.1730288976097105E-2</v>
      </c>
      <c r="AC1442" s="28">
        <v>44308</v>
      </c>
      <c r="AD1442">
        <v>18.82</v>
      </c>
      <c r="AE1442" s="4">
        <f t="shared" si="247"/>
        <v>-6.8601583113455655E-3</v>
      </c>
      <c r="AG1442" s="28">
        <v>43399</v>
      </c>
      <c r="AH1442">
        <v>156.01</v>
      </c>
      <c r="AI1442" s="4">
        <f t="shared" si="248"/>
        <v>1.2591679106899401E-2</v>
      </c>
      <c r="AO1442" s="28">
        <v>43395</v>
      </c>
      <c r="AP1442" s="29">
        <v>38345.42</v>
      </c>
      <c r="AQ1442" s="3">
        <f t="shared" si="249"/>
        <v>-2.2078949744562815E-3</v>
      </c>
    </row>
    <row r="1443" spans="1:43" ht="15.75" thickBot="1" x14ac:dyDescent="0.3">
      <c r="A1443" s="28">
        <v>43451</v>
      </c>
      <c r="B1443">
        <v>89.17</v>
      </c>
      <c r="C1443" s="3">
        <f t="shared" si="242"/>
        <v>-1.1090163025396449E-2</v>
      </c>
      <c r="E1443" s="28">
        <v>43396</v>
      </c>
      <c r="F1443">
        <v>158.6</v>
      </c>
      <c r="G1443" s="4">
        <f t="shared" si="241"/>
        <v>-3.732928679817904E-2</v>
      </c>
      <c r="I1443" s="28">
        <v>44209</v>
      </c>
      <c r="J1443">
        <v>112.34</v>
      </c>
      <c r="K1443" s="3">
        <f t="shared" si="243"/>
        <v>2.5561438743837872E-2</v>
      </c>
      <c r="M1443" s="28">
        <v>44183</v>
      </c>
      <c r="N1443">
        <v>401.23</v>
      </c>
      <c r="O1443" s="3">
        <f t="shared" si="244"/>
        <v>-3.1800452162678017E-3</v>
      </c>
      <c r="Q1443" s="28">
        <v>43396</v>
      </c>
      <c r="R1443">
        <v>57.13</v>
      </c>
      <c r="S1443" s="3">
        <f t="shared" si="245"/>
        <v>-3.4313725490195957E-2</v>
      </c>
      <c r="U1443" s="28">
        <v>43396</v>
      </c>
      <c r="V1443">
        <v>146.66</v>
      </c>
      <c r="W1443" s="3">
        <f t="shared" si="250"/>
        <v>-1.8274315549902886E-2</v>
      </c>
      <c r="Y1443" s="28">
        <v>44631</v>
      </c>
      <c r="Z1443">
        <v>294.75</v>
      </c>
      <c r="AA1443" s="3">
        <f t="shared" si="246"/>
        <v>-1.6960651289010809E-4</v>
      </c>
      <c r="AC1443" s="28">
        <v>44312</v>
      </c>
      <c r="AD1443">
        <v>18.059999999999999</v>
      </c>
      <c r="AE1443" s="4">
        <f t="shared" si="247"/>
        <v>-4.0382571732199835E-2</v>
      </c>
      <c r="AG1443" s="28">
        <v>43402</v>
      </c>
      <c r="AH1443">
        <v>163.81</v>
      </c>
      <c r="AI1443" s="4">
        <f t="shared" si="248"/>
        <v>4.9996795077238643E-2</v>
      </c>
      <c r="AO1443" s="28">
        <v>43396</v>
      </c>
      <c r="AP1443" s="29">
        <v>37714.9</v>
      </c>
      <c r="AQ1443" s="3">
        <f t="shared" si="249"/>
        <v>-1.6443163225229984E-2</v>
      </c>
    </row>
    <row r="1444" spans="1:43" ht="15.75" thickBot="1" x14ac:dyDescent="0.3">
      <c r="A1444" s="28">
        <v>43452</v>
      </c>
      <c r="B1444">
        <v>88.36</v>
      </c>
      <c r="C1444" s="3">
        <f t="shared" si="242"/>
        <v>-9.0837725692497484E-3</v>
      </c>
      <c r="E1444" s="28">
        <v>43397</v>
      </c>
      <c r="F1444">
        <v>166.53</v>
      </c>
      <c r="G1444" s="4">
        <f t="shared" si="241"/>
        <v>5.0000000000000044E-2</v>
      </c>
      <c r="I1444" s="28">
        <v>44210</v>
      </c>
      <c r="J1444">
        <v>115</v>
      </c>
      <c r="K1444" s="3">
        <f t="shared" si="243"/>
        <v>2.3678119992878832E-2</v>
      </c>
      <c r="M1444" s="28">
        <v>44186</v>
      </c>
      <c r="N1444">
        <v>400.06</v>
      </c>
      <c r="O1444" s="3">
        <f t="shared" si="244"/>
        <v>-2.9160331979164456E-3</v>
      </c>
      <c r="Q1444" s="28">
        <v>43397</v>
      </c>
      <c r="R1444">
        <v>59.98</v>
      </c>
      <c r="S1444" s="3">
        <f t="shared" si="245"/>
        <v>4.9886224400490065E-2</v>
      </c>
      <c r="U1444" s="28">
        <v>43397</v>
      </c>
      <c r="V1444">
        <v>151.71</v>
      </c>
      <c r="W1444" s="3">
        <f t="shared" si="250"/>
        <v>3.4433383335606305E-2</v>
      </c>
      <c r="Y1444" s="28">
        <v>44634</v>
      </c>
      <c r="Z1444">
        <v>294</v>
      </c>
      <c r="AA1444" s="3">
        <f t="shared" si="246"/>
        <v>-2.5445292620864812E-3</v>
      </c>
      <c r="AC1444" s="28">
        <v>44314</v>
      </c>
      <c r="AD1444">
        <v>18.100000000000001</v>
      </c>
      <c r="AE1444" s="4">
        <f t="shared" si="247"/>
        <v>2.2148394241419123E-3</v>
      </c>
      <c r="AG1444" s="28">
        <v>43403</v>
      </c>
      <c r="AH1444">
        <v>166.23</v>
      </c>
      <c r="AI1444" s="4">
        <f t="shared" si="248"/>
        <v>1.4773212868567143E-2</v>
      </c>
      <c r="AO1444" s="28">
        <v>43397</v>
      </c>
      <c r="AP1444" s="29">
        <v>39271.120000000003</v>
      </c>
      <c r="AQ1444" s="3">
        <f t="shared" si="249"/>
        <v>4.1262737008450179E-2</v>
      </c>
    </row>
    <row r="1445" spans="1:43" ht="15.75" thickBot="1" x14ac:dyDescent="0.3">
      <c r="A1445" s="28">
        <v>43453</v>
      </c>
      <c r="B1445">
        <v>85.16</v>
      </c>
      <c r="C1445" s="3">
        <f t="shared" si="242"/>
        <v>-3.6215482118605702E-2</v>
      </c>
      <c r="E1445" s="28">
        <v>43398</v>
      </c>
      <c r="F1445">
        <v>174.8</v>
      </c>
      <c r="G1445" s="4">
        <f t="shared" si="241"/>
        <v>4.9660721791869422E-2</v>
      </c>
      <c r="I1445" s="28">
        <v>44211</v>
      </c>
      <c r="J1445">
        <v>111.11</v>
      </c>
      <c r="K1445" s="3">
        <f t="shared" si="243"/>
        <v>-3.3826086956521784E-2</v>
      </c>
      <c r="M1445" s="28">
        <v>44187</v>
      </c>
      <c r="N1445">
        <v>395.18</v>
      </c>
      <c r="O1445" s="3">
        <f t="shared" si="244"/>
        <v>-1.2198170274458797E-2</v>
      </c>
      <c r="Q1445" s="28">
        <v>43398</v>
      </c>
      <c r="R1445">
        <v>62.91</v>
      </c>
      <c r="S1445" s="3">
        <f t="shared" si="245"/>
        <v>4.8849616538846341E-2</v>
      </c>
      <c r="U1445" s="28">
        <v>43398</v>
      </c>
      <c r="V1445">
        <v>150.47</v>
      </c>
      <c r="W1445" s="3">
        <f t="shared" si="250"/>
        <v>-8.1734888932832872E-3</v>
      </c>
      <c r="Y1445" s="28">
        <v>44635</v>
      </c>
      <c r="Z1445">
        <v>281</v>
      </c>
      <c r="AA1445" s="3">
        <f t="shared" si="246"/>
        <v>-4.4217687074829981E-2</v>
      </c>
      <c r="AC1445" s="28">
        <v>44316</v>
      </c>
      <c r="AD1445">
        <v>18.96</v>
      </c>
      <c r="AE1445" s="4">
        <f t="shared" si="247"/>
        <v>4.7513812154696078E-2</v>
      </c>
      <c r="AG1445" s="28">
        <v>43404</v>
      </c>
      <c r="AH1445">
        <v>167.13</v>
      </c>
      <c r="AI1445" s="4">
        <f t="shared" si="248"/>
        <v>5.4141851651325901E-3</v>
      </c>
      <c r="AO1445" s="28">
        <v>43398</v>
      </c>
      <c r="AP1445" s="29">
        <v>39631.910000000003</v>
      </c>
      <c r="AQ1445" s="3">
        <f t="shared" si="249"/>
        <v>9.1871584003715423E-3</v>
      </c>
    </row>
    <row r="1446" spans="1:43" ht="15.75" thickBot="1" x14ac:dyDescent="0.3">
      <c r="A1446" s="28">
        <v>43454</v>
      </c>
      <c r="B1446">
        <v>84.77</v>
      </c>
      <c r="C1446" s="3">
        <f t="shared" si="242"/>
        <v>-4.5796148426491268E-3</v>
      </c>
      <c r="E1446" s="28">
        <v>43399</v>
      </c>
      <c r="F1446">
        <v>183.44</v>
      </c>
      <c r="G1446" s="4">
        <f t="shared" si="241"/>
        <v>4.9427917620137318E-2</v>
      </c>
      <c r="I1446" s="28">
        <v>44214</v>
      </c>
      <c r="J1446">
        <v>110.26</v>
      </c>
      <c r="K1446" s="3">
        <f t="shared" si="243"/>
        <v>-7.6500765007649907E-3</v>
      </c>
      <c r="M1446" s="28">
        <v>44188</v>
      </c>
      <c r="N1446">
        <v>395.46</v>
      </c>
      <c r="O1446" s="3">
        <f t="shared" si="244"/>
        <v>7.0853788147173802E-4</v>
      </c>
      <c r="Q1446" s="28">
        <v>43399</v>
      </c>
      <c r="R1446">
        <v>66.05</v>
      </c>
      <c r="S1446" s="3">
        <f t="shared" si="245"/>
        <v>4.9912573517723713E-2</v>
      </c>
      <c r="U1446" s="28">
        <v>43399</v>
      </c>
      <c r="V1446">
        <v>157.74</v>
      </c>
      <c r="W1446" s="3">
        <f t="shared" si="250"/>
        <v>4.8315278793114924E-2</v>
      </c>
      <c r="Y1446" s="28">
        <v>44636</v>
      </c>
      <c r="Z1446">
        <v>293</v>
      </c>
      <c r="AA1446" s="3">
        <f t="shared" si="246"/>
        <v>4.2704626334519658E-2</v>
      </c>
      <c r="AC1446" s="28">
        <v>44319</v>
      </c>
      <c r="AD1446">
        <v>18.05</v>
      </c>
      <c r="AE1446" s="4">
        <f t="shared" si="247"/>
        <v>-4.7995780590717296E-2</v>
      </c>
      <c r="AG1446" s="28">
        <v>43405</v>
      </c>
      <c r="AH1446">
        <v>166.25</v>
      </c>
      <c r="AI1446" s="4">
        <f t="shared" si="248"/>
        <v>-5.2653622928259258E-3</v>
      </c>
      <c r="AO1446" s="28">
        <v>43399</v>
      </c>
      <c r="AP1446" s="29">
        <v>40556.449999999997</v>
      </c>
      <c r="AQ1446" s="3">
        <f t="shared" si="249"/>
        <v>2.3328171667729158E-2</v>
      </c>
    </row>
    <row r="1447" spans="1:43" ht="15.75" thickBot="1" x14ac:dyDescent="0.3">
      <c r="A1447" s="28">
        <v>43455</v>
      </c>
      <c r="B1447">
        <v>85.54</v>
      </c>
      <c r="C1447" s="3">
        <f t="shared" si="242"/>
        <v>9.0834021469861081E-3</v>
      </c>
      <c r="E1447" s="28">
        <v>43402</v>
      </c>
      <c r="F1447">
        <v>192.61</v>
      </c>
      <c r="G1447" s="4">
        <f t="shared" si="241"/>
        <v>4.9989097252507664E-2</v>
      </c>
      <c r="I1447" s="28">
        <v>44215</v>
      </c>
      <c r="J1447">
        <v>108.53</v>
      </c>
      <c r="K1447" s="3">
        <f t="shared" si="243"/>
        <v>-1.569018683112644E-2</v>
      </c>
      <c r="M1447" s="28">
        <v>44189</v>
      </c>
      <c r="N1447">
        <v>408.8</v>
      </c>
      <c r="O1447" s="3">
        <f t="shared" si="244"/>
        <v>3.3732868052394727E-2</v>
      </c>
      <c r="Q1447" s="28">
        <v>43402</v>
      </c>
      <c r="R1447">
        <v>69.349999999999994</v>
      </c>
      <c r="S1447" s="3">
        <f t="shared" si="245"/>
        <v>4.9962149886449536E-2</v>
      </c>
      <c r="U1447" s="28">
        <v>43402</v>
      </c>
      <c r="V1447">
        <v>159.72999999999999</v>
      </c>
      <c r="W1447" s="3">
        <f t="shared" si="250"/>
        <v>1.2615696716115066E-2</v>
      </c>
      <c r="Y1447" s="28">
        <v>44637</v>
      </c>
      <c r="Z1447">
        <v>294.08</v>
      </c>
      <c r="AA1447" s="3">
        <f t="shared" si="246"/>
        <v>3.6860068259385592E-3</v>
      </c>
      <c r="AC1447" s="28">
        <v>44320</v>
      </c>
      <c r="AD1447">
        <v>19.29</v>
      </c>
      <c r="AE1447" s="4">
        <f t="shared" si="247"/>
        <v>6.8698060941828176E-2</v>
      </c>
      <c r="AG1447" s="28">
        <v>43406</v>
      </c>
      <c r="AH1447">
        <v>165.07</v>
      </c>
      <c r="AI1447" s="4">
        <f t="shared" si="248"/>
        <v>-7.0977443609022695E-3</v>
      </c>
      <c r="AO1447" s="28">
        <v>43402</v>
      </c>
      <c r="AP1447" s="29">
        <v>41453.760000000002</v>
      </c>
      <c r="AQ1447" s="3">
        <f t="shared" si="249"/>
        <v>2.2124964093257704E-2</v>
      </c>
    </row>
    <row r="1448" spans="1:43" ht="15.75" thickBot="1" x14ac:dyDescent="0.3">
      <c r="A1448" s="28">
        <v>43458</v>
      </c>
      <c r="B1448">
        <v>86.06</v>
      </c>
      <c r="C1448" s="3">
        <f t="shared" si="242"/>
        <v>6.0790273556230456E-3</v>
      </c>
      <c r="E1448" s="28">
        <v>43403</v>
      </c>
      <c r="F1448">
        <v>195.7</v>
      </c>
      <c r="G1448" s="4">
        <f t="shared" si="241"/>
        <v>1.6042780748662944E-2</v>
      </c>
      <c r="I1448" s="28">
        <v>44216</v>
      </c>
      <c r="J1448">
        <v>109.17</v>
      </c>
      <c r="K1448" s="3">
        <f t="shared" si="243"/>
        <v>5.896987008200405E-3</v>
      </c>
      <c r="M1448" s="28">
        <v>44193</v>
      </c>
      <c r="N1448">
        <v>404.24</v>
      </c>
      <c r="O1448" s="3">
        <f t="shared" si="244"/>
        <v>-1.1154598825831696E-2</v>
      </c>
      <c r="Q1448" s="28">
        <v>43403</v>
      </c>
      <c r="R1448">
        <v>72.81</v>
      </c>
      <c r="S1448" s="3">
        <f t="shared" si="245"/>
        <v>4.9891852919971225E-2</v>
      </c>
      <c r="U1448" s="28">
        <v>43403</v>
      </c>
      <c r="V1448">
        <v>159.01</v>
      </c>
      <c r="W1448" s="3">
        <f t="shared" si="250"/>
        <v>-4.5076065861140435E-3</v>
      </c>
      <c r="Y1448" s="28">
        <v>44638</v>
      </c>
      <c r="Z1448">
        <v>297.68</v>
      </c>
      <c r="AA1448" s="3">
        <f t="shared" si="246"/>
        <v>1.2241566920565994E-2</v>
      </c>
      <c r="AC1448" s="28">
        <v>44334</v>
      </c>
      <c r="AD1448">
        <v>19.11</v>
      </c>
      <c r="AE1448" s="4">
        <f t="shared" si="247"/>
        <v>-9.3312597200622127E-3</v>
      </c>
      <c r="AG1448" s="28">
        <v>43409</v>
      </c>
      <c r="AH1448">
        <v>159.68</v>
      </c>
      <c r="AI1448" s="4">
        <f t="shared" si="248"/>
        <v>-3.2652813957714799E-2</v>
      </c>
      <c r="AO1448" s="28">
        <v>43403</v>
      </c>
      <c r="AP1448" s="29">
        <v>41609.03</v>
      </c>
      <c r="AQ1448" s="3">
        <f t="shared" si="249"/>
        <v>3.7456192152411916E-3</v>
      </c>
    </row>
    <row r="1449" spans="1:43" ht="15.75" thickBot="1" x14ac:dyDescent="0.3">
      <c r="A1449" s="28">
        <v>43460</v>
      </c>
      <c r="B1449">
        <v>83.64</v>
      </c>
      <c r="C1449" s="3">
        <f t="shared" si="242"/>
        <v>-2.8119916337439044E-2</v>
      </c>
      <c r="E1449" s="28">
        <v>43404</v>
      </c>
      <c r="F1449">
        <v>192.99</v>
      </c>
      <c r="G1449" s="4">
        <f t="shared" si="241"/>
        <v>-1.3847726111394842E-2</v>
      </c>
      <c r="I1449" s="28">
        <v>44217</v>
      </c>
      <c r="J1449">
        <v>110.17</v>
      </c>
      <c r="K1449" s="3">
        <f t="shared" si="243"/>
        <v>9.1600256480717235E-3</v>
      </c>
      <c r="M1449" s="28">
        <v>44194</v>
      </c>
      <c r="N1449">
        <v>401.33</v>
      </c>
      <c r="O1449" s="3">
        <f t="shared" si="244"/>
        <v>-7.1986938452405225E-3</v>
      </c>
      <c r="Q1449" s="28">
        <v>43404</v>
      </c>
      <c r="R1449">
        <v>76.290000000000006</v>
      </c>
      <c r="S1449" s="3">
        <f t="shared" si="245"/>
        <v>4.7795632468067728E-2</v>
      </c>
      <c r="U1449" s="28">
        <v>43404</v>
      </c>
      <c r="V1449">
        <v>158.94</v>
      </c>
      <c r="W1449" s="3">
        <f t="shared" si="250"/>
        <v>-4.4022388529019185E-4</v>
      </c>
      <c r="Y1449" s="28">
        <v>44641</v>
      </c>
      <c r="Z1449">
        <v>290</v>
      </c>
      <c r="AA1449" s="3">
        <f t="shared" si="246"/>
        <v>-2.5799516259070177E-2</v>
      </c>
      <c r="AC1449" s="28">
        <v>44337</v>
      </c>
      <c r="AD1449">
        <v>20</v>
      </c>
      <c r="AE1449" s="4">
        <f t="shared" si="247"/>
        <v>4.6572475143903835E-2</v>
      </c>
      <c r="AG1449" s="28">
        <v>43410</v>
      </c>
      <c r="AH1449">
        <v>156.22999999999999</v>
      </c>
      <c r="AI1449" s="4">
        <f t="shared" si="248"/>
        <v>-2.1605711422845841E-2</v>
      </c>
      <c r="AO1449" s="28">
        <v>43404</v>
      </c>
      <c r="AP1449" s="29">
        <v>41649.360000000001</v>
      </c>
      <c r="AQ1449" s="3">
        <f t="shared" si="249"/>
        <v>9.6926075902281639E-4</v>
      </c>
    </row>
    <row r="1450" spans="1:43" ht="15.75" thickBot="1" x14ac:dyDescent="0.3">
      <c r="A1450" s="28">
        <v>43461</v>
      </c>
      <c r="B1450">
        <v>87.59</v>
      </c>
      <c r="C1450" s="3">
        <f t="shared" si="242"/>
        <v>4.7226207556193334E-2</v>
      </c>
      <c r="E1450" s="28">
        <v>43405</v>
      </c>
      <c r="F1450">
        <v>187.13</v>
      </c>
      <c r="G1450" s="4">
        <f t="shared" si="241"/>
        <v>-3.0364267578631088E-2</v>
      </c>
      <c r="I1450" s="28">
        <v>44221</v>
      </c>
      <c r="J1450">
        <v>110.17</v>
      </c>
      <c r="K1450" s="3">
        <f t="shared" si="243"/>
        <v>0</v>
      </c>
      <c r="M1450" s="28">
        <v>44195</v>
      </c>
      <c r="N1450">
        <v>419.21</v>
      </c>
      <c r="O1450" s="3">
        <f t="shared" si="244"/>
        <v>4.4551865048713113E-2</v>
      </c>
      <c r="Q1450" s="28">
        <v>43405</v>
      </c>
      <c r="R1450">
        <v>78.56</v>
      </c>
      <c r="S1450" s="3">
        <f t="shared" si="245"/>
        <v>2.9754882684493333E-2</v>
      </c>
      <c r="U1450" s="28">
        <v>43405</v>
      </c>
      <c r="V1450">
        <v>157.77000000000001</v>
      </c>
      <c r="W1450" s="3">
        <f t="shared" si="250"/>
        <v>-7.361268403170973E-3</v>
      </c>
      <c r="Y1450" s="28">
        <v>44644</v>
      </c>
      <c r="Z1450">
        <v>290</v>
      </c>
      <c r="AA1450" s="3">
        <f t="shared" si="246"/>
        <v>0</v>
      </c>
      <c r="AC1450" s="28">
        <v>44342</v>
      </c>
      <c r="AD1450">
        <v>19.989999999999998</v>
      </c>
      <c r="AE1450" s="4">
        <f t="shared" si="247"/>
        <v>-5.0000000000005596E-4</v>
      </c>
      <c r="AG1450" s="28">
        <v>43411</v>
      </c>
      <c r="AH1450">
        <v>161.22999999999999</v>
      </c>
      <c r="AI1450" s="4">
        <f t="shared" si="248"/>
        <v>3.2004096524355097E-2</v>
      </c>
      <c r="AO1450" s="28">
        <v>43405</v>
      </c>
      <c r="AP1450" s="29">
        <v>41716.1</v>
      </c>
      <c r="AQ1450" s="3">
        <f t="shared" si="249"/>
        <v>1.60242558349033E-3</v>
      </c>
    </row>
    <row r="1451" spans="1:43" ht="15.75" thickBot="1" x14ac:dyDescent="0.3">
      <c r="A1451" s="28">
        <v>43462</v>
      </c>
      <c r="B1451">
        <v>90.48</v>
      </c>
      <c r="C1451" s="3">
        <f t="shared" si="242"/>
        <v>3.2994634090649733E-2</v>
      </c>
      <c r="E1451" s="28">
        <v>43406</v>
      </c>
      <c r="F1451">
        <v>195.75</v>
      </c>
      <c r="G1451" s="4">
        <f t="shared" si="241"/>
        <v>4.6064233420616718E-2</v>
      </c>
      <c r="I1451" s="28">
        <v>44222</v>
      </c>
      <c r="J1451">
        <v>112</v>
      </c>
      <c r="K1451" s="3">
        <f t="shared" si="243"/>
        <v>1.6610692566034313E-2</v>
      </c>
      <c r="M1451" s="28">
        <v>44196</v>
      </c>
      <c r="N1451">
        <v>419.23</v>
      </c>
      <c r="O1451" s="3">
        <f t="shared" si="244"/>
        <v>4.770878557303071E-5</v>
      </c>
      <c r="Q1451" s="28">
        <v>43406</v>
      </c>
      <c r="R1451">
        <v>79.92</v>
      </c>
      <c r="S1451" s="3">
        <f t="shared" si="245"/>
        <v>1.731160896130346E-2</v>
      </c>
      <c r="U1451" s="28">
        <v>43406</v>
      </c>
      <c r="V1451">
        <v>156.47</v>
      </c>
      <c r="W1451" s="3">
        <f t="shared" si="250"/>
        <v>-8.2398428091526865E-3</v>
      </c>
      <c r="Y1451" s="28">
        <v>44645</v>
      </c>
      <c r="Z1451">
        <v>296.8</v>
      </c>
      <c r="AA1451" s="3">
        <f t="shared" si="246"/>
        <v>2.3448275862069101E-2</v>
      </c>
      <c r="AC1451" s="28">
        <v>44343</v>
      </c>
      <c r="AD1451">
        <v>19</v>
      </c>
      <c r="AE1451" s="4">
        <f t="shared" si="247"/>
        <v>-4.9524762381190524E-2</v>
      </c>
      <c r="AG1451" s="28">
        <v>43412</v>
      </c>
      <c r="AH1451">
        <v>159.88</v>
      </c>
      <c r="AI1451" s="4">
        <f t="shared" si="248"/>
        <v>-8.3731315512001192E-3</v>
      </c>
      <c r="AO1451" s="28">
        <v>43406</v>
      </c>
      <c r="AP1451" s="29">
        <v>42004.09</v>
      </c>
      <c r="AQ1451" s="3">
        <f t="shared" si="249"/>
        <v>6.9035696050205875E-3</v>
      </c>
    </row>
    <row r="1452" spans="1:43" ht="15.75" thickBot="1" x14ac:dyDescent="0.3">
      <c r="A1452" s="28">
        <v>43465</v>
      </c>
      <c r="B1452">
        <v>92.39</v>
      </c>
      <c r="C1452" s="3">
        <f t="shared" si="242"/>
        <v>2.1109637488947897E-2</v>
      </c>
      <c r="E1452" s="28">
        <v>43409</v>
      </c>
      <c r="F1452">
        <v>204.67</v>
      </c>
      <c r="G1452" s="4">
        <f t="shared" si="241"/>
        <v>4.5568326947637239E-2</v>
      </c>
      <c r="I1452" s="28">
        <v>44223</v>
      </c>
      <c r="J1452">
        <v>114.34</v>
      </c>
      <c r="K1452" s="3">
        <f t="shared" si="243"/>
        <v>2.0892857142857268E-2</v>
      </c>
      <c r="M1452" s="28">
        <v>44197</v>
      </c>
      <c r="N1452">
        <v>418.15</v>
      </c>
      <c r="O1452" s="3">
        <f t="shared" si="244"/>
        <v>-2.5761515158744253E-3</v>
      </c>
      <c r="Q1452" s="28">
        <v>43409</v>
      </c>
      <c r="R1452">
        <v>77.92</v>
      </c>
      <c r="S1452" s="3">
        <f t="shared" si="245"/>
        <v>-2.5025025025025016E-2</v>
      </c>
      <c r="U1452" s="28">
        <v>43409</v>
      </c>
      <c r="V1452">
        <v>155.76</v>
      </c>
      <c r="W1452" s="3">
        <f t="shared" si="250"/>
        <v>-4.5376110436505801E-3</v>
      </c>
      <c r="Y1452" s="28">
        <v>44648</v>
      </c>
      <c r="Z1452">
        <v>295.99</v>
      </c>
      <c r="AA1452" s="3">
        <f t="shared" si="246"/>
        <v>-2.729110512129429E-3</v>
      </c>
      <c r="AC1452" s="28">
        <v>44347</v>
      </c>
      <c r="AD1452">
        <v>19.84</v>
      </c>
      <c r="AE1452" s="4">
        <f t="shared" si="247"/>
        <v>4.4210526315789478E-2</v>
      </c>
      <c r="AG1452" s="28">
        <v>43413</v>
      </c>
      <c r="AH1452">
        <v>167.87</v>
      </c>
      <c r="AI1452" s="4">
        <f t="shared" si="248"/>
        <v>4.9974981235926919E-2</v>
      </c>
      <c r="AO1452" s="28">
        <v>43409</v>
      </c>
      <c r="AP1452" s="29">
        <v>41493.96</v>
      </c>
      <c r="AQ1452" s="3">
        <f t="shared" si="249"/>
        <v>-1.2144769711711301E-2</v>
      </c>
    </row>
    <row r="1453" spans="1:43" ht="15.75" thickBot="1" x14ac:dyDescent="0.3">
      <c r="A1453" s="28">
        <v>43466</v>
      </c>
      <c r="B1453">
        <v>88.81</v>
      </c>
      <c r="C1453" s="3">
        <f t="shared" si="242"/>
        <v>-3.8748782335750631E-2</v>
      </c>
      <c r="E1453" s="28">
        <v>43410</v>
      </c>
      <c r="F1453">
        <v>204.86</v>
      </c>
      <c r="G1453" s="4">
        <f t="shared" si="241"/>
        <v>9.2832364293760072E-4</v>
      </c>
      <c r="I1453" s="28">
        <v>44225</v>
      </c>
      <c r="J1453">
        <v>112.63</v>
      </c>
      <c r="K1453" s="3">
        <f t="shared" si="243"/>
        <v>-1.4955396186811298E-2</v>
      </c>
      <c r="M1453" s="28">
        <v>44200</v>
      </c>
      <c r="N1453">
        <v>398.54</v>
      </c>
      <c r="O1453" s="3">
        <f t="shared" si="244"/>
        <v>-4.6897046514408625E-2</v>
      </c>
      <c r="Q1453" s="28">
        <v>43410</v>
      </c>
      <c r="R1453">
        <v>74.040000000000006</v>
      </c>
      <c r="S1453" s="3">
        <f t="shared" si="245"/>
        <v>-4.9794661190964984E-2</v>
      </c>
      <c r="U1453" s="28">
        <v>43410</v>
      </c>
      <c r="V1453">
        <v>153.02000000000001</v>
      </c>
      <c r="W1453" s="3">
        <f t="shared" si="250"/>
        <v>-1.7591165896250538E-2</v>
      </c>
      <c r="Y1453" s="28">
        <v>44649</v>
      </c>
      <c r="Z1453">
        <v>295</v>
      </c>
      <c r="AA1453" s="3">
        <f t="shared" si="246"/>
        <v>-3.344707591472762E-3</v>
      </c>
      <c r="AC1453" s="28">
        <v>44350</v>
      </c>
      <c r="AD1453">
        <v>19.5</v>
      </c>
      <c r="AE1453" s="4">
        <f t="shared" si="247"/>
        <v>-1.7137096774193505E-2</v>
      </c>
      <c r="AG1453" s="28">
        <v>43416</v>
      </c>
      <c r="AH1453">
        <v>169.35</v>
      </c>
      <c r="AI1453" s="4">
        <f t="shared" si="248"/>
        <v>8.8163459820098655E-3</v>
      </c>
      <c r="AO1453" s="28">
        <v>43410</v>
      </c>
      <c r="AP1453" s="29">
        <v>40958.53</v>
      </c>
      <c r="AQ1453" s="3">
        <f t="shared" si="249"/>
        <v>-1.2903805758717635E-2</v>
      </c>
    </row>
    <row r="1454" spans="1:43" ht="15.75" thickBot="1" x14ac:dyDescent="0.3">
      <c r="A1454" s="28">
        <v>43467</v>
      </c>
      <c r="B1454">
        <v>88.82</v>
      </c>
      <c r="C1454" s="3">
        <f t="shared" si="242"/>
        <v>1.1259993243983857E-4</v>
      </c>
      <c r="E1454" s="28">
        <v>43411</v>
      </c>
      <c r="F1454">
        <v>209.66</v>
      </c>
      <c r="G1454" s="4">
        <f t="shared" si="241"/>
        <v>2.3430635555989454E-2</v>
      </c>
      <c r="I1454" s="28">
        <v>44228</v>
      </c>
      <c r="J1454">
        <v>114.2</v>
      </c>
      <c r="K1454" s="3">
        <f t="shared" si="243"/>
        <v>1.3939447749267586E-2</v>
      </c>
      <c r="M1454" s="28">
        <v>44201</v>
      </c>
      <c r="N1454">
        <v>397.09</v>
      </c>
      <c r="O1454" s="3">
        <f t="shared" si="244"/>
        <v>-3.6382797209817408E-3</v>
      </c>
      <c r="Q1454" s="28">
        <v>43411</v>
      </c>
      <c r="R1454">
        <v>77.69</v>
      </c>
      <c r="S1454" s="3">
        <f t="shared" si="245"/>
        <v>4.9297676931388423E-2</v>
      </c>
      <c r="U1454" s="28">
        <v>43411</v>
      </c>
      <c r="V1454">
        <v>154.44</v>
      </c>
      <c r="W1454" s="3">
        <f t="shared" si="250"/>
        <v>9.2798327016074822E-3</v>
      </c>
      <c r="Y1454" s="28">
        <v>44650</v>
      </c>
      <c r="Z1454">
        <v>295</v>
      </c>
      <c r="AA1454" s="3">
        <f t="shared" si="246"/>
        <v>0</v>
      </c>
      <c r="AC1454" s="28">
        <v>44354</v>
      </c>
      <c r="AD1454">
        <v>19.16</v>
      </c>
      <c r="AE1454" s="4">
        <f t="shared" si="247"/>
        <v>-1.7435897435897463E-2</v>
      </c>
      <c r="AG1454" s="28">
        <v>43417</v>
      </c>
      <c r="AH1454">
        <v>168.52</v>
      </c>
      <c r="AI1454" s="4">
        <f t="shared" si="248"/>
        <v>-4.9010924121640764E-3</v>
      </c>
      <c r="AO1454" s="28">
        <v>43411</v>
      </c>
      <c r="AP1454" s="29">
        <v>41543.980000000003</v>
      </c>
      <c r="AQ1454" s="3">
        <f t="shared" si="249"/>
        <v>1.4293725873462781E-2</v>
      </c>
    </row>
    <row r="1455" spans="1:43" ht="15.75" thickBot="1" x14ac:dyDescent="0.3">
      <c r="A1455" s="28">
        <v>43468</v>
      </c>
      <c r="B1455">
        <v>89.71</v>
      </c>
      <c r="C1455" s="3">
        <f t="shared" si="242"/>
        <v>1.0020265705922071E-2</v>
      </c>
      <c r="E1455" s="28">
        <v>43412</v>
      </c>
      <c r="F1455">
        <v>209.1</v>
      </c>
      <c r="G1455" s="4">
        <f t="shared" si="241"/>
        <v>-2.6709911284937826E-3</v>
      </c>
      <c r="I1455" s="28">
        <v>44229</v>
      </c>
      <c r="J1455">
        <v>114.17</v>
      </c>
      <c r="K1455" s="3">
        <f t="shared" si="243"/>
        <v>-2.6269702276704443E-4</v>
      </c>
      <c r="M1455" s="28">
        <v>44202</v>
      </c>
      <c r="N1455">
        <v>405.09</v>
      </c>
      <c r="O1455" s="3">
        <f t="shared" si="244"/>
        <v>2.0146566269611421E-2</v>
      </c>
      <c r="Q1455" s="28">
        <v>43412</v>
      </c>
      <c r="R1455">
        <v>75.58</v>
      </c>
      <c r="S1455" s="3">
        <f t="shared" si="245"/>
        <v>-2.7159222551164874E-2</v>
      </c>
      <c r="U1455" s="28">
        <v>43412</v>
      </c>
      <c r="V1455">
        <v>153.69</v>
      </c>
      <c r="W1455" s="3">
        <f t="shared" si="250"/>
        <v>-4.8562548562548491E-3</v>
      </c>
      <c r="Y1455" s="28">
        <v>44652</v>
      </c>
      <c r="Z1455">
        <v>295</v>
      </c>
      <c r="AA1455" s="3">
        <f t="shared" si="246"/>
        <v>0</v>
      </c>
      <c r="AC1455" s="28">
        <v>44355</v>
      </c>
      <c r="AD1455">
        <v>19.21</v>
      </c>
      <c r="AE1455" s="4">
        <f t="shared" si="247"/>
        <v>2.6096033402922547E-3</v>
      </c>
      <c r="AG1455" s="28">
        <v>43418</v>
      </c>
      <c r="AH1455">
        <v>170.83</v>
      </c>
      <c r="AI1455" s="4">
        <f t="shared" si="248"/>
        <v>1.3707571801566676E-2</v>
      </c>
      <c r="AO1455" s="28">
        <v>43412</v>
      </c>
      <c r="AP1455" s="29">
        <v>41367.379999999997</v>
      </c>
      <c r="AQ1455" s="3">
        <f t="shared" si="249"/>
        <v>-4.2509167393207647E-3</v>
      </c>
    </row>
    <row r="1456" spans="1:43" ht="15.75" thickBot="1" x14ac:dyDescent="0.3">
      <c r="A1456" s="28">
        <v>43469</v>
      </c>
      <c r="B1456">
        <v>88.52</v>
      </c>
      <c r="C1456" s="3">
        <f t="shared" si="242"/>
        <v>-1.3264964886857578E-2</v>
      </c>
      <c r="E1456" s="28">
        <v>43413</v>
      </c>
      <c r="F1456">
        <v>213.11</v>
      </c>
      <c r="G1456" s="4">
        <f t="shared" si="241"/>
        <v>1.9177427068388431E-2</v>
      </c>
      <c r="I1456" s="28">
        <v>44230</v>
      </c>
      <c r="J1456">
        <v>113</v>
      </c>
      <c r="K1456" s="3">
        <f t="shared" si="243"/>
        <v>-1.0247875974424114E-2</v>
      </c>
      <c r="M1456" s="28">
        <v>44203</v>
      </c>
      <c r="N1456">
        <v>414.24</v>
      </c>
      <c r="O1456" s="3">
        <v>0.23</v>
      </c>
      <c r="Q1456" s="28">
        <v>43413</v>
      </c>
      <c r="R1456">
        <v>75.739999999999995</v>
      </c>
      <c r="S1456" s="3">
        <f t="shared" si="245"/>
        <v>2.1169621593013499E-3</v>
      </c>
      <c r="U1456" s="28">
        <v>43413</v>
      </c>
      <c r="V1456">
        <v>152.52000000000001</v>
      </c>
      <c r="W1456" s="3">
        <f t="shared" si="250"/>
        <v>-7.6127269178215551E-3</v>
      </c>
      <c r="Y1456" s="28">
        <v>44655</v>
      </c>
      <c r="Z1456">
        <v>280.52</v>
      </c>
      <c r="AA1456" s="3">
        <f t="shared" si="246"/>
        <v>-4.9084745762711934E-2</v>
      </c>
      <c r="AC1456" s="28">
        <v>44361</v>
      </c>
      <c r="AD1456">
        <v>19.22</v>
      </c>
      <c r="AE1456" s="4">
        <f t="shared" si="247"/>
        <v>5.2056220718355029E-4</v>
      </c>
      <c r="AG1456" s="28">
        <v>43419</v>
      </c>
      <c r="AH1456">
        <v>173.35</v>
      </c>
      <c r="AI1456" s="4">
        <f t="shared" si="248"/>
        <v>1.4751507346484782E-2</v>
      </c>
      <c r="AO1456" s="28">
        <v>43413</v>
      </c>
      <c r="AP1456" s="29">
        <v>41388.879999999997</v>
      </c>
      <c r="AQ1456" s="3">
        <f t="shared" si="249"/>
        <v>5.1973318107156885E-4</v>
      </c>
    </row>
    <row r="1457" spans="1:43" ht="15.75" thickBot="1" x14ac:dyDescent="0.3">
      <c r="A1457" s="28">
        <v>43472</v>
      </c>
      <c r="B1457">
        <v>88.92</v>
      </c>
      <c r="C1457" s="3">
        <f t="shared" si="242"/>
        <v>4.5187528242205399E-3</v>
      </c>
      <c r="E1457" s="28">
        <v>43416</v>
      </c>
      <c r="F1457">
        <v>215.49</v>
      </c>
      <c r="G1457" s="4">
        <f t="shared" si="241"/>
        <v>1.1167941438693596E-2</v>
      </c>
      <c r="I1457" s="28">
        <v>44231</v>
      </c>
      <c r="J1457">
        <v>112.5</v>
      </c>
      <c r="K1457" s="3">
        <f t="shared" si="243"/>
        <v>-4.4247787610619538E-3</v>
      </c>
      <c r="M1457" s="28">
        <v>44204</v>
      </c>
      <c r="N1457">
        <v>416.72</v>
      </c>
      <c r="O1457" s="3">
        <f t="shared" si="244"/>
        <v>5.9868675164156393E-3</v>
      </c>
      <c r="Q1457" s="28">
        <v>43416</v>
      </c>
      <c r="R1457">
        <v>72.989999999999995</v>
      </c>
      <c r="S1457" s="3">
        <f t="shared" si="245"/>
        <v>-3.6308423554264557E-2</v>
      </c>
      <c r="U1457" s="28">
        <v>43416</v>
      </c>
      <c r="V1457">
        <v>152.02000000000001</v>
      </c>
      <c r="W1457" s="3">
        <f t="shared" si="250"/>
        <v>-3.2782585890375193E-3</v>
      </c>
      <c r="Y1457" s="28">
        <v>44656</v>
      </c>
      <c r="Z1457">
        <v>280.52</v>
      </c>
      <c r="AA1457" s="3">
        <f t="shared" si="246"/>
        <v>0</v>
      </c>
      <c r="AC1457" s="28">
        <v>44362</v>
      </c>
      <c r="AD1457">
        <v>19.16</v>
      </c>
      <c r="AE1457" s="4">
        <f t="shared" si="247"/>
        <v>-3.1217481789801438E-3</v>
      </c>
      <c r="AG1457" s="28">
        <v>43420</v>
      </c>
      <c r="AH1457">
        <v>171.74</v>
      </c>
      <c r="AI1457" s="4">
        <f t="shared" si="248"/>
        <v>-9.287568503028476E-3</v>
      </c>
      <c r="AO1457" s="28">
        <v>43416</v>
      </c>
      <c r="AP1457" s="29">
        <v>41096.33</v>
      </c>
      <c r="AQ1457" s="3">
        <f t="shared" si="249"/>
        <v>-7.0683236656801096E-3</v>
      </c>
    </row>
    <row r="1458" spans="1:43" ht="15.75" thickBot="1" x14ac:dyDescent="0.3">
      <c r="A1458" s="28">
        <v>43473</v>
      </c>
      <c r="B1458">
        <v>89.47</v>
      </c>
      <c r="C1458" s="3">
        <f t="shared" si="242"/>
        <v>6.1853351327034733E-3</v>
      </c>
      <c r="E1458" s="28">
        <v>43417</v>
      </c>
      <c r="F1458">
        <v>222.79</v>
      </c>
      <c r="G1458" s="4">
        <f t="shared" si="241"/>
        <v>3.3876281962039956E-2</v>
      </c>
      <c r="I1458" s="28">
        <v>44236</v>
      </c>
      <c r="J1458">
        <v>114.96</v>
      </c>
      <c r="K1458" s="3">
        <f t="shared" si="243"/>
        <v>2.1866666666666701E-2</v>
      </c>
      <c r="M1458" s="28">
        <v>44207</v>
      </c>
      <c r="N1458">
        <v>414.71</v>
      </c>
      <c r="O1458" s="3">
        <f t="shared" si="244"/>
        <v>-4.8233826070264163E-3</v>
      </c>
      <c r="Q1458" s="28">
        <v>43417</v>
      </c>
      <c r="R1458">
        <v>72.22</v>
      </c>
      <c r="S1458" s="3">
        <f t="shared" si="245"/>
        <v>-1.0549390327442065E-2</v>
      </c>
      <c r="U1458" s="28">
        <v>43417</v>
      </c>
      <c r="V1458">
        <v>152.02000000000001</v>
      </c>
      <c r="W1458" s="3">
        <f t="shared" si="250"/>
        <v>0</v>
      </c>
      <c r="Y1458" s="28">
        <v>44658</v>
      </c>
      <c r="Z1458">
        <v>296</v>
      </c>
      <c r="AA1458" s="3">
        <f t="shared" si="246"/>
        <v>5.5183231142164724E-2</v>
      </c>
      <c r="AC1458" s="28">
        <v>44364</v>
      </c>
      <c r="AD1458">
        <v>19.5</v>
      </c>
      <c r="AE1458" s="4">
        <f t="shared" si="247"/>
        <v>1.7745302713987554E-2</v>
      </c>
      <c r="AG1458" s="28">
        <v>43423</v>
      </c>
      <c r="AH1458">
        <v>172.3</v>
      </c>
      <c r="AI1458" s="4">
        <f t="shared" si="248"/>
        <v>3.2607429835798118E-3</v>
      </c>
      <c r="AO1458" s="28">
        <v>43417</v>
      </c>
      <c r="AP1458" s="29">
        <v>41152.28</v>
      </c>
      <c r="AQ1458" s="3">
        <f t="shared" si="249"/>
        <v>1.3614354371789261E-3</v>
      </c>
    </row>
    <row r="1459" spans="1:43" ht="15.75" thickBot="1" x14ac:dyDescent="0.3">
      <c r="A1459" s="28">
        <v>43474</v>
      </c>
      <c r="B1459">
        <v>90</v>
      </c>
      <c r="C1459" s="3">
        <f t="shared" si="242"/>
        <v>5.9237733318431296E-3</v>
      </c>
      <c r="E1459" s="28">
        <v>43418</v>
      </c>
      <c r="F1459">
        <v>225.4</v>
      </c>
      <c r="G1459" s="4">
        <f t="shared" si="241"/>
        <v>1.1715068001256768E-2</v>
      </c>
      <c r="I1459" s="28">
        <v>44237</v>
      </c>
      <c r="J1459">
        <v>118.97</v>
      </c>
      <c r="K1459" s="3">
        <f t="shared" si="243"/>
        <v>3.4881697981906878E-2</v>
      </c>
      <c r="M1459" s="28">
        <v>44208</v>
      </c>
      <c r="N1459">
        <v>422.64</v>
      </c>
      <c r="O1459" s="3">
        <f t="shared" si="244"/>
        <v>1.9121795953799037E-2</v>
      </c>
      <c r="Q1459" s="28">
        <v>43418</v>
      </c>
      <c r="R1459">
        <v>75.83</v>
      </c>
      <c r="S1459" s="3">
        <f t="shared" si="245"/>
        <v>4.9986153420105151E-2</v>
      </c>
      <c r="U1459" s="28">
        <v>43418</v>
      </c>
      <c r="V1459">
        <v>147.4</v>
      </c>
      <c r="W1459" s="3">
        <f t="shared" si="250"/>
        <v>-3.0390738060781519E-2</v>
      </c>
      <c r="Y1459" s="28">
        <v>44659</v>
      </c>
      <c r="Z1459">
        <v>301</v>
      </c>
      <c r="AA1459" s="3">
        <f t="shared" si="246"/>
        <v>1.6891891891891886E-2</v>
      </c>
      <c r="AC1459" s="28">
        <v>44365</v>
      </c>
      <c r="AD1459">
        <v>19</v>
      </c>
      <c r="AE1459" s="4">
        <f t="shared" si="247"/>
        <v>-2.5641025641025661E-2</v>
      </c>
      <c r="AG1459" s="28">
        <v>43424</v>
      </c>
      <c r="AH1459">
        <v>174.21</v>
      </c>
      <c r="AI1459" s="4">
        <f t="shared" si="248"/>
        <v>1.108531630876386E-2</v>
      </c>
      <c r="AO1459" s="28">
        <v>43418</v>
      </c>
      <c r="AP1459" s="29">
        <v>40994.050000000003</v>
      </c>
      <c r="AQ1459" s="3">
        <f t="shared" si="249"/>
        <v>-3.8449874466249812E-3</v>
      </c>
    </row>
    <row r="1460" spans="1:43" ht="15.75" thickBot="1" x14ac:dyDescent="0.3">
      <c r="A1460" s="28">
        <v>43475</v>
      </c>
      <c r="B1460">
        <v>89.89</v>
      </c>
      <c r="C1460" s="3">
        <f t="shared" si="242"/>
        <v>-1.2222222222222356E-3</v>
      </c>
      <c r="E1460" s="28">
        <v>43419</v>
      </c>
      <c r="F1460">
        <v>222.89</v>
      </c>
      <c r="G1460" s="4">
        <f t="shared" si="241"/>
        <v>-1.1135758651286687E-2</v>
      </c>
      <c r="I1460" s="28">
        <v>44238</v>
      </c>
      <c r="J1460">
        <v>118.97</v>
      </c>
      <c r="K1460" s="3">
        <f t="shared" si="243"/>
        <v>0</v>
      </c>
      <c r="M1460" s="28">
        <v>44209</v>
      </c>
      <c r="N1460">
        <v>450.96</v>
      </c>
      <c r="O1460" s="3">
        <f t="shared" si="244"/>
        <v>6.7007382169222085E-2</v>
      </c>
      <c r="Q1460" s="28">
        <v>43419</v>
      </c>
      <c r="R1460">
        <v>79.62</v>
      </c>
      <c r="S1460" s="3">
        <f t="shared" si="245"/>
        <v>4.9980218910721463E-2</v>
      </c>
      <c r="U1460" s="28">
        <v>43419</v>
      </c>
      <c r="V1460">
        <v>148.30000000000001</v>
      </c>
      <c r="W1460" s="3">
        <f t="shared" si="250"/>
        <v>6.105834464043447E-3</v>
      </c>
      <c r="Y1460" s="28">
        <v>44662</v>
      </c>
      <c r="Z1460">
        <v>299.85000000000002</v>
      </c>
      <c r="AA1460" s="3">
        <f t="shared" si="246"/>
        <v>-3.8205980066444711E-3</v>
      </c>
      <c r="AC1460" s="28">
        <v>44368</v>
      </c>
      <c r="AD1460">
        <v>18.52</v>
      </c>
      <c r="AE1460" s="4">
        <f t="shared" si="247"/>
        <v>-2.5263157894736876E-2</v>
      </c>
      <c r="AG1460" s="28">
        <v>43426</v>
      </c>
      <c r="AH1460">
        <v>173.87</v>
      </c>
      <c r="AI1460" s="4">
        <f t="shared" si="248"/>
        <v>-1.9516675276964879E-3</v>
      </c>
      <c r="AO1460" s="28">
        <v>43419</v>
      </c>
      <c r="AP1460" s="29">
        <v>41428.629999999997</v>
      </c>
      <c r="AQ1460" s="3">
        <f t="shared" si="249"/>
        <v>1.0601050640275611E-2</v>
      </c>
    </row>
    <row r="1461" spans="1:43" ht="15.75" thickBot="1" x14ac:dyDescent="0.3">
      <c r="A1461" s="28">
        <v>43476</v>
      </c>
      <c r="B1461">
        <v>88.7</v>
      </c>
      <c r="C1461" s="3">
        <f t="shared" si="242"/>
        <v>-1.3238402491934531E-2</v>
      </c>
      <c r="E1461" s="28">
        <v>43420</v>
      </c>
      <c r="F1461">
        <v>211.75</v>
      </c>
      <c r="G1461" s="4">
        <f t="shared" si="241"/>
        <v>-4.997981066893975E-2</v>
      </c>
      <c r="I1461" s="28">
        <v>44239</v>
      </c>
      <c r="J1461">
        <v>113.99</v>
      </c>
      <c r="K1461" s="3">
        <f t="shared" si="243"/>
        <v>-4.1859292258552561E-2</v>
      </c>
      <c r="M1461" s="28">
        <v>44210</v>
      </c>
      <c r="N1461">
        <v>462.8</v>
      </c>
      <c r="O1461" s="3">
        <f t="shared" si="244"/>
        <v>2.6255100230619277E-2</v>
      </c>
      <c r="Q1461" s="28">
        <v>43420</v>
      </c>
      <c r="R1461">
        <v>83.6</v>
      </c>
      <c r="S1461" s="3">
        <f t="shared" si="245"/>
        <v>4.9987440341622502E-2</v>
      </c>
      <c r="U1461" s="28">
        <v>43420</v>
      </c>
      <c r="V1461">
        <v>150.75</v>
      </c>
      <c r="W1461" s="3">
        <f t="shared" si="250"/>
        <v>1.6520566419420124E-2</v>
      </c>
      <c r="Y1461" s="28">
        <v>44663</v>
      </c>
      <c r="Z1461">
        <v>289.35000000000002</v>
      </c>
      <c r="AA1461" s="3">
        <f t="shared" si="246"/>
        <v>-3.5017508754377147E-2</v>
      </c>
      <c r="AC1461" s="28">
        <v>44370</v>
      </c>
      <c r="AD1461">
        <v>18.55</v>
      </c>
      <c r="AE1461" s="4">
        <f t="shared" si="247"/>
        <v>1.6198704103671524E-3</v>
      </c>
      <c r="AG1461" s="28">
        <v>43427</v>
      </c>
      <c r="AH1461">
        <v>174.07</v>
      </c>
      <c r="AI1461" s="4">
        <f t="shared" si="248"/>
        <v>1.1502846954620782E-3</v>
      </c>
      <c r="AO1461" s="28">
        <v>43420</v>
      </c>
      <c r="AP1461" s="29">
        <v>41660.75</v>
      </c>
      <c r="AQ1461" s="3">
        <f t="shared" si="249"/>
        <v>5.6028886303989278E-3</v>
      </c>
    </row>
    <row r="1462" spans="1:43" ht="15.75" thickBot="1" x14ac:dyDescent="0.3">
      <c r="A1462" s="28">
        <v>43479</v>
      </c>
      <c r="B1462">
        <v>89.01</v>
      </c>
      <c r="C1462" s="3">
        <f t="shared" si="242"/>
        <v>3.4949267192785349E-3</v>
      </c>
      <c r="E1462" s="28">
        <v>43423</v>
      </c>
      <c r="F1462">
        <v>210.42</v>
      </c>
      <c r="G1462" s="4">
        <f t="shared" ref="G1462:G1525" si="251">F1462/F1461-1</f>
        <v>-6.2809917355372002E-3</v>
      </c>
      <c r="I1462" s="28">
        <v>44242</v>
      </c>
      <c r="J1462">
        <v>111.1</v>
      </c>
      <c r="K1462" s="3">
        <f t="shared" si="243"/>
        <v>-2.5353101149223622E-2</v>
      </c>
      <c r="M1462" s="28">
        <v>44211</v>
      </c>
      <c r="N1462">
        <v>468.9</v>
      </c>
      <c r="O1462" s="3">
        <f t="shared" si="244"/>
        <v>1.3180639585133935E-2</v>
      </c>
      <c r="Q1462" s="28">
        <v>43423</v>
      </c>
      <c r="R1462">
        <v>86.81</v>
      </c>
      <c r="S1462" s="3">
        <f t="shared" si="245"/>
        <v>3.8397129186602985E-2</v>
      </c>
      <c r="U1462" s="28">
        <v>43423</v>
      </c>
      <c r="V1462">
        <v>150.01</v>
      </c>
      <c r="W1462" s="3">
        <f t="shared" si="250"/>
        <v>-4.9087893864013799E-3</v>
      </c>
      <c r="Y1462" s="28">
        <v>44664</v>
      </c>
      <c r="Z1462">
        <v>289.35000000000002</v>
      </c>
      <c r="AA1462" s="3">
        <f t="shared" si="246"/>
        <v>0</v>
      </c>
      <c r="AC1462" s="28">
        <v>44371</v>
      </c>
      <c r="AD1462">
        <v>18.75</v>
      </c>
      <c r="AE1462" s="4">
        <f t="shared" si="247"/>
        <v>1.0781671159029615E-2</v>
      </c>
      <c r="AG1462" s="28">
        <v>43430</v>
      </c>
      <c r="AH1462">
        <v>176.75</v>
      </c>
      <c r="AI1462" s="4">
        <f t="shared" si="248"/>
        <v>1.5396105015223815E-2</v>
      </c>
      <c r="AO1462" s="28">
        <v>43423</v>
      </c>
      <c r="AP1462" s="29">
        <v>41352.769999999997</v>
      </c>
      <c r="AQ1462" s="3">
        <f t="shared" si="249"/>
        <v>-7.3925697449038763E-3</v>
      </c>
    </row>
    <row r="1463" spans="1:43" ht="15.75" thickBot="1" x14ac:dyDescent="0.3">
      <c r="A1463" s="28">
        <v>43480</v>
      </c>
      <c r="B1463">
        <v>89.03</v>
      </c>
      <c r="C1463" s="3">
        <f t="shared" si="242"/>
        <v>2.2469385462309255E-4</v>
      </c>
      <c r="E1463" s="28">
        <v>43424</v>
      </c>
      <c r="F1463">
        <v>205.49</v>
      </c>
      <c r="G1463" s="4">
        <f t="shared" si="251"/>
        <v>-2.3429331812565235E-2</v>
      </c>
      <c r="I1463" s="28">
        <v>44243</v>
      </c>
      <c r="J1463">
        <v>110.15</v>
      </c>
      <c r="K1463" s="3">
        <f t="shared" si="243"/>
        <v>-8.5508550855084575E-3</v>
      </c>
      <c r="M1463" s="28">
        <v>44214</v>
      </c>
      <c r="N1463">
        <v>461.04</v>
      </c>
      <c r="O1463" s="3">
        <f t="shared" si="244"/>
        <v>-1.6762635956493854E-2</v>
      </c>
      <c r="Q1463" s="28">
        <v>43424</v>
      </c>
      <c r="R1463">
        <v>87.03</v>
      </c>
      <c r="S1463" s="3">
        <v>0.01</v>
      </c>
      <c r="U1463" s="28">
        <v>43424</v>
      </c>
      <c r="V1463">
        <v>150.88</v>
      </c>
      <c r="W1463" s="3">
        <f t="shared" si="250"/>
        <v>5.7996133591093901E-3</v>
      </c>
      <c r="Y1463" s="28">
        <v>44665</v>
      </c>
      <c r="Z1463">
        <v>289.35000000000002</v>
      </c>
      <c r="AA1463" s="3">
        <f t="shared" si="246"/>
        <v>0</v>
      </c>
      <c r="AC1463" s="28">
        <v>44377</v>
      </c>
      <c r="AD1463">
        <v>19</v>
      </c>
      <c r="AE1463" s="4">
        <f t="shared" si="247"/>
        <v>1.3333333333333419E-2</v>
      </c>
      <c r="AG1463" s="28">
        <v>43431</v>
      </c>
      <c r="AH1463">
        <v>174.72</v>
      </c>
      <c r="AI1463" s="4">
        <f t="shared" si="248"/>
        <v>-1.1485148514851495E-2</v>
      </c>
      <c r="AO1463" s="28">
        <v>43424</v>
      </c>
      <c r="AP1463" s="29">
        <v>41419.24</v>
      </c>
      <c r="AQ1463" s="3">
        <f t="shared" si="249"/>
        <v>1.6073892994350469E-3</v>
      </c>
    </row>
    <row r="1464" spans="1:43" ht="15.75" thickBot="1" x14ac:dyDescent="0.3">
      <c r="A1464" s="28">
        <v>43481</v>
      </c>
      <c r="B1464">
        <v>88.5</v>
      </c>
      <c r="C1464" s="3">
        <f t="shared" si="242"/>
        <v>-5.9530495338649958E-3</v>
      </c>
      <c r="E1464" s="28">
        <v>43426</v>
      </c>
      <c r="F1464">
        <v>204.93</v>
      </c>
      <c r="G1464" s="4">
        <f t="shared" si="251"/>
        <v>-2.7251934400700506E-3</v>
      </c>
      <c r="I1464" s="28">
        <v>44244</v>
      </c>
      <c r="J1464">
        <v>110.15</v>
      </c>
      <c r="K1464" s="3">
        <f t="shared" si="243"/>
        <v>0</v>
      </c>
      <c r="M1464" s="28">
        <v>44215</v>
      </c>
      <c r="N1464">
        <v>452.63</v>
      </c>
      <c r="O1464" s="3">
        <f t="shared" si="244"/>
        <v>-1.8241367343397541E-2</v>
      </c>
      <c r="Q1464" s="28">
        <v>43426</v>
      </c>
      <c r="R1464">
        <v>89.3</v>
      </c>
      <c r="S1464" s="3">
        <f t="shared" si="245"/>
        <v>2.6082959898885427E-2</v>
      </c>
      <c r="U1464" s="28">
        <v>43426</v>
      </c>
      <c r="V1464">
        <v>145.74</v>
      </c>
      <c r="W1464" s="3">
        <f t="shared" si="250"/>
        <v>-3.406680805938489E-2</v>
      </c>
      <c r="Y1464" s="28">
        <v>44669</v>
      </c>
      <c r="Z1464">
        <v>291.10000000000002</v>
      </c>
      <c r="AA1464" s="3">
        <f t="shared" si="246"/>
        <v>6.0480387074477449E-3</v>
      </c>
      <c r="AC1464" s="28">
        <v>44378</v>
      </c>
      <c r="AD1464">
        <v>18.61</v>
      </c>
      <c r="AE1464" s="4">
        <f t="shared" si="247"/>
        <v>-2.0526315789473726E-2</v>
      </c>
      <c r="AG1464" s="28">
        <v>43432</v>
      </c>
      <c r="AH1464">
        <v>172.11</v>
      </c>
      <c r="AI1464" s="4">
        <f t="shared" si="248"/>
        <v>-1.4938186813186705E-2</v>
      </c>
      <c r="AO1464" s="28">
        <v>43426</v>
      </c>
      <c r="AP1464" s="29">
        <v>40874.03</v>
      </c>
      <c r="AQ1464" s="3">
        <f t="shared" si="249"/>
        <v>-1.3163206278048567E-2</v>
      </c>
    </row>
    <row r="1465" spans="1:43" ht="15.75" thickBot="1" x14ac:dyDescent="0.3">
      <c r="A1465" s="28">
        <v>43482</v>
      </c>
      <c r="B1465">
        <v>88.83</v>
      </c>
      <c r="C1465" s="3">
        <f t="shared" si="242"/>
        <v>3.7288135593220861E-3</v>
      </c>
      <c r="E1465" s="28">
        <v>43427</v>
      </c>
      <c r="F1465">
        <v>207.5</v>
      </c>
      <c r="G1465" s="4">
        <f t="shared" si="251"/>
        <v>1.2540867613331397E-2</v>
      </c>
      <c r="I1465" s="28">
        <v>44245</v>
      </c>
      <c r="J1465">
        <v>111.2</v>
      </c>
      <c r="K1465" s="3">
        <f t="shared" si="243"/>
        <v>9.5324557421696543E-3</v>
      </c>
      <c r="M1465" s="28">
        <v>44216</v>
      </c>
      <c r="N1465">
        <v>446.16</v>
      </c>
      <c r="O1465" s="3">
        <v>0.08</v>
      </c>
      <c r="Q1465" s="28">
        <v>43427</v>
      </c>
      <c r="R1465">
        <v>91.22</v>
      </c>
      <c r="S1465" s="3">
        <f t="shared" si="245"/>
        <v>2.150055991041433E-2</v>
      </c>
      <c r="U1465" s="28">
        <v>43427</v>
      </c>
      <c r="V1465">
        <v>143.79</v>
      </c>
      <c r="W1465" s="3">
        <f t="shared" si="250"/>
        <v>-1.3379991766159005E-2</v>
      </c>
      <c r="Y1465" s="28">
        <v>44670</v>
      </c>
      <c r="Z1465">
        <v>298.5</v>
      </c>
      <c r="AA1465" s="3">
        <f t="shared" si="246"/>
        <v>2.54208175884576E-2</v>
      </c>
      <c r="AC1465" s="28">
        <v>44379</v>
      </c>
      <c r="AD1465">
        <v>18.95</v>
      </c>
      <c r="AE1465" s="4">
        <f t="shared" si="247"/>
        <v>1.8269747447608786E-2</v>
      </c>
      <c r="AG1465" s="28">
        <v>43433</v>
      </c>
      <c r="AH1465">
        <v>172.17</v>
      </c>
      <c r="AI1465" s="4">
        <f t="shared" si="248"/>
        <v>3.4861425832310999E-4</v>
      </c>
      <c r="AO1465" s="28">
        <v>43427</v>
      </c>
      <c r="AP1465" s="29">
        <v>40869.279999999999</v>
      </c>
      <c r="AQ1465" s="3">
        <f t="shared" si="249"/>
        <v>-1.1621070885348139E-4</v>
      </c>
    </row>
    <row r="1466" spans="1:43" ht="15.75" thickBot="1" x14ac:dyDescent="0.3">
      <c r="A1466" s="28">
        <v>43483</v>
      </c>
      <c r="B1466">
        <v>88.03</v>
      </c>
      <c r="C1466" s="3">
        <f t="shared" si="242"/>
        <v>-9.0059664527749606E-3</v>
      </c>
      <c r="E1466" s="28">
        <v>43430</v>
      </c>
      <c r="F1466">
        <v>207.7</v>
      </c>
      <c r="G1466" s="4">
        <f t="shared" si="251"/>
        <v>9.6385542168664351E-4</v>
      </c>
      <c r="I1466" s="28">
        <v>44249</v>
      </c>
      <c r="J1466">
        <v>111.2</v>
      </c>
      <c r="K1466" s="3">
        <f t="shared" si="243"/>
        <v>0</v>
      </c>
      <c r="M1466" s="28">
        <v>44217</v>
      </c>
      <c r="N1466">
        <v>457.31</v>
      </c>
      <c r="O1466" s="3">
        <f t="shared" si="244"/>
        <v>2.4991034606419271E-2</v>
      </c>
      <c r="Q1466" s="28">
        <v>43430</v>
      </c>
      <c r="R1466">
        <v>90.02</v>
      </c>
      <c r="S1466" s="3">
        <v>0.01</v>
      </c>
      <c r="U1466" s="28">
        <v>43430</v>
      </c>
      <c r="V1466">
        <v>142.68</v>
      </c>
      <c r="W1466" s="3">
        <f t="shared" si="250"/>
        <v>-7.7195910703107273E-3</v>
      </c>
      <c r="Y1466" s="28">
        <v>44671</v>
      </c>
      <c r="Z1466">
        <v>295</v>
      </c>
      <c r="AA1466" s="3">
        <f t="shared" si="246"/>
        <v>-1.1725293132328285E-2</v>
      </c>
      <c r="AC1466" s="28">
        <v>44383</v>
      </c>
      <c r="AD1466">
        <v>18.649999999999999</v>
      </c>
      <c r="AE1466" s="4">
        <f t="shared" si="247"/>
        <v>-1.5831134564643801E-2</v>
      </c>
      <c r="AG1466" s="28">
        <v>43434</v>
      </c>
      <c r="AH1466">
        <v>173.36</v>
      </c>
      <c r="AI1466" s="4">
        <f t="shared" si="248"/>
        <v>6.9117732473720217E-3</v>
      </c>
      <c r="AO1466" s="28">
        <v>43430</v>
      </c>
      <c r="AP1466" s="29">
        <v>40771.550000000003</v>
      </c>
      <c r="AQ1466" s="3">
        <f t="shared" si="249"/>
        <v>-2.3912826455468883E-3</v>
      </c>
    </row>
    <row r="1467" spans="1:43" ht="15.75" thickBot="1" x14ac:dyDescent="0.3">
      <c r="A1467" s="28">
        <v>43486</v>
      </c>
      <c r="B1467">
        <v>88.23</v>
      </c>
      <c r="C1467" s="3">
        <f t="shared" si="242"/>
        <v>2.2719527433829878E-3</v>
      </c>
      <c r="E1467" s="28">
        <v>43431</v>
      </c>
      <c r="F1467">
        <v>207.9</v>
      </c>
      <c r="G1467" s="4">
        <f t="shared" si="251"/>
        <v>9.6292729898905804E-4</v>
      </c>
      <c r="I1467" s="28">
        <v>44250</v>
      </c>
      <c r="J1467">
        <v>105.94</v>
      </c>
      <c r="K1467" s="3">
        <f t="shared" si="243"/>
        <v>-4.7302158273381356E-2</v>
      </c>
      <c r="M1467" s="28">
        <v>44218</v>
      </c>
      <c r="N1467">
        <v>468.63</v>
      </c>
      <c r="O1467" s="3">
        <f t="shared" si="244"/>
        <v>2.4753449520019233E-2</v>
      </c>
      <c r="Q1467" s="28">
        <v>43431</v>
      </c>
      <c r="R1467">
        <v>85.93</v>
      </c>
      <c r="S1467" s="3">
        <v>0.03</v>
      </c>
      <c r="U1467" s="28">
        <v>43431</v>
      </c>
      <c r="V1467">
        <v>143.68</v>
      </c>
      <c r="W1467" s="3">
        <f t="shared" si="250"/>
        <v>7.0086907765629647E-3</v>
      </c>
      <c r="Y1467" s="28">
        <v>44672</v>
      </c>
      <c r="Z1467">
        <v>295</v>
      </c>
      <c r="AA1467" s="3">
        <f t="shared" si="246"/>
        <v>0</v>
      </c>
      <c r="AC1467" s="28">
        <v>44386</v>
      </c>
      <c r="AD1467">
        <v>18.63</v>
      </c>
      <c r="AE1467" s="4">
        <f t="shared" si="247"/>
        <v>-1.0723860589811895E-3</v>
      </c>
      <c r="AG1467" s="28">
        <v>43437</v>
      </c>
      <c r="AH1467">
        <v>164.7</v>
      </c>
      <c r="AI1467" s="4">
        <f t="shared" si="248"/>
        <v>-4.9953853253345781E-2</v>
      </c>
      <c r="AO1467" s="28">
        <v>43431</v>
      </c>
      <c r="AP1467" s="29">
        <v>40894.22</v>
      </c>
      <c r="AQ1467" s="3">
        <f t="shared" si="249"/>
        <v>3.008715636270809E-3</v>
      </c>
    </row>
    <row r="1468" spans="1:43" ht="15.75" thickBot="1" x14ac:dyDescent="0.3">
      <c r="A1468" s="28">
        <v>43487</v>
      </c>
      <c r="B1468">
        <v>88.49</v>
      </c>
      <c r="C1468" s="3">
        <f t="shared" si="242"/>
        <v>2.9468434772752516E-3</v>
      </c>
      <c r="E1468" s="28">
        <v>43432</v>
      </c>
      <c r="F1468">
        <v>201.6</v>
      </c>
      <c r="G1468" s="4">
        <f t="shared" si="251"/>
        <v>-3.0303030303030387E-2</v>
      </c>
      <c r="I1468" s="28">
        <v>44251</v>
      </c>
      <c r="J1468">
        <v>112.45</v>
      </c>
      <c r="K1468" s="3">
        <f t="shared" si="243"/>
        <v>6.1449877289031507E-2</v>
      </c>
      <c r="M1468" s="28">
        <v>44221</v>
      </c>
      <c r="N1468">
        <v>475.09</v>
      </c>
      <c r="O1468" s="3">
        <f t="shared" si="244"/>
        <v>1.3784862258071406E-2</v>
      </c>
      <c r="Q1468" s="28">
        <v>43432</v>
      </c>
      <c r="R1468">
        <v>83.43</v>
      </c>
      <c r="S1468" s="3">
        <v>0.02</v>
      </c>
      <c r="U1468" s="28">
        <v>43432</v>
      </c>
      <c r="V1468">
        <v>142.44</v>
      </c>
      <c r="W1468" s="3">
        <f t="shared" si="250"/>
        <v>-8.6302895322940554E-3</v>
      </c>
      <c r="Y1468" s="28">
        <v>44673</v>
      </c>
      <c r="Z1468">
        <v>292</v>
      </c>
      <c r="AA1468" s="3">
        <f t="shared" si="246"/>
        <v>-1.016949152542368E-2</v>
      </c>
      <c r="AC1468" s="28">
        <v>44389</v>
      </c>
      <c r="AD1468">
        <v>18.21</v>
      </c>
      <c r="AE1468" s="4">
        <f t="shared" si="247"/>
        <v>-2.2544283413848509E-2</v>
      </c>
      <c r="AG1468" s="28">
        <v>43438</v>
      </c>
      <c r="AH1468">
        <v>164.89</v>
      </c>
      <c r="AI1468" s="4">
        <f t="shared" si="248"/>
        <v>1.1536126290223603E-3</v>
      </c>
      <c r="AO1468" s="28">
        <v>43432</v>
      </c>
      <c r="AP1468" s="29">
        <v>40704.800000000003</v>
      </c>
      <c r="AQ1468" s="3">
        <f t="shared" si="249"/>
        <v>-4.6319504321148397E-3</v>
      </c>
    </row>
    <row r="1469" spans="1:43" ht="15.75" thickBot="1" x14ac:dyDescent="0.3">
      <c r="A1469" s="28">
        <v>43488</v>
      </c>
      <c r="B1469">
        <v>89</v>
      </c>
      <c r="C1469" s="3">
        <f t="shared" si="242"/>
        <v>5.7633630918747514E-3</v>
      </c>
      <c r="E1469" s="28">
        <v>43433</v>
      </c>
      <c r="F1469">
        <v>204.88</v>
      </c>
      <c r="G1469" s="4">
        <f t="shared" si="251"/>
        <v>1.6269841269841212E-2</v>
      </c>
      <c r="I1469" s="28">
        <v>44252</v>
      </c>
      <c r="J1469">
        <v>109.1</v>
      </c>
      <c r="K1469" s="3">
        <f t="shared" si="243"/>
        <v>-2.9791018230324706E-2</v>
      </c>
      <c r="M1469" s="28">
        <v>44222</v>
      </c>
      <c r="N1469">
        <v>479.91</v>
      </c>
      <c r="O1469" s="3">
        <f t="shared" si="244"/>
        <v>1.0145446125997326E-2</v>
      </c>
      <c r="Q1469" s="28">
        <v>43433</v>
      </c>
      <c r="R1469">
        <v>82.75</v>
      </c>
      <c r="S1469" s="3">
        <f t="shared" si="245"/>
        <v>-8.1505453673739181E-3</v>
      </c>
      <c r="U1469" s="28">
        <v>43433</v>
      </c>
      <c r="V1469">
        <v>141.54</v>
      </c>
      <c r="W1469" s="3">
        <f t="shared" si="250"/>
        <v>-6.3184498736310601E-3</v>
      </c>
      <c r="Y1469" s="28">
        <v>44676</v>
      </c>
      <c r="Z1469">
        <v>295</v>
      </c>
      <c r="AA1469" s="3">
        <f t="shared" si="246"/>
        <v>1.0273972602739656E-2</v>
      </c>
      <c r="AC1469" s="28">
        <v>44390</v>
      </c>
      <c r="AD1469">
        <v>19.25</v>
      </c>
      <c r="AE1469" s="4">
        <f t="shared" si="247"/>
        <v>5.7111477210324058E-2</v>
      </c>
      <c r="AG1469" s="28">
        <v>43439</v>
      </c>
      <c r="AH1469">
        <v>165</v>
      </c>
      <c r="AI1469" s="4">
        <f t="shared" si="248"/>
        <v>6.6711140760511434E-4</v>
      </c>
      <c r="AO1469" s="28">
        <v>43433</v>
      </c>
      <c r="AP1469" s="29">
        <v>40638.83</v>
      </c>
      <c r="AQ1469" s="3">
        <f t="shared" si="249"/>
        <v>-1.6206933825986258E-3</v>
      </c>
    </row>
    <row r="1470" spans="1:43" ht="15.75" thickBot="1" x14ac:dyDescent="0.3">
      <c r="A1470" s="28">
        <v>43489</v>
      </c>
      <c r="B1470">
        <v>89.8</v>
      </c>
      <c r="C1470" s="3">
        <f t="shared" si="242"/>
        <v>8.9887640449437534E-3</v>
      </c>
      <c r="E1470" s="28">
        <v>43434</v>
      </c>
      <c r="F1470">
        <v>194.64</v>
      </c>
      <c r="G1470" s="4">
        <f t="shared" si="251"/>
        <v>-4.9980476376415561E-2</v>
      </c>
      <c r="I1470" s="28">
        <v>44253</v>
      </c>
      <c r="J1470">
        <v>109.21</v>
      </c>
      <c r="K1470" s="3">
        <f t="shared" si="243"/>
        <v>1.0082493125573855E-3</v>
      </c>
      <c r="M1470" s="28">
        <v>44223</v>
      </c>
      <c r="N1470">
        <v>482.38</v>
      </c>
      <c r="O1470" s="3">
        <f t="shared" si="244"/>
        <v>5.1467983580253396E-3</v>
      </c>
      <c r="Q1470" s="28">
        <v>43434</v>
      </c>
      <c r="R1470">
        <v>78.62</v>
      </c>
      <c r="S1470" s="3">
        <f t="shared" si="245"/>
        <v>-4.9909365558912344E-2</v>
      </c>
      <c r="U1470" s="28">
        <v>43434</v>
      </c>
      <c r="V1470">
        <v>147.54</v>
      </c>
      <c r="W1470" s="3">
        <f t="shared" si="250"/>
        <v>4.2390843577787107E-2</v>
      </c>
      <c r="Y1470" s="28">
        <v>44677</v>
      </c>
      <c r="Z1470">
        <v>294</v>
      </c>
      <c r="AA1470" s="3">
        <f t="shared" si="246"/>
        <v>-3.3898305084745228E-3</v>
      </c>
      <c r="AC1470" s="28">
        <v>44393</v>
      </c>
      <c r="AD1470">
        <v>19.600000000000001</v>
      </c>
      <c r="AE1470" s="4">
        <f t="shared" si="247"/>
        <v>1.8181818181818299E-2</v>
      </c>
      <c r="AG1470" s="28">
        <v>43440</v>
      </c>
      <c r="AH1470">
        <v>156.85</v>
      </c>
      <c r="AI1470" s="4">
        <f t="shared" si="248"/>
        <v>-4.9393939393939434E-2</v>
      </c>
      <c r="AO1470" s="28">
        <v>43434</v>
      </c>
      <c r="AP1470" s="29">
        <v>40496.03</v>
      </c>
      <c r="AQ1470" s="3">
        <f t="shared" si="249"/>
        <v>-3.5138806899707165E-3</v>
      </c>
    </row>
    <row r="1471" spans="1:43" ht="15.75" thickBot="1" x14ac:dyDescent="0.3">
      <c r="A1471" s="28">
        <v>43490</v>
      </c>
      <c r="B1471">
        <v>89.25</v>
      </c>
      <c r="C1471" s="3">
        <f t="shared" si="242"/>
        <v>-6.1247216035634766E-3</v>
      </c>
      <c r="E1471" s="28">
        <v>43437</v>
      </c>
      <c r="F1471">
        <v>184.91</v>
      </c>
      <c r="G1471" s="4">
        <f t="shared" si="251"/>
        <v>-4.9989724619810882E-2</v>
      </c>
      <c r="I1471" s="28">
        <v>44256</v>
      </c>
      <c r="J1471">
        <v>104.5</v>
      </c>
      <c r="K1471" s="3">
        <f t="shared" si="243"/>
        <v>-4.3127918688764755E-2</v>
      </c>
      <c r="M1471" s="28">
        <v>44224</v>
      </c>
      <c r="N1471">
        <v>465.89</v>
      </c>
      <c r="O1471" s="3">
        <v>0.08</v>
      </c>
      <c r="Q1471" s="28">
        <v>43437</v>
      </c>
      <c r="R1471">
        <v>74.69</v>
      </c>
      <c r="S1471" s="3">
        <v>0.05</v>
      </c>
      <c r="U1471" s="28">
        <v>43437</v>
      </c>
      <c r="V1471">
        <v>144.46</v>
      </c>
      <c r="W1471" s="3">
        <f t="shared" si="250"/>
        <v>-2.0875694726853578E-2</v>
      </c>
      <c r="Y1471" s="28">
        <v>44678</v>
      </c>
      <c r="Z1471">
        <v>290</v>
      </c>
      <c r="AA1471" s="3">
        <f t="shared" si="246"/>
        <v>-1.3605442176870763E-2</v>
      </c>
      <c r="AC1471" s="28">
        <v>44400</v>
      </c>
      <c r="AD1471">
        <v>18.5</v>
      </c>
      <c r="AE1471" s="4">
        <f t="shared" si="247"/>
        <v>-5.6122448979591955E-2</v>
      </c>
      <c r="AG1471" s="28">
        <v>43441</v>
      </c>
      <c r="AH1471">
        <v>162.52000000000001</v>
      </c>
      <c r="AI1471" s="4">
        <f t="shared" si="248"/>
        <v>3.6149187121453652E-2</v>
      </c>
      <c r="AO1471" s="28">
        <v>43437</v>
      </c>
      <c r="AP1471" s="29">
        <v>39160.6</v>
      </c>
      <c r="AQ1471" s="3">
        <f t="shared" si="249"/>
        <v>-3.2976812788809151E-2</v>
      </c>
    </row>
    <row r="1472" spans="1:43" ht="15.75" thickBot="1" x14ac:dyDescent="0.3">
      <c r="A1472" s="28">
        <v>43493</v>
      </c>
      <c r="B1472">
        <v>89.49</v>
      </c>
      <c r="C1472" s="3">
        <f t="shared" si="242"/>
        <v>2.6890756302520025E-3</v>
      </c>
      <c r="E1472" s="28">
        <v>43438</v>
      </c>
      <c r="F1472">
        <v>176.94</v>
      </c>
      <c r="G1472" s="4">
        <f t="shared" si="251"/>
        <v>-4.3102049645773577E-2</v>
      </c>
      <c r="I1472" s="28">
        <v>44257</v>
      </c>
      <c r="J1472">
        <v>108.95</v>
      </c>
      <c r="K1472" s="3">
        <f t="shared" si="243"/>
        <v>4.2583732057416279E-2</v>
      </c>
      <c r="M1472" s="28">
        <v>44225</v>
      </c>
      <c r="N1472">
        <v>461.3</v>
      </c>
      <c r="O1472" s="3">
        <f t="shared" si="244"/>
        <v>-9.8521110133292789E-3</v>
      </c>
      <c r="Q1472" s="28">
        <v>43438</v>
      </c>
      <c r="R1472">
        <v>72.92</v>
      </c>
      <c r="S1472" s="3">
        <f t="shared" si="245"/>
        <v>-2.3697951533003025E-2</v>
      </c>
      <c r="U1472" s="28">
        <v>43438</v>
      </c>
      <c r="V1472">
        <v>147.88</v>
      </c>
      <c r="W1472" s="3">
        <f t="shared" si="250"/>
        <v>2.3674373529004589E-2</v>
      </c>
      <c r="Y1472" s="28">
        <v>44679</v>
      </c>
      <c r="Z1472">
        <v>290</v>
      </c>
      <c r="AA1472" s="3">
        <f t="shared" si="246"/>
        <v>0</v>
      </c>
      <c r="AC1472" s="28">
        <v>44403</v>
      </c>
      <c r="AD1472">
        <v>18.43</v>
      </c>
      <c r="AE1472" s="4">
        <f t="shared" si="247"/>
        <v>-3.7837837837837451E-3</v>
      </c>
      <c r="AG1472" s="28">
        <v>43444</v>
      </c>
      <c r="AH1472">
        <v>165.01</v>
      </c>
      <c r="AI1472" s="4">
        <f t="shared" si="248"/>
        <v>1.5321191238001353E-2</v>
      </c>
      <c r="AO1472" s="28">
        <v>43438</v>
      </c>
      <c r="AP1472" s="29">
        <v>39602.870000000003</v>
      </c>
      <c r="AQ1472" s="3">
        <f t="shared" si="249"/>
        <v>1.1293749329683411E-2</v>
      </c>
    </row>
    <row r="1473" spans="1:43" ht="15.75" thickBot="1" x14ac:dyDescent="0.3">
      <c r="A1473" s="28">
        <v>43494</v>
      </c>
      <c r="B1473">
        <v>90.17</v>
      </c>
      <c r="C1473" s="3">
        <f t="shared" si="242"/>
        <v>7.5986143703208331E-3</v>
      </c>
      <c r="E1473" s="28">
        <v>43439</v>
      </c>
      <c r="F1473">
        <v>168.46</v>
      </c>
      <c r="G1473" s="4">
        <f t="shared" si="251"/>
        <v>-4.7925850570814887E-2</v>
      </c>
      <c r="I1473" s="28">
        <v>44258</v>
      </c>
      <c r="J1473">
        <v>106.14</v>
      </c>
      <c r="K1473" s="3">
        <f t="shared" si="243"/>
        <v>-2.5791647544745278E-2</v>
      </c>
      <c r="M1473" s="28">
        <v>44228</v>
      </c>
      <c r="N1473">
        <v>464.97</v>
      </c>
      <c r="O1473" s="3">
        <f t="shared" si="244"/>
        <v>7.9557771515283982E-3</v>
      </c>
      <c r="Q1473" s="28">
        <v>43439</v>
      </c>
      <c r="R1473">
        <v>70.739999999999995</v>
      </c>
      <c r="S1473" s="3">
        <f t="shared" si="245"/>
        <v>-2.9895776193088364E-2</v>
      </c>
      <c r="U1473" s="28">
        <v>43439</v>
      </c>
      <c r="V1473">
        <v>146.35</v>
      </c>
      <c r="W1473" s="3">
        <f t="shared" si="250"/>
        <v>-1.0346226670273184E-2</v>
      </c>
      <c r="Y1473" s="28">
        <v>44687</v>
      </c>
      <c r="Z1473">
        <v>283</v>
      </c>
      <c r="AA1473" s="3">
        <f t="shared" si="246"/>
        <v>-2.4137931034482807E-2</v>
      </c>
      <c r="AC1473" s="28">
        <v>44404</v>
      </c>
      <c r="AD1473">
        <v>18.5</v>
      </c>
      <c r="AE1473" s="4">
        <f t="shared" si="247"/>
        <v>3.7981551817689585E-3</v>
      </c>
      <c r="AG1473" s="28">
        <v>43445</v>
      </c>
      <c r="AH1473">
        <v>161.16</v>
      </c>
      <c r="AI1473" s="4">
        <f t="shared" si="248"/>
        <v>-2.3331919277619462E-2</v>
      </c>
      <c r="AO1473" s="28">
        <v>43439</v>
      </c>
      <c r="AP1473" s="29">
        <v>39303.11</v>
      </c>
      <c r="AQ1473" s="3">
        <f t="shared" si="249"/>
        <v>-7.5691483975782736E-3</v>
      </c>
    </row>
    <row r="1474" spans="1:43" ht="15.75" thickBot="1" x14ac:dyDescent="0.3">
      <c r="A1474" s="28">
        <v>43495</v>
      </c>
      <c r="B1474">
        <v>90</v>
      </c>
      <c r="C1474" s="3">
        <f t="shared" si="242"/>
        <v>-1.8853277143173752E-3</v>
      </c>
      <c r="E1474" s="28">
        <v>43440</v>
      </c>
      <c r="F1474">
        <v>164.15</v>
      </c>
      <c r="G1474" s="4">
        <f t="shared" si="251"/>
        <v>-2.5584708536151024E-2</v>
      </c>
      <c r="I1474" s="28">
        <v>44259</v>
      </c>
      <c r="J1474">
        <v>106.14</v>
      </c>
      <c r="K1474" s="3">
        <f t="shared" si="243"/>
        <v>0</v>
      </c>
      <c r="M1474" s="28">
        <v>44229</v>
      </c>
      <c r="N1474">
        <v>466.63</v>
      </c>
      <c r="O1474" s="3">
        <f t="shared" si="244"/>
        <v>3.5701228036215671E-3</v>
      </c>
      <c r="Q1474" s="28">
        <v>43440</v>
      </c>
      <c r="R1474">
        <v>68.88</v>
      </c>
      <c r="S1474" s="3">
        <v>0.04</v>
      </c>
      <c r="U1474" s="28">
        <v>43440</v>
      </c>
      <c r="V1474">
        <v>143.52000000000001</v>
      </c>
      <c r="W1474" s="3">
        <f t="shared" si="250"/>
        <v>-1.9337205329688967E-2</v>
      </c>
      <c r="Y1474" s="28">
        <v>44690</v>
      </c>
      <c r="Z1474">
        <v>275.5</v>
      </c>
      <c r="AA1474" s="3">
        <f t="shared" si="246"/>
        <v>-2.6501766784452263E-2</v>
      </c>
      <c r="AC1474" s="28">
        <v>44405</v>
      </c>
      <c r="AD1474">
        <v>18.899999999999999</v>
      </c>
      <c r="AE1474" s="4">
        <f t="shared" si="247"/>
        <v>2.1621621621621623E-2</v>
      </c>
      <c r="AG1474" s="28">
        <v>43446</v>
      </c>
      <c r="AH1474">
        <v>157.69999999999999</v>
      </c>
      <c r="AI1474" s="4">
        <f t="shared" si="248"/>
        <v>-2.1469347232563996E-2</v>
      </c>
      <c r="AO1474" s="28">
        <v>43440</v>
      </c>
      <c r="AP1474" s="29">
        <v>38300.620000000003</v>
      </c>
      <c r="AQ1474" s="3">
        <f t="shared" si="249"/>
        <v>-2.5506632935663354E-2</v>
      </c>
    </row>
    <row r="1475" spans="1:43" ht="15.75" thickBot="1" x14ac:dyDescent="0.3">
      <c r="A1475" s="28">
        <v>43496</v>
      </c>
      <c r="B1475">
        <v>88.79</v>
      </c>
      <c r="C1475" s="3">
        <f t="shared" si="242"/>
        <v>-1.344444444444437E-2</v>
      </c>
      <c r="E1475" s="28">
        <v>43441</v>
      </c>
      <c r="F1475">
        <v>165.81</v>
      </c>
      <c r="G1475" s="4">
        <f t="shared" si="251"/>
        <v>1.0112701797136747E-2</v>
      </c>
      <c r="I1475" s="28">
        <v>44260</v>
      </c>
      <c r="J1475">
        <v>106.14</v>
      </c>
      <c r="K1475" s="3">
        <f t="shared" si="243"/>
        <v>0</v>
      </c>
      <c r="M1475" s="28">
        <v>44230</v>
      </c>
      <c r="N1475">
        <v>471.47</v>
      </c>
      <c r="O1475" s="3">
        <f t="shared" si="244"/>
        <v>1.0372243533420589E-2</v>
      </c>
      <c r="Q1475" s="28">
        <v>43441</v>
      </c>
      <c r="R1475">
        <v>72.069999999999993</v>
      </c>
      <c r="S1475" s="3">
        <f t="shared" si="245"/>
        <v>4.6312427409988421E-2</v>
      </c>
      <c r="U1475" s="28">
        <v>43441</v>
      </c>
      <c r="V1475">
        <v>140.29</v>
      </c>
      <c r="W1475" s="3">
        <f t="shared" si="250"/>
        <v>-2.2505574136009066E-2</v>
      </c>
      <c r="Y1475" s="28">
        <v>44691</v>
      </c>
      <c r="Z1475">
        <v>275.5</v>
      </c>
      <c r="AA1475" s="3">
        <f t="shared" si="246"/>
        <v>0</v>
      </c>
      <c r="AC1475" s="28">
        <v>44411</v>
      </c>
      <c r="AD1475">
        <v>18.899999999999999</v>
      </c>
      <c r="AE1475" s="4">
        <f t="shared" si="247"/>
        <v>0</v>
      </c>
      <c r="AG1475" s="28">
        <v>43447</v>
      </c>
      <c r="AH1475">
        <v>157.1</v>
      </c>
      <c r="AI1475" s="4">
        <f t="shared" si="248"/>
        <v>-3.8046924540265925E-3</v>
      </c>
      <c r="AO1475" s="28">
        <v>43441</v>
      </c>
      <c r="AP1475" s="29">
        <v>38562.050000000003</v>
      </c>
      <c r="AQ1475" s="3">
        <f t="shared" si="249"/>
        <v>6.8257380689920044E-3</v>
      </c>
    </row>
    <row r="1476" spans="1:43" ht="15.75" thickBot="1" x14ac:dyDescent="0.3">
      <c r="A1476" s="28">
        <v>43497</v>
      </c>
      <c r="B1476">
        <v>91.42</v>
      </c>
      <c r="C1476" s="3">
        <f t="shared" si="242"/>
        <v>2.962045275368852E-2</v>
      </c>
      <c r="E1476" s="28">
        <v>43444</v>
      </c>
      <c r="F1476">
        <v>173.36</v>
      </c>
      <c r="G1476" s="4">
        <f t="shared" si="251"/>
        <v>4.5534044991255129E-2</v>
      </c>
      <c r="I1476" s="28">
        <v>44263</v>
      </c>
      <c r="J1476">
        <v>101.1</v>
      </c>
      <c r="K1476" s="3">
        <f t="shared" si="243"/>
        <v>-4.7484454494064465E-2</v>
      </c>
      <c r="M1476" s="28">
        <v>44231</v>
      </c>
      <c r="N1476">
        <v>482.15</v>
      </c>
      <c r="O1476" s="3">
        <f t="shared" si="244"/>
        <v>2.265255477548922E-2</v>
      </c>
      <c r="Q1476" s="28">
        <v>43444</v>
      </c>
      <c r="R1476">
        <v>73.400000000000006</v>
      </c>
      <c r="S1476" s="3">
        <f t="shared" si="245"/>
        <v>1.8454280560566305E-2</v>
      </c>
      <c r="U1476" s="28">
        <v>43444</v>
      </c>
      <c r="V1476">
        <v>146.51</v>
      </c>
      <c r="W1476" s="3">
        <f t="shared" si="250"/>
        <v>4.4336731057095902E-2</v>
      </c>
      <c r="Y1476" s="28">
        <v>44692</v>
      </c>
      <c r="Z1476">
        <v>266</v>
      </c>
      <c r="AA1476" s="3">
        <f t="shared" si="246"/>
        <v>-3.4482758620689613E-2</v>
      </c>
      <c r="AC1476" s="28">
        <v>44412</v>
      </c>
      <c r="AD1476">
        <v>20</v>
      </c>
      <c r="AE1476" s="4">
        <f t="shared" si="247"/>
        <v>5.8201058201058364E-2</v>
      </c>
      <c r="AG1476" s="28">
        <v>43448</v>
      </c>
      <c r="AH1476">
        <v>162.99</v>
      </c>
      <c r="AI1476" s="4">
        <f t="shared" si="248"/>
        <v>3.7492043284532262E-2</v>
      </c>
      <c r="AO1476" s="28">
        <v>43444</v>
      </c>
      <c r="AP1476" s="29">
        <v>39299.620000000003</v>
      </c>
      <c r="AQ1476" s="3">
        <f t="shared" si="249"/>
        <v>1.9126835839899492E-2</v>
      </c>
    </row>
    <row r="1477" spans="1:43" ht="15.75" thickBot="1" x14ac:dyDescent="0.3">
      <c r="A1477" s="28">
        <v>43500</v>
      </c>
      <c r="B1477">
        <v>95.66</v>
      </c>
      <c r="C1477" s="3">
        <f t="shared" si="242"/>
        <v>4.6379348063880999E-2</v>
      </c>
      <c r="E1477" s="28">
        <v>43445</v>
      </c>
      <c r="F1477">
        <v>170.57</v>
      </c>
      <c r="G1477" s="4">
        <f t="shared" si="251"/>
        <v>-1.609367789570848E-2</v>
      </c>
      <c r="I1477" s="28">
        <v>44264</v>
      </c>
      <c r="J1477">
        <v>101</v>
      </c>
      <c r="K1477" s="3">
        <f t="shared" si="243"/>
        <v>-9.8911968348169843E-4</v>
      </c>
      <c r="M1477" s="28">
        <v>44235</v>
      </c>
      <c r="N1477">
        <v>487.24</v>
      </c>
      <c r="O1477" s="3">
        <f t="shared" si="244"/>
        <v>1.0556880638805444E-2</v>
      </c>
      <c r="Q1477" s="28">
        <v>43445</v>
      </c>
      <c r="R1477">
        <v>71.63</v>
      </c>
      <c r="S1477" s="3">
        <f t="shared" si="245"/>
        <v>-2.4114441416893895E-2</v>
      </c>
      <c r="U1477" s="28">
        <v>43445</v>
      </c>
      <c r="V1477">
        <v>142.03</v>
      </c>
      <c r="W1477" s="3">
        <f t="shared" si="250"/>
        <v>-3.0578117534639238E-2</v>
      </c>
      <c r="Y1477" s="28">
        <v>44693</v>
      </c>
      <c r="Z1477">
        <v>274</v>
      </c>
      <c r="AA1477" s="3">
        <f t="shared" si="246"/>
        <v>3.007518796992481E-2</v>
      </c>
      <c r="AC1477" s="28">
        <v>44428</v>
      </c>
      <c r="AD1477">
        <v>21.2</v>
      </c>
      <c r="AE1477" s="4">
        <f t="shared" si="247"/>
        <v>6.0000000000000053E-2</v>
      </c>
      <c r="AG1477" s="28">
        <v>43451</v>
      </c>
      <c r="AH1477">
        <v>161.91999999999999</v>
      </c>
      <c r="AI1477" s="4">
        <f t="shared" si="248"/>
        <v>-6.5648199276030494E-3</v>
      </c>
      <c r="AO1477" s="28">
        <v>43445</v>
      </c>
      <c r="AP1477" s="29">
        <v>38851.96</v>
      </c>
      <c r="AQ1477" s="3">
        <f t="shared" si="249"/>
        <v>-1.1390949836156294E-2</v>
      </c>
    </row>
    <row r="1478" spans="1:43" ht="15.75" thickBot="1" x14ac:dyDescent="0.3">
      <c r="A1478" s="28">
        <v>43502</v>
      </c>
      <c r="B1478">
        <v>95</v>
      </c>
      <c r="C1478" s="3">
        <f t="shared" si="242"/>
        <v>-6.8994355007316877E-3</v>
      </c>
      <c r="E1478" s="28">
        <v>43446</v>
      </c>
      <c r="F1478">
        <v>169.23</v>
      </c>
      <c r="G1478" s="4">
        <f t="shared" si="251"/>
        <v>-7.8560121944070138E-3</v>
      </c>
      <c r="I1478" s="28">
        <v>44266</v>
      </c>
      <c r="J1478">
        <v>94.48</v>
      </c>
      <c r="K1478" s="3">
        <f t="shared" si="243"/>
        <v>-6.4554455445544501E-2</v>
      </c>
      <c r="M1478" s="28">
        <v>44236</v>
      </c>
      <c r="N1478">
        <v>490.57</v>
      </c>
      <c r="O1478" s="3">
        <f t="shared" si="244"/>
        <v>6.8344142517033912E-3</v>
      </c>
      <c r="Q1478" s="28">
        <v>43446</v>
      </c>
      <c r="R1478">
        <v>69.86</v>
      </c>
      <c r="S1478" s="3">
        <f t="shared" si="245"/>
        <v>-2.4710316906324081E-2</v>
      </c>
      <c r="U1478" s="28">
        <v>43446</v>
      </c>
      <c r="V1478">
        <v>140.02000000000001</v>
      </c>
      <c r="W1478" s="3">
        <f t="shared" si="250"/>
        <v>-1.4151939731042673E-2</v>
      </c>
      <c r="Y1478" s="28">
        <v>44697</v>
      </c>
      <c r="Z1478">
        <v>271</v>
      </c>
      <c r="AA1478" s="3">
        <f t="shared" si="246"/>
        <v>-1.0948905109489093E-2</v>
      </c>
      <c r="AC1478" s="28">
        <v>44431</v>
      </c>
      <c r="AD1478">
        <v>19.66</v>
      </c>
      <c r="AE1478" s="4">
        <f t="shared" si="247"/>
        <v>-7.2641509433962193E-2</v>
      </c>
      <c r="AG1478" s="28">
        <v>43452</v>
      </c>
      <c r="AH1478">
        <v>161.58000000000001</v>
      </c>
      <c r="AI1478" s="4">
        <f t="shared" si="248"/>
        <v>-2.0998023715413927E-3</v>
      </c>
      <c r="AO1478" s="28">
        <v>43446</v>
      </c>
      <c r="AP1478" s="29">
        <v>38307.440000000002</v>
      </c>
      <c r="AQ1478" s="3">
        <f t="shared" si="249"/>
        <v>-1.4015251740195245E-2</v>
      </c>
    </row>
    <row r="1479" spans="1:43" ht="15.75" thickBot="1" x14ac:dyDescent="0.3">
      <c r="A1479" s="28">
        <v>43503</v>
      </c>
      <c r="B1479">
        <v>95.71</v>
      </c>
      <c r="C1479" s="3">
        <f t="shared" si="242"/>
        <v>7.4736842105262991E-3</v>
      </c>
      <c r="E1479" s="28">
        <v>43447</v>
      </c>
      <c r="F1479">
        <v>165.19</v>
      </c>
      <c r="G1479" s="4">
        <f t="shared" si="251"/>
        <v>-2.3872835785617164E-2</v>
      </c>
      <c r="I1479" s="28">
        <v>44267</v>
      </c>
      <c r="J1479">
        <v>94.48</v>
      </c>
      <c r="K1479" s="3">
        <f t="shared" si="243"/>
        <v>0</v>
      </c>
      <c r="M1479" s="28">
        <v>44237</v>
      </c>
      <c r="N1479">
        <v>478.05</v>
      </c>
      <c r="O1479" s="3">
        <f t="shared" si="244"/>
        <v>-2.5521332327700375E-2</v>
      </c>
      <c r="Q1479" s="28">
        <v>43447</v>
      </c>
      <c r="R1479">
        <v>70.010000000000005</v>
      </c>
      <c r="S1479" s="3">
        <f t="shared" si="245"/>
        <v>2.1471514457487295E-3</v>
      </c>
      <c r="U1479" s="28">
        <v>43447</v>
      </c>
      <c r="V1479">
        <v>139.13</v>
      </c>
      <c r="W1479" s="3">
        <f t="shared" si="250"/>
        <v>-6.356234823596707E-3</v>
      </c>
      <c r="Y1479" s="28">
        <v>44699</v>
      </c>
      <c r="Z1479">
        <v>270</v>
      </c>
      <c r="AA1479" s="3">
        <f t="shared" si="246"/>
        <v>-3.6900369003689537E-3</v>
      </c>
      <c r="AC1479" s="28">
        <v>44432</v>
      </c>
      <c r="AD1479">
        <v>19.66</v>
      </c>
      <c r="AE1479" s="4">
        <f t="shared" si="247"/>
        <v>0</v>
      </c>
      <c r="AG1479" s="28">
        <v>43453</v>
      </c>
      <c r="AH1479">
        <v>163</v>
      </c>
      <c r="AI1479" s="4">
        <f t="shared" si="248"/>
        <v>8.7882163634112054E-3</v>
      </c>
      <c r="AO1479" s="28">
        <v>43447</v>
      </c>
      <c r="AP1479" s="29">
        <v>38011.629999999997</v>
      </c>
      <c r="AQ1479" s="3">
        <f t="shared" si="249"/>
        <v>-7.7219986509149408E-3</v>
      </c>
    </row>
    <row r="1480" spans="1:43" ht="15.75" thickBot="1" x14ac:dyDescent="0.3">
      <c r="A1480" s="28">
        <v>43504</v>
      </c>
      <c r="B1480">
        <v>94.45</v>
      </c>
      <c r="C1480" s="3">
        <f t="shared" ref="C1480:C1543" si="252">B1480/B1479-1</f>
        <v>-1.3164768571726992E-2</v>
      </c>
      <c r="E1480" s="28">
        <v>43448</v>
      </c>
      <c r="F1480">
        <v>166.76</v>
      </c>
      <c r="G1480" s="4">
        <f t="shared" si="251"/>
        <v>9.5042072764695007E-3</v>
      </c>
      <c r="I1480" s="28">
        <v>44270</v>
      </c>
      <c r="J1480">
        <v>101.56</v>
      </c>
      <c r="K1480" s="3">
        <f t="shared" ref="K1480:K1543" si="253">J1480/J1479-1</f>
        <v>7.4936494496189665E-2</v>
      </c>
      <c r="M1480" s="28">
        <v>44238</v>
      </c>
      <c r="N1480">
        <v>465.49</v>
      </c>
      <c r="O1480" s="3">
        <f t="shared" ref="O1480:O1543" si="254">N1480/N1479-1</f>
        <v>-2.6273402363769516E-2</v>
      </c>
      <c r="Q1480" s="28">
        <v>43448</v>
      </c>
      <c r="R1480">
        <v>70.27</v>
      </c>
      <c r="S1480" s="3">
        <v>0.04</v>
      </c>
      <c r="U1480" s="28">
        <v>43448</v>
      </c>
      <c r="V1480">
        <v>139.11000000000001</v>
      </c>
      <c r="W1480" s="3">
        <f t="shared" si="250"/>
        <v>-1.4375044921999258E-4</v>
      </c>
      <c r="Y1480" s="28">
        <v>44701</v>
      </c>
      <c r="Z1480">
        <v>278</v>
      </c>
      <c r="AA1480" s="3">
        <f t="shared" ref="AA1480:AA1543" si="255">Z1480/Z1479-1</f>
        <v>2.9629629629629672E-2</v>
      </c>
      <c r="AC1480" s="28">
        <v>44433</v>
      </c>
      <c r="AD1480">
        <v>20</v>
      </c>
      <c r="AE1480" s="4">
        <f t="shared" ref="AE1480:AE1543" si="256">AD1480/AD1479-1</f>
        <v>1.7293997965412089E-2</v>
      </c>
      <c r="AG1480" s="28">
        <v>43454</v>
      </c>
      <c r="AH1480">
        <v>168.95</v>
      </c>
      <c r="AI1480" s="4">
        <f t="shared" ref="AI1480:AI1543" si="257">AH1480/AH1479-1</f>
        <v>3.6503067484662477E-2</v>
      </c>
      <c r="AO1480" s="28">
        <v>43448</v>
      </c>
      <c r="AP1480" s="29">
        <v>38585.660000000003</v>
      </c>
      <c r="AQ1480" s="3">
        <f t="shared" ref="AQ1480:AQ1543" si="258">AP1480/AP1479-1</f>
        <v>1.510143079894255E-2</v>
      </c>
    </row>
    <row r="1481" spans="1:43" ht="15.75" thickBot="1" x14ac:dyDescent="0.3">
      <c r="A1481" s="28">
        <v>43507</v>
      </c>
      <c r="B1481">
        <v>92.07</v>
      </c>
      <c r="C1481" s="3">
        <f t="shared" si="252"/>
        <v>-2.519851773425108E-2</v>
      </c>
      <c r="E1481" s="28">
        <v>43451</v>
      </c>
      <c r="F1481">
        <v>166.91</v>
      </c>
      <c r="G1481" s="4">
        <f t="shared" si="251"/>
        <v>8.9949628208207955E-4</v>
      </c>
      <c r="I1481" s="28">
        <v>44271</v>
      </c>
      <c r="J1481">
        <v>108.33</v>
      </c>
      <c r="K1481" s="3">
        <f t="shared" si="253"/>
        <v>6.6660102402520627E-2</v>
      </c>
      <c r="M1481" s="28">
        <v>44239</v>
      </c>
      <c r="N1481">
        <v>479.29</v>
      </c>
      <c r="O1481" s="3">
        <f t="shared" si="254"/>
        <v>2.9646179294936514E-2</v>
      </c>
      <c r="Q1481" s="28">
        <v>43451</v>
      </c>
      <c r="R1481">
        <v>70.010000000000005</v>
      </c>
      <c r="S1481" s="3">
        <v>0.05</v>
      </c>
      <c r="U1481" s="28">
        <v>43451</v>
      </c>
      <c r="V1481">
        <v>138.35</v>
      </c>
      <c r="W1481" s="3">
        <f t="shared" si="250"/>
        <v>-5.4633024225434479E-3</v>
      </c>
      <c r="Y1481" s="28">
        <v>44704</v>
      </c>
      <c r="Z1481">
        <v>270.01</v>
      </c>
      <c r="AA1481" s="3">
        <f t="shared" si="255"/>
        <v>-2.8741007194244661E-2</v>
      </c>
      <c r="AC1481" s="28">
        <v>44435</v>
      </c>
      <c r="AD1481">
        <v>20.96</v>
      </c>
      <c r="AE1481" s="4">
        <f t="shared" si="256"/>
        <v>4.8000000000000043E-2</v>
      </c>
      <c r="AG1481" s="28">
        <v>43455</v>
      </c>
      <c r="AH1481">
        <v>169.99</v>
      </c>
      <c r="AI1481" s="4">
        <f t="shared" si="257"/>
        <v>6.1556673572062959E-3</v>
      </c>
      <c r="AO1481" s="28">
        <v>43451</v>
      </c>
      <c r="AP1481" s="29">
        <v>38309.17</v>
      </c>
      <c r="AQ1481" s="3">
        <f t="shared" si="258"/>
        <v>-7.1656154125653293E-3</v>
      </c>
    </row>
    <row r="1482" spans="1:43" ht="15.75" thickBot="1" x14ac:dyDescent="0.3">
      <c r="A1482" s="28">
        <v>43508</v>
      </c>
      <c r="B1482">
        <v>93.92</v>
      </c>
      <c r="C1482" s="3">
        <f t="shared" si="252"/>
        <v>2.0093407190181489E-2</v>
      </c>
      <c r="E1482" s="28">
        <v>43452</v>
      </c>
      <c r="F1482">
        <v>167.85</v>
      </c>
      <c r="G1482" s="4">
        <f t="shared" si="251"/>
        <v>5.6317776046970192E-3</v>
      </c>
      <c r="I1482" s="28">
        <v>44272</v>
      </c>
      <c r="J1482">
        <v>108.58</v>
      </c>
      <c r="K1482" s="3">
        <f t="shared" si="253"/>
        <v>2.3077633157944089E-3</v>
      </c>
      <c r="M1482" s="28">
        <v>44242</v>
      </c>
      <c r="N1482">
        <v>496.96</v>
      </c>
      <c r="O1482" s="3">
        <f t="shared" si="254"/>
        <v>3.6867032485551565E-2</v>
      </c>
      <c r="Q1482" s="28">
        <v>43452</v>
      </c>
      <c r="R1482">
        <v>70.260000000000005</v>
      </c>
      <c r="S1482" s="3">
        <f t="shared" ref="S1482:S1542" si="259">R1482/R1481-1</f>
        <v>3.5709184402228367E-3</v>
      </c>
      <c r="U1482" s="28">
        <v>43452</v>
      </c>
      <c r="V1482">
        <v>137.86000000000001</v>
      </c>
      <c r="W1482" s="3">
        <f t="shared" si="250"/>
        <v>-3.541741958799971E-3</v>
      </c>
      <c r="Y1482" s="28">
        <v>44705</v>
      </c>
      <c r="Z1482">
        <v>265.10000000000002</v>
      </c>
      <c r="AA1482" s="3">
        <f t="shared" si="255"/>
        <v>-1.8184511684752325E-2</v>
      </c>
      <c r="AC1482" s="28">
        <v>44438</v>
      </c>
      <c r="AD1482">
        <v>20.190000000000001</v>
      </c>
      <c r="AE1482" s="4">
        <f t="shared" si="256"/>
        <v>-3.6736641221373989E-2</v>
      </c>
      <c r="AG1482" s="28">
        <v>43458</v>
      </c>
      <c r="AH1482">
        <v>164.6</v>
      </c>
      <c r="AI1482" s="4">
        <f t="shared" si="257"/>
        <v>-3.1707747514559737E-2</v>
      </c>
      <c r="AO1482" s="28">
        <v>43452</v>
      </c>
      <c r="AP1482" s="29">
        <v>38115.81</v>
      </c>
      <c r="AQ1482" s="3">
        <f t="shared" si="258"/>
        <v>-5.0473555026120387E-3</v>
      </c>
    </row>
    <row r="1483" spans="1:43" ht="15.75" thickBot="1" x14ac:dyDescent="0.3">
      <c r="A1483" s="28">
        <v>43509</v>
      </c>
      <c r="B1483">
        <v>94</v>
      </c>
      <c r="C1483" s="3">
        <f t="shared" si="252"/>
        <v>8.5178875638836082E-4</v>
      </c>
      <c r="E1483" s="28">
        <v>43453</v>
      </c>
      <c r="F1483">
        <v>168.84</v>
      </c>
      <c r="G1483" s="4">
        <f t="shared" si="251"/>
        <v>5.8981233243968756E-3</v>
      </c>
      <c r="I1483" s="28">
        <v>44273</v>
      </c>
      <c r="J1483">
        <v>105</v>
      </c>
      <c r="K1483" s="3">
        <f t="shared" si="253"/>
        <v>-3.2971081230429133E-2</v>
      </c>
      <c r="M1483" s="28">
        <v>44243</v>
      </c>
      <c r="N1483">
        <v>499.7</v>
      </c>
      <c r="O1483" s="3">
        <f t="shared" si="254"/>
        <v>5.5135222150677343E-3</v>
      </c>
      <c r="Q1483" s="28">
        <v>43453</v>
      </c>
      <c r="R1483">
        <v>70.62</v>
      </c>
      <c r="S1483" s="3">
        <v>0.04</v>
      </c>
      <c r="U1483" s="28">
        <v>43453</v>
      </c>
      <c r="V1483">
        <v>134.66999999999999</v>
      </c>
      <c r="W1483" s="3">
        <f t="shared" si="250"/>
        <v>-2.3139416799652035E-2</v>
      </c>
      <c r="Y1483" s="28">
        <v>44706</v>
      </c>
      <c r="Z1483">
        <v>270</v>
      </c>
      <c r="AA1483" s="3">
        <f t="shared" si="255"/>
        <v>1.8483591097698815E-2</v>
      </c>
      <c r="AC1483" s="28">
        <v>44440</v>
      </c>
      <c r="AD1483">
        <v>20.190000000000001</v>
      </c>
      <c r="AE1483" s="4">
        <f t="shared" si="256"/>
        <v>0</v>
      </c>
      <c r="AG1483" s="28">
        <v>43460</v>
      </c>
      <c r="AH1483">
        <v>166.77</v>
      </c>
      <c r="AI1483" s="4">
        <f t="shared" si="257"/>
        <v>1.3183475091130159E-2</v>
      </c>
      <c r="AO1483" s="28">
        <v>43453</v>
      </c>
      <c r="AP1483" s="29">
        <v>38063.15</v>
      </c>
      <c r="AQ1483" s="3">
        <f t="shared" si="258"/>
        <v>-1.3815789301079295E-3</v>
      </c>
    </row>
    <row r="1484" spans="1:43" ht="15.75" thickBot="1" x14ac:dyDescent="0.3">
      <c r="A1484" s="28">
        <v>43510</v>
      </c>
      <c r="B1484">
        <v>93.94</v>
      </c>
      <c r="C1484" s="3">
        <f t="shared" si="252"/>
        <v>-6.3829787234048752E-4</v>
      </c>
      <c r="E1484" s="28">
        <v>43454</v>
      </c>
      <c r="F1484">
        <v>173.31</v>
      </c>
      <c r="G1484" s="4">
        <f t="shared" si="251"/>
        <v>2.6474769012082344E-2</v>
      </c>
      <c r="I1484" s="28">
        <v>44274</v>
      </c>
      <c r="J1484">
        <v>105</v>
      </c>
      <c r="K1484" s="3">
        <f t="shared" si="253"/>
        <v>0</v>
      </c>
      <c r="M1484" s="28">
        <v>44244</v>
      </c>
      <c r="N1484">
        <v>496.66</v>
      </c>
      <c r="O1484" s="3">
        <f t="shared" si="254"/>
        <v>-6.0836501901140316E-3</v>
      </c>
      <c r="Q1484" s="28">
        <v>43454</v>
      </c>
      <c r="R1484">
        <v>70.760000000000005</v>
      </c>
      <c r="S1484" s="3">
        <v>0.01</v>
      </c>
      <c r="U1484" s="28">
        <v>43454</v>
      </c>
      <c r="V1484">
        <v>133.47999999999999</v>
      </c>
      <c r="W1484" s="3">
        <f t="shared" si="250"/>
        <v>-8.8364149402242465E-3</v>
      </c>
      <c r="Y1484" s="28">
        <v>44707</v>
      </c>
      <c r="Z1484">
        <v>282.01</v>
      </c>
      <c r="AA1484" s="3">
        <f t="shared" si="255"/>
        <v>4.4481481481481344E-2</v>
      </c>
      <c r="AC1484" s="28">
        <v>44442</v>
      </c>
      <c r="AD1484">
        <v>18.8</v>
      </c>
      <c r="AE1484" s="4">
        <f t="shared" si="256"/>
        <v>-6.8845963348192152E-2</v>
      </c>
      <c r="AG1484" s="28">
        <v>43461</v>
      </c>
      <c r="AH1484">
        <v>168.14</v>
      </c>
      <c r="AI1484" s="4">
        <f t="shared" si="257"/>
        <v>8.2149067578101143E-3</v>
      </c>
      <c r="AO1484" s="28">
        <v>43454</v>
      </c>
      <c r="AP1484" s="29">
        <v>38236.519999999997</v>
      </c>
      <c r="AQ1484" s="3">
        <f t="shared" si="258"/>
        <v>4.5547990641865432E-3</v>
      </c>
    </row>
    <row r="1485" spans="1:43" ht="15.75" thickBot="1" x14ac:dyDescent="0.3">
      <c r="A1485" s="28">
        <v>43511</v>
      </c>
      <c r="B1485">
        <v>93.98</v>
      </c>
      <c r="C1485" s="3">
        <f t="shared" si="252"/>
        <v>4.2580370449218918E-4</v>
      </c>
      <c r="E1485" s="28">
        <v>43455</v>
      </c>
      <c r="F1485">
        <v>173.35</v>
      </c>
      <c r="G1485" s="4">
        <f t="shared" si="251"/>
        <v>2.3080030004041241E-4</v>
      </c>
      <c r="I1485" s="28">
        <v>44277</v>
      </c>
      <c r="J1485">
        <v>103.75</v>
      </c>
      <c r="K1485" s="3">
        <f t="shared" si="253"/>
        <v>-1.1904761904761862E-2</v>
      </c>
      <c r="M1485" s="28">
        <v>44245</v>
      </c>
      <c r="N1485">
        <v>494.67</v>
      </c>
      <c r="O1485" s="3">
        <f t="shared" si="254"/>
        <v>-4.0067651914791336E-3</v>
      </c>
      <c r="Q1485" s="28">
        <v>43455</v>
      </c>
      <c r="R1485">
        <v>71.95</v>
      </c>
      <c r="S1485" s="3">
        <f t="shared" si="259"/>
        <v>1.6817410966647683E-2</v>
      </c>
      <c r="U1485" s="28">
        <v>43455</v>
      </c>
      <c r="V1485">
        <v>133.61000000000001</v>
      </c>
      <c r="W1485" s="3">
        <f t="shared" si="250"/>
        <v>9.7392867845380593E-4</v>
      </c>
      <c r="Y1485" s="28">
        <v>44708</v>
      </c>
      <c r="Z1485">
        <v>294.7</v>
      </c>
      <c r="AA1485" s="3">
        <f t="shared" si="255"/>
        <v>4.4998404311903828E-2</v>
      </c>
      <c r="AC1485" s="28">
        <v>44445</v>
      </c>
      <c r="AD1485">
        <v>20</v>
      </c>
      <c r="AE1485" s="4">
        <f t="shared" si="256"/>
        <v>6.3829787234042534E-2</v>
      </c>
      <c r="AG1485" s="28">
        <v>43462</v>
      </c>
      <c r="AH1485">
        <v>171.28</v>
      </c>
      <c r="AI1485" s="4">
        <f t="shared" si="257"/>
        <v>1.8674913762340983E-2</v>
      </c>
      <c r="AO1485" s="28">
        <v>43455</v>
      </c>
      <c r="AP1485" s="29">
        <v>38251.040000000001</v>
      </c>
      <c r="AQ1485" s="3">
        <f t="shared" si="258"/>
        <v>3.7974167105181422E-4</v>
      </c>
    </row>
    <row r="1486" spans="1:43" ht="15.75" thickBot="1" x14ac:dyDescent="0.3">
      <c r="A1486" s="28">
        <v>43514</v>
      </c>
      <c r="B1486">
        <v>93.93</v>
      </c>
      <c r="C1486" s="3">
        <f t="shared" si="252"/>
        <v>-5.3202809108321425E-4</v>
      </c>
      <c r="E1486" s="28">
        <v>43458</v>
      </c>
      <c r="F1486">
        <v>173.18</v>
      </c>
      <c r="G1486" s="4">
        <f t="shared" si="251"/>
        <v>-9.806749351023436E-4</v>
      </c>
      <c r="I1486" s="28">
        <v>44279</v>
      </c>
      <c r="J1486">
        <v>103.75</v>
      </c>
      <c r="K1486" s="3">
        <f t="shared" si="253"/>
        <v>0</v>
      </c>
      <c r="M1486" s="28">
        <v>44246</v>
      </c>
      <c r="N1486">
        <v>502.88</v>
      </c>
      <c r="O1486" s="3">
        <f t="shared" si="254"/>
        <v>1.6596923201326108E-2</v>
      </c>
      <c r="Q1486" s="28">
        <v>43458</v>
      </c>
      <c r="R1486">
        <v>70.930000000000007</v>
      </c>
      <c r="S1486" s="3">
        <f t="shared" si="259"/>
        <v>-1.4176511466295949E-2</v>
      </c>
      <c r="U1486" s="28">
        <v>43458</v>
      </c>
      <c r="V1486">
        <v>133.61000000000001</v>
      </c>
      <c r="W1486" s="3">
        <f t="shared" si="250"/>
        <v>0</v>
      </c>
      <c r="Y1486" s="28">
        <v>44711</v>
      </c>
      <c r="Z1486">
        <v>288.62</v>
      </c>
      <c r="AA1486" s="3">
        <f t="shared" si="255"/>
        <v>-2.0631150322361624E-2</v>
      </c>
      <c r="AC1486" s="28">
        <v>44447</v>
      </c>
      <c r="AD1486">
        <v>19.399999999999999</v>
      </c>
      <c r="AE1486" s="4">
        <f t="shared" si="256"/>
        <v>-3.0000000000000027E-2</v>
      </c>
      <c r="AG1486" s="28">
        <v>43465</v>
      </c>
      <c r="AH1486">
        <v>171.43</v>
      </c>
      <c r="AI1486" s="4">
        <f t="shared" si="257"/>
        <v>8.7575899112568578E-4</v>
      </c>
      <c r="AO1486" s="28">
        <v>43458</v>
      </c>
      <c r="AP1486" s="29">
        <v>38308.92</v>
      </c>
      <c r="AQ1486" s="3">
        <f t="shared" si="258"/>
        <v>1.5131614722108111E-3</v>
      </c>
    </row>
    <row r="1487" spans="1:43" ht="15.75" thickBot="1" x14ac:dyDescent="0.3">
      <c r="A1487" s="28">
        <v>43515</v>
      </c>
      <c r="B1487">
        <v>92.99</v>
      </c>
      <c r="C1487" s="3">
        <f t="shared" si="252"/>
        <v>-1.0007452358139157E-2</v>
      </c>
      <c r="E1487" s="28">
        <v>43460</v>
      </c>
      <c r="F1487">
        <v>172.05</v>
      </c>
      <c r="G1487" s="4">
        <f t="shared" si="251"/>
        <v>-6.5250028871693955E-3</v>
      </c>
      <c r="I1487" s="28">
        <v>44280</v>
      </c>
      <c r="J1487">
        <v>105</v>
      </c>
      <c r="K1487" s="3">
        <f t="shared" si="253"/>
        <v>1.2048192771084265E-2</v>
      </c>
      <c r="M1487" s="28">
        <v>44249</v>
      </c>
      <c r="N1487">
        <v>499.53</v>
      </c>
      <c r="O1487" s="3">
        <f t="shared" si="254"/>
        <v>-6.6616290168629577E-3</v>
      </c>
      <c r="Q1487" s="28">
        <v>43460</v>
      </c>
      <c r="R1487">
        <v>71.42</v>
      </c>
      <c r="S1487" s="3">
        <f t="shared" si="259"/>
        <v>6.9082193712108886E-3</v>
      </c>
      <c r="U1487" s="28">
        <v>43460</v>
      </c>
      <c r="V1487">
        <v>131.54</v>
      </c>
      <c r="W1487" s="3">
        <f t="shared" si="250"/>
        <v>-1.549285233141251E-2</v>
      </c>
      <c r="Y1487" s="28">
        <v>44712</v>
      </c>
      <c r="Z1487">
        <v>287.5</v>
      </c>
      <c r="AA1487" s="3">
        <f t="shared" si="255"/>
        <v>-3.8805349594622784E-3</v>
      </c>
      <c r="AC1487" s="28">
        <v>44449</v>
      </c>
      <c r="AD1487">
        <v>19</v>
      </c>
      <c r="AE1487" s="4">
        <f t="shared" si="256"/>
        <v>-2.0618556701030855E-2</v>
      </c>
      <c r="AG1487" s="28">
        <v>43466</v>
      </c>
      <c r="AH1487">
        <v>174.49</v>
      </c>
      <c r="AI1487" s="4">
        <f t="shared" si="257"/>
        <v>1.7849851251239501E-2</v>
      </c>
      <c r="AO1487" s="28">
        <v>43460</v>
      </c>
      <c r="AP1487" s="29">
        <v>38218.07</v>
      </c>
      <c r="AQ1487" s="3">
        <f t="shared" si="258"/>
        <v>-2.3715103427608408E-3</v>
      </c>
    </row>
    <row r="1488" spans="1:43" ht="15.75" thickBot="1" x14ac:dyDescent="0.3">
      <c r="A1488" s="28">
        <v>43516</v>
      </c>
      <c r="B1488">
        <v>91.98</v>
      </c>
      <c r="C1488" s="3">
        <f t="shared" si="252"/>
        <v>-1.0861382944402531E-2</v>
      </c>
      <c r="E1488" s="28">
        <v>43461</v>
      </c>
      <c r="F1488">
        <v>163.44999999999999</v>
      </c>
      <c r="G1488" s="4">
        <f t="shared" si="251"/>
        <v>-4.9985469340308231E-2</v>
      </c>
      <c r="I1488" s="28">
        <v>44281</v>
      </c>
      <c r="J1488">
        <v>108.5</v>
      </c>
      <c r="K1488" s="3">
        <f t="shared" si="253"/>
        <v>3.3333333333333437E-2</v>
      </c>
      <c r="M1488" s="28">
        <v>44250</v>
      </c>
      <c r="N1488">
        <v>494.15</v>
      </c>
      <c r="O1488" s="3">
        <f t="shared" si="254"/>
        <v>-1.0770123916481467E-2</v>
      </c>
      <c r="Q1488" s="28">
        <v>43461</v>
      </c>
      <c r="R1488">
        <v>70.64</v>
      </c>
      <c r="S1488" s="3">
        <f t="shared" si="259"/>
        <v>-1.0921310557266861E-2</v>
      </c>
      <c r="U1488" s="28">
        <v>43461</v>
      </c>
      <c r="V1488">
        <v>133.04</v>
      </c>
      <c r="W1488" s="3">
        <f t="shared" si="250"/>
        <v>1.1403375399118065E-2</v>
      </c>
      <c r="Y1488" s="28">
        <v>44713</v>
      </c>
      <c r="Z1488">
        <v>289.74</v>
      </c>
      <c r="AA1488" s="3">
        <f t="shared" si="255"/>
        <v>7.7913043478261557E-3</v>
      </c>
      <c r="AC1488" s="28">
        <v>44453</v>
      </c>
      <c r="AD1488">
        <v>19.899999999999999</v>
      </c>
      <c r="AE1488" s="4">
        <f t="shared" si="256"/>
        <v>4.7368421052631504E-2</v>
      </c>
      <c r="AG1488" s="28">
        <v>43467</v>
      </c>
      <c r="AH1488">
        <v>171.83</v>
      </c>
      <c r="AI1488" s="4">
        <f t="shared" si="257"/>
        <v>-1.5244426614705708E-2</v>
      </c>
      <c r="AO1488" s="28">
        <v>43461</v>
      </c>
      <c r="AP1488" s="29">
        <v>37853.57</v>
      </c>
      <c r="AQ1488" s="3">
        <f t="shared" si="258"/>
        <v>-9.5373732896506525E-3</v>
      </c>
    </row>
    <row r="1489" spans="1:43" ht="15.75" thickBot="1" x14ac:dyDescent="0.3">
      <c r="A1489" s="28">
        <v>43517</v>
      </c>
      <c r="B1489">
        <v>92.99</v>
      </c>
      <c r="C1489" s="3">
        <f t="shared" si="252"/>
        <v>1.0980647966949197E-2</v>
      </c>
      <c r="E1489" s="28">
        <v>43462</v>
      </c>
      <c r="F1489">
        <v>155.28</v>
      </c>
      <c r="G1489" s="4">
        <f t="shared" si="251"/>
        <v>-4.9984704802691904E-2</v>
      </c>
      <c r="I1489" s="28">
        <v>44284</v>
      </c>
      <c r="J1489">
        <v>104.67</v>
      </c>
      <c r="K1489" s="3">
        <f t="shared" si="253"/>
        <v>-3.5299539170506877E-2</v>
      </c>
      <c r="M1489" s="28">
        <v>44251</v>
      </c>
      <c r="N1489">
        <v>493.12</v>
      </c>
      <c r="O1489" s="3">
        <f t="shared" si="254"/>
        <v>-2.0843873317818451E-3</v>
      </c>
      <c r="Q1489" s="28">
        <v>43462</v>
      </c>
      <c r="R1489">
        <v>68.17</v>
      </c>
      <c r="S1489" s="3">
        <v>0.03</v>
      </c>
      <c r="U1489" s="28">
        <v>43462</v>
      </c>
      <c r="V1489">
        <v>127.72</v>
      </c>
      <c r="W1489" s="3">
        <f t="shared" si="250"/>
        <v>-3.9987973541791844E-2</v>
      </c>
      <c r="Y1489" s="28">
        <v>44714</v>
      </c>
      <c r="Z1489">
        <v>294</v>
      </c>
      <c r="AA1489" s="3">
        <f t="shared" si="255"/>
        <v>1.4702837026299376E-2</v>
      </c>
      <c r="AC1489" s="28">
        <v>44455</v>
      </c>
      <c r="AD1489">
        <v>19.25</v>
      </c>
      <c r="AE1489" s="4">
        <f t="shared" si="256"/>
        <v>-3.2663316582914548E-2</v>
      </c>
      <c r="AG1489" s="28">
        <v>43468</v>
      </c>
      <c r="AH1489">
        <v>168.71</v>
      </c>
      <c r="AI1489" s="4">
        <f t="shared" si="257"/>
        <v>-1.8157481231449668E-2</v>
      </c>
      <c r="AO1489" s="28">
        <v>43462</v>
      </c>
      <c r="AP1489" s="29">
        <v>37167.019999999997</v>
      </c>
      <c r="AQ1489" s="3">
        <f t="shared" si="258"/>
        <v>-1.813699474052255E-2</v>
      </c>
    </row>
    <row r="1490" spans="1:43" ht="15.75" thickBot="1" x14ac:dyDescent="0.3">
      <c r="A1490" s="28">
        <v>43518</v>
      </c>
      <c r="B1490">
        <v>94.45</v>
      </c>
      <c r="C1490" s="3">
        <f t="shared" si="252"/>
        <v>1.5700612969136607E-2</v>
      </c>
      <c r="E1490" s="28">
        <v>43465</v>
      </c>
      <c r="F1490">
        <v>147.52000000000001</v>
      </c>
      <c r="G1490" s="4">
        <f t="shared" si="251"/>
        <v>-4.9974240082431676E-2</v>
      </c>
      <c r="I1490" s="28">
        <v>44285</v>
      </c>
      <c r="J1490">
        <v>104.7</v>
      </c>
      <c r="K1490" s="3">
        <f t="shared" si="253"/>
        <v>2.8661507595306723E-4</v>
      </c>
      <c r="M1490" s="28">
        <v>44252</v>
      </c>
      <c r="N1490">
        <v>493.13</v>
      </c>
      <c r="O1490" s="3">
        <f t="shared" si="254"/>
        <v>2.0279039584680802E-5</v>
      </c>
      <c r="Q1490" s="28">
        <v>43465</v>
      </c>
      <c r="R1490">
        <v>69.650000000000006</v>
      </c>
      <c r="S1490" s="3">
        <f t="shared" si="259"/>
        <v>2.1710429807833442E-2</v>
      </c>
      <c r="U1490" s="28">
        <v>43465</v>
      </c>
      <c r="V1490">
        <v>128</v>
      </c>
      <c r="W1490" s="3">
        <f t="shared" si="250"/>
        <v>2.1922956467272936E-3</v>
      </c>
      <c r="Y1490" s="28">
        <v>44715</v>
      </c>
      <c r="Z1490">
        <v>292</v>
      </c>
      <c r="AA1490" s="3">
        <f t="shared" si="255"/>
        <v>-6.8027210884353817E-3</v>
      </c>
      <c r="AC1490" s="28">
        <v>44459</v>
      </c>
      <c r="AD1490">
        <v>18.010000000000002</v>
      </c>
      <c r="AE1490" s="4">
        <f t="shared" si="256"/>
        <v>-6.441558441558437E-2</v>
      </c>
      <c r="AG1490" s="28">
        <v>43469</v>
      </c>
      <c r="AH1490">
        <v>170</v>
      </c>
      <c r="AI1490" s="4">
        <f t="shared" si="257"/>
        <v>7.6462568905222295E-3</v>
      </c>
      <c r="AO1490" s="28">
        <v>43465</v>
      </c>
      <c r="AP1490" s="29">
        <v>37066.67</v>
      </c>
      <c r="AQ1490" s="3">
        <f t="shared" si="258"/>
        <v>-2.6999743320825775E-3</v>
      </c>
    </row>
    <row r="1491" spans="1:43" ht="15.75" thickBot="1" x14ac:dyDescent="0.3">
      <c r="A1491" s="28">
        <v>43521</v>
      </c>
      <c r="B1491">
        <v>93.58</v>
      </c>
      <c r="C1491" s="3">
        <f t="shared" si="252"/>
        <v>-9.2112228692430298E-3</v>
      </c>
      <c r="E1491" s="28">
        <v>43466</v>
      </c>
      <c r="F1491">
        <v>146.29</v>
      </c>
      <c r="G1491" s="4">
        <f t="shared" si="251"/>
        <v>-8.3378524945770804E-3</v>
      </c>
      <c r="I1491" s="28">
        <v>44286</v>
      </c>
      <c r="J1491">
        <v>105.14</v>
      </c>
      <c r="K1491" s="3">
        <f t="shared" si="253"/>
        <v>4.2024832855778183E-3</v>
      </c>
      <c r="M1491" s="28">
        <v>44253</v>
      </c>
      <c r="N1491">
        <v>501.14</v>
      </c>
      <c r="O1491" s="3">
        <f t="shared" si="254"/>
        <v>1.6243181311216048E-2</v>
      </c>
      <c r="Q1491" s="28">
        <v>43466</v>
      </c>
      <c r="R1491">
        <v>73</v>
      </c>
      <c r="S1491" s="3">
        <f t="shared" si="259"/>
        <v>4.8097631012203879E-2</v>
      </c>
      <c r="U1491" s="28">
        <v>43466</v>
      </c>
      <c r="V1491">
        <v>134.07</v>
      </c>
      <c r="W1491" s="3">
        <f t="shared" si="250"/>
        <v>4.7421874999999947E-2</v>
      </c>
      <c r="Y1491" s="28">
        <v>44718</v>
      </c>
      <c r="Z1491">
        <v>292</v>
      </c>
      <c r="AA1491" s="3">
        <f t="shared" si="255"/>
        <v>0</v>
      </c>
      <c r="AC1491" s="28">
        <v>44460</v>
      </c>
      <c r="AD1491">
        <v>18.04</v>
      </c>
      <c r="AE1491" s="4">
        <f t="shared" si="256"/>
        <v>1.6657412548581885E-3</v>
      </c>
      <c r="AG1491" s="28">
        <v>43472</v>
      </c>
      <c r="AH1491">
        <v>175.98</v>
      </c>
      <c r="AI1491" s="4">
        <f t="shared" si="257"/>
        <v>3.5176470588235143E-2</v>
      </c>
      <c r="AO1491" s="28">
        <v>43466</v>
      </c>
      <c r="AP1491" s="29">
        <v>37995.760000000002</v>
      </c>
      <c r="AQ1491" s="3">
        <f t="shared" si="258"/>
        <v>2.5065375443761306E-2</v>
      </c>
    </row>
    <row r="1492" spans="1:43" ht="15.75" thickBot="1" x14ac:dyDescent="0.3">
      <c r="A1492" s="28">
        <v>43522</v>
      </c>
      <c r="B1492">
        <v>92.41</v>
      </c>
      <c r="C1492" s="3">
        <f t="shared" si="252"/>
        <v>-1.2502671511006591E-2</v>
      </c>
      <c r="E1492" s="28">
        <v>43467</v>
      </c>
      <c r="F1492">
        <v>138.97999999999999</v>
      </c>
      <c r="G1492" s="4">
        <f t="shared" si="251"/>
        <v>-4.996923918244589E-2</v>
      </c>
      <c r="I1492" s="28">
        <v>44287</v>
      </c>
      <c r="J1492">
        <v>105.14</v>
      </c>
      <c r="K1492" s="3">
        <f t="shared" si="253"/>
        <v>0</v>
      </c>
      <c r="M1492" s="28">
        <v>44256</v>
      </c>
      <c r="N1492">
        <v>494.55</v>
      </c>
      <c r="O1492" s="3">
        <f t="shared" si="254"/>
        <v>-1.3150017959053351E-2</v>
      </c>
      <c r="Q1492" s="28">
        <v>43467</v>
      </c>
      <c r="R1492">
        <v>71.5</v>
      </c>
      <c r="S1492" s="3">
        <v>0.02</v>
      </c>
      <c r="U1492" s="28">
        <v>43467</v>
      </c>
      <c r="V1492">
        <v>134.5</v>
      </c>
      <c r="W1492" s="3">
        <f t="shared" si="250"/>
        <v>3.2072797792197516E-3</v>
      </c>
      <c r="Y1492" s="28">
        <v>44719</v>
      </c>
      <c r="Z1492">
        <v>300</v>
      </c>
      <c r="AA1492" s="3">
        <f t="shared" si="255"/>
        <v>2.7397260273972712E-2</v>
      </c>
      <c r="AC1492" s="28">
        <v>44461</v>
      </c>
      <c r="AD1492">
        <v>19.34</v>
      </c>
      <c r="AE1492" s="4">
        <f t="shared" si="256"/>
        <v>7.2062084257206172E-2</v>
      </c>
      <c r="AG1492" s="28">
        <v>43473</v>
      </c>
      <c r="AH1492">
        <v>177.42</v>
      </c>
      <c r="AI1492" s="4">
        <f t="shared" si="257"/>
        <v>8.1827480395499919E-3</v>
      </c>
      <c r="AO1492" s="28">
        <v>43467</v>
      </c>
      <c r="AP1492" s="29">
        <v>37795.25</v>
      </c>
      <c r="AQ1492" s="3">
        <f t="shared" si="258"/>
        <v>-5.2771677681930917E-3</v>
      </c>
    </row>
    <row r="1493" spans="1:43" ht="15.75" thickBot="1" x14ac:dyDescent="0.3">
      <c r="A1493" s="28">
        <v>43523</v>
      </c>
      <c r="B1493">
        <v>93.98</v>
      </c>
      <c r="C1493" s="3">
        <f t="shared" si="252"/>
        <v>1.6989503300508746E-2</v>
      </c>
      <c r="E1493" s="28">
        <v>43468</v>
      </c>
      <c r="F1493">
        <v>132.04</v>
      </c>
      <c r="G1493" s="4">
        <f t="shared" si="251"/>
        <v>-4.9935242480932507E-2</v>
      </c>
      <c r="I1493" s="28">
        <v>44288</v>
      </c>
      <c r="J1493">
        <v>101.75</v>
      </c>
      <c r="K1493" s="3">
        <f t="shared" si="253"/>
        <v>-3.2242723987064847E-2</v>
      </c>
      <c r="M1493" s="28">
        <v>44257</v>
      </c>
      <c r="N1493">
        <v>493.78</v>
      </c>
      <c r="O1493" s="3">
        <f t="shared" si="254"/>
        <v>-1.5569709837226497E-3</v>
      </c>
      <c r="Q1493" s="28">
        <v>43468</v>
      </c>
      <c r="R1493">
        <v>72.02</v>
      </c>
      <c r="S1493" s="3">
        <v>0.01</v>
      </c>
      <c r="U1493" s="28">
        <v>43468</v>
      </c>
      <c r="V1493">
        <v>129.97999999999999</v>
      </c>
      <c r="W1493" s="3">
        <f t="shared" si="250"/>
        <v>-3.3605947955390403E-2</v>
      </c>
      <c r="Y1493" s="28">
        <v>44720</v>
      </c>
      <c r="Z1493">
        <v>290</v>
      </c>
      <c r="AA1493" s="3">
        <f t="shared" si="255"/>
        <v>-3.3333333333333326E-2</v>
      </c>
      <c r="AC1493" s="28">
        <v>44468</v>
      </c>
      <c r="AD1493">
        <v>18.100000000000001</v>
      </c>
      <c r="AE1493" s="4">
        <f t="shared" si="256"/>
        <v>-6.4115822130299871E-2</v>
      </c>
      <c r="AG1493" s="28">
        <v>43474</v>
      </c>
      <c r="AH1493">
        <v>175.99</v>
      </c>
      <c r="AI1493" s="4">
        <f t="shared" si="257"/>
        <v>-8.0599706910154945E-3</v>
      </c>
      <c r="AO1493" s="28">
        <v>43468</v>
      </c>
      <c r="AP1493" s="29">
        <v>37542.01</v>
      </c>
      <c r="AQ1493" s="3">
        <f t="shared" si="258"/>
        <v>-6.7003128700034997E-3</v>
      </c>
    </row>
    <row r="1494" spans="1:43" ht="15.75" thickBot="1" x14ac:dyDescent="0.3">
      <c r="A1494" s="28">
        <v>43524</v>
      </c>
      <c r="B1494">
        <v>96.08</v>
      </c>
      <c r="C1494" s="3">
        <f t="shared" si="252"/>
        <v>2.2345179825494776E-2</v>
      </c>
      <c r="E1494" s="28">
        <v>43469</v>
      </c>
      <c r="F1494">
        <v>132.12</v>
      </c>
      <c r="G1494" s="4">
        <f t="shared" si="251"/>
        <v>6.058770069676811E-4</v>
      </c>
      <c r="I1494" s="28">
        <v>44291</v>
      </c>
      <c r="J1494">
        <v>95.71</v>
      </c>
      <c r="K1494" s="3">
        <f t="shared" si="253"/>
        <v>-5.9361179361179461E-2</v>
      </c>
      <c r="M1494" s="28">
        <v>44258</v>
      </c>
      <c r="N1494">
        <v>492.33</v>
      </c>
      <c r="O1494" s="3">
        <f t="shared" si="254"/>
        <v>-2.9365304386568258E-3</v>
      </c>
      <c r="Q1494" s="28">
        <v>43469</v>
      </c>
      <c r="R1494">
        <v>71.75</v>
      </c>
      <c r="S1494" s="3">
        <v>0.01</v>
      </c>
      <c r="U1494" s="28">
        <v>43469</v>
      </c>
      <c r="V1494">
        <v>130.18</v>
      </c>
      <c r="W1494" s="3">
        <f t="shared" si="250"/>
        <v>1.5386982612710653E-3</v>
      </c>
      <c r="Y1494" s="28">
        <v>44721</v>
      </c>
      <c r="Z1494">
        <v>285.2</v>
      </c>
      <c r="AA1494" s="3">
        <f t="shared" si="255"/>
        <v>-1.6551724137931045E-2</v>
      </c>
      <c r="AC1494" s="28">
        <v>44469</v>
      </c>
      <c r="AD1494">
        <v>18.100000000000001</v>
      </c>
      <c r="AE1494" s="4">
        <f t="shared" si="256"/>
        <v>0</v>
      </c>
      <c r="AG1494" s="28">
        <v>43475</v>
      </c>
      <c r="AH1494">
        <v>176.82</v>
      </c>
      <c r="AI1494" s="4">
        <f t="shared" si="257"/>
        <v>4.7161770555144145E-3</v>
      </c>
      <c r="AO1494" s="28">
        <v>43469</v>
      </c>
      <c r="AP1494" s="29">
        <v>37547.49</v>
      </c>
      <c r="AQ1494" s="3">
        <f t="shared" si="258"/>
        <v>1.4596980822267902E-4</v>
      </c>
    </row>
    <row r="1495" spans="1:43" ht="15.75" thickBot="1" x14ac:dyDescent="0.3">
      <c r="A1495" s="28">
        <v>43525</v>
      </c>
      <c r="B1495">
        <v>99.01</v>
      </c>
      <c r="C1495" s="3">
        <f t="shared" si="252"/>
        <v>3.0495420482930857E-2</v>
      </c>
      <c r="E1495" s="28">
        <v>43472</v>
      </c>
      <c r="F1495">
        <v>133.57</v>
      </c>
      <c r="G1495" s="4">
        <f t="shared" si="251"/>
        <v>1.0974871329094693E-2</v>
      </c>
      <c r="I1495" s="28">
        <v>44292</v>
      </c>
      <c r="J1495">
        <v>96.13</v>
      </c>
      <c r="K1495" s="3">
        <f t="shared" si="253"/>
        <v>4.3882561905757012E-3</v>
      </c>
      <c r="M1495" s="28">
        <v>44259</v>
      </c>
      <c r="N1495">
        <v>491.34</v>
      </c>
      <c r="O1495" s="3">
        <f t="shared" si="254"/>
        <v>-2.0108463835232238E-3</v>
      </c>
      <c r="Q1495" s="28">
        <v>43472</v>
      </c>
      <c r="R1495">
        <v>72.989999999999995</v>
      </c>
      <c r="S1495" s="3">
        <f t="shared" si="259"/>
        <v>1.7282229965156715E-2</v>
      </c>
      <c r="U1495" s="28">
        <v>43472</v>
      </c>
      <c r="V1495">
        <v>135.1</v>
      </c>
      <c r="W1495" s="3">
        <f t="shared" si="250"/>
        <v>3.7793823936088433E-2</v>
      </c>
      <c r="Y1495" s="28">
        <v>44722</v>
      </c>
      <c r="Z1495">
        <v>272.7</v>
      </c>
      <c r="AA1495" s="3">
        <f t="shared" si="255"/>
        <v>-4.3828892005610132E-2</v>
      </c>
      <c r="AC1495" s="28">
        <v>44470</v>
      </c>
      <c r="AD1495">
        <v>19</v>
      </c>
      <c r="AE1495" s="4">
        <f t="shared" si="256"/>
        <v>4.9723756906077332E-2</v>
      </c>
      <c r="AG1495" s="28">
        <v>43476</v>
      </c>
      <c r="AH1495">
        <v>174.04</v>
      </c>
      <c r="AI1495" s="4">
        <f t="shared" si="257"/>
        <v>-1.5722203370659438E-2</v>
      </c>
      <c r="AO1495" s="28">
        <v>43472</v>
      </c>
      <c r="AP1495" s="29">
        <v>38562.400000000001</v>
      </c>
      <c r="AQ1495" s="3">
        <f t="shared" si="258"/>
        <v>2.7030035829292531E-2</v>
      </c>
    </row>
    <row r="1496" spans="1:43" ht="15.75" thickBot="1" x14ac:dyDescent="0.3">
      <c r="A1496" s="28">
        <v>43528</v>
      </c>
      <c r="B1496">
        <v>101.04</v>
      </c>
      <c r="C1496" s="3">
        <f t="shared" si="252"/>
        <v>2.0502979497020624E-2</v>
      </c>
      <c r="E1496" s="28">
        <v>43473</v>
      </c>
      <c r="F1496">
        <v>139.13</v>
      </c>
      <c r="G1496" s="4">
        <f t="shared" si="251"/>
        <v>4.1626113648274288E-2</v>
      </c>
      <c r="I1496" s="28">
        <v>44293</v>
      </c>
      <c r="J1496">
        <v>96.21</v>
      </c>
      <c r="K1496" s="3">
        <f t="shared" si="253"/>
        <v>8.3220638718395357E-4</v>
      </c>
      <c r="M1496" s="28">
        <v>44260</v>
      </c>
      <c r="N1496">
        <v>491.74</v>
      </c>
      <c r="O1496" s="3">
        <f t="shared" si="254"/>
        <v>8.1410021573669056E-4</v>
      </c>
      <c r="Q1496" s="28">
        <v>43473</v>
      </c>
      <c r="R1496">
        <v>74.239999999999995</v>
      </c>
      <c r="S1496" s="3">
        <f t="shared" si="259"/>
        <v>1.7125633648445104E-2</v>
      </c>
      <c r="U1496" s="28">
        <v>43473</v>
      </c>
      <c r="V1496">
        <v>139.13999999999999</v>
      </c>
      <c r="W1496" s="3">
        <f t="shared" si="250"/>
        <v>2.9903774981495213E-2</v>
      </c>
      <c r="Y1496" s="28">
        <v>44725</v>
      </c>
      <c r="Z1496">
        <v>262.02999999999997</v>
      </c>
      <c r="AA1496" s="3">
        <f t="shared" si="255"/>
        <v>-3.9127246057939158E-2</v>
      </c>
      <c r="AC1496" s="28">
        <v>44473</v>
      </c>
      <c r="AD1496">
        <v>18.899999999999999</v>
      </c>
      <c r="AE1496" s="4">
        <f t="shared" si="256"/>
        <v>-5.2631578947369695E-3</v>
      </c>
      <c r="AG1496" s="28">
        <v>43479</v>
      </c>
      <c r="AH1496">
        <v>175.06</v>
      </c>
      <c r="AI1496" s="4">
        <f t="shared" si="257"/>
        <v>5.8607216731787481E-3</v>
      </c>
      <c r="AO1496" s="28">
        <v>43473</v>
      </c>
      <c r="AP1496" s="29">
        <v>39052.5</v>
      </c>
      <c r="AQ1496" s="3">
        <f t="shared" si="258"/>
        <v>1.2709271207186346E-2</v>
      </c>
    </row>
    <row r="1497" spans="1:43" ht="15.75" thickBot="1" x14ac:dyDescent="0.3">
      <c r="A1497" s="28">
        <v>43529</v>
      </c>
      <c r="B1497">
        <v>100.42</v>
      </c>
      <c r="C1497" s="3">
        <f t="shared" si="252"/>
        <v>-6.1361836896278721E-3</v>
      </c>
      <c r="E1497" s="28">
        <v>43474</v>
      </c>
      <c r="F1497">
        <v>138.1</v>
      </c>
      <c r="G1497" s="4">
        <f t="shared" si="251"/>
        <v>-7.4031481348378891E-3</v>
      </c>
      <c r="I1497" s="28">
        <v>44294</v>
      </c>
      <c r="J1497">
        <v>101.46</v>
      </c>
      <c r="K1497" s="3">
        <f t="shared" si="253"/>
        <v>5.4568132210788933E-2</v>
      </c>
      <c r="M1497" s="28">
        <v>44263</v>
      </c>
      <c r="N1497">
        <v>480.99</v>
      </c>
      <c r="O1497" s="3">
        <f t="shared" si="254"/>
        <v>-2.1861146134135923E-2</v>
      </c>
      <c r="Q1497" s="28">
        <v>43474</v>
      </c>
      <c r="R1497">
        <v>73.459999999999994</v>
      </c>
      <c r="S1497" s="3">
        <v>0.01</v>
      </c>
      <c r="U1497" s="28">
        <v>43474</v>
      </c>
      <c r="V1497">
        <v>139.62</v>
      </c>
      <c r="W1497" s="3">
        <f t="shared" si="250"/>
        <v>3.4497628288057136E-3</v>
      </c>
      <c r="Y1497" s="28">
        <v>44727</v>
      </c>
      <c r="Z1497">
        <v>279.99</v>
      </c>
      <c r="AA1497" s="3">
        <f t="shared" si="255"/>
        <v>6.8541770026333104E-2</v>
      </c>
      <c r="AC1497" s="28">
        <v>44481</v>
      </c>
      <c r="AD1497">
        <v>18.899999999999999</v>
      </c>
      <c r="AE1497" s="4">
        <f t="shared" si="256"/>
        <v>0</v>
      </c>
      <c r="AG1497" s="28">
        <v>43480</v>
      </c>
      <c r="AH1497">
        <v>173.55</v>
      </c>
      <c r="AI1497" s="4">
        <f t="shared" si="257"/>
        <v>-8.6256140751741484E-3</v>
      </c>
      <c r="AO1497" s="28">
        <v>43474</v>
      </c>
      <c r="AP1497" s="29">
        <v>38921.69</v>
      </c>
      <c r="AQ1497" s="3">
        <f t="shared" si="258"/>
        <v>-3.3495934959348883E-3</v>
      </c>
    </row>
    <row r="1498" spans="1:43" ht="15.75" thickBot="1" x14ac:dyDescent="0.3">
      <c r="A1498" s="28">
        <v>43530</v>
      </c>
      <c r="B1498">
        <v>99.72</v>
      </c>
      <c r="C1498" s="3">
        <f t="shared" si="252"/>
        <v>-6.9707229635530554E-3</v>
      </c>
      <c r="E1498" s="28">
        <v>43475</v>
      </c>
      <c r="F1498">
        <v>131.19999999999999</v>
      </c>
      <c r="G1498" s="4">
        <f t="shared" si="251"/>
        <v>-4.9963794351918889E-2</v>
      </c>
      <c r="I1498" s="28">
        <v>44295</v>
      </c>
      <c r="J1498">
        <v>101.51</v>
      </c>
      <c r="K1498" s="3">
        <f t="shared" si="253"/>
        <v>4.9280504632376321E-4</v>
      </c>
      <c r="M1498" s="28">
        <v>44264</v>
      </c>
      <c r="N1498">
        <v>452.07</v>
      </c>
      <c r="O1498" s="3">
        <f t="shared" si="254"/>
        <v>-6.012599014532527E-2</v>
      </c>
      <c r="Q1498" s="28">
        <v>43475</v>
      </c>
      <c r="R1498">
        <v>72.58</v>
      </c>
      <c r="S1498" s="3">
        <f t="shared" si="259"/>
        <v>-1.1979308467192973E-2</v>
      </c>
      <c r="U1498" s="28">
        <v>43475</v>
      </c>
      <c r="V1498">
        <v>142.96</v>
      </c>
      <c r="W1498" s="3">
        <f t="shared" si="250"/>
        <v>2.3922074201403909E-2</v>
      </c>
      <c r="Y1498" s="28">
        <v>44728</v>
      </c>
      <c r="Z1498">
        <v>271</v>
      </c>
      <c r="AA1498" s="3">
        <f t="shared" si="255"/>
        <v>-3.210828958177081E-2</v>
      </c>
      <c r="AC1498" s="28">
        <v>44489</v>
      </c>
      <c r="AD1498">
        <v>19.100000000000001</v>
      </c>
      <c r="AE1498" s="4">
        <f t="shared" si="256"/>
        <v>1.0582010582010692E-2</v>
      </c>
      <c r="AG1498" s="28">
        <v>43481</v>
      </c>
      <c r="AH1498">
        <v>167.4</v>
      </c>
      <c r="AI1498" s="4">
        <f t="shared" si="257"/>
        <v>-3.5436473638720822E-2</v>
      </c>
      <c r="AO1498" s="28">
        <v>43475</v>
      </c>
      <c r="AP1498" s="29">
        <v>39090.28</v>
      </c>
      <c r="AQ1498" s="3">
        <f t="shared" si="258"/>
        <v>4.3315179787926095E-3</v>
      </c>
    </row>
    <row r="1499" spans="1:43" ht="15.75" thickBot="1" x14ac:dyDescent="0.3">
      <c r="A1499" s="28">
        <v>43531</v>
      </c>
      <c r="B1499">
        <v>100.94</v>
      </c>
      <c r="C1499" s="3">
        <f t="shared" si="252"/>
        <v>1.2234255916566461E-2</v>
      </c>
      <c r="E1499" s="28">
        <v>43476</v>
      </c>
      <c r="F1499">
        <v>131.25</v>
      </c>
      <c r="G1499" s="4">
        <f t="shared" si="251"/>
        <v>3.8109756097570724E-4</v>
      </c>
      <c r="I1499" s="28">
        <v>44299</v>
      </c>
      <c r="J1499">
        <v>101</v>
      </c>
      <c r="K1499" s="3">
        <f t="shared" si="253"/>
        <v>-5.0241355531475129E-3</v>
      </c>
      <c r="M1499" s="28">
        <v>44265</v>
      </c>
      <c r="N1499">
        <v>421.79</v>
      </c>
      <c r="O1499" s="3">
        <f t="shared" si="254"/>
        <v>-6.6980777313247919E-2</v>
      </c>
      <c r="Q1499" s="28">
        <v>43476</v>
      </c>
      <c r="R1499">
        <v>71.14</v>
      </c>
      <c r="S1499" s="3">
        <v>0.01</v>
      </c>
      <c r="U1499" s="28">
        <v>43476</v>
      </c>
      <c r="V1499">
        <v>142.4</v>
      </c>
      <c r="W1499" s="3">
        <f t="shared" si="250"/>
        <v>-3.9171796306659568E-3</v>
      </c>
      <c r="Y1499" s="28">
        <v>44729</v>
      </c>
      <c r="Z1499">
        <v>263</v>
      </c>
      <c r="AA1499" s="3">
        <f t="shared" si="255"/>
        <v>-2.9520295202952074E-2</v>
      </c>
      <c r="AC1499" s="28">
        <v>44494</v>
      </c>
      <c r="AD1499">
        <v>19.100000000000001</v>
      </c>
      <c r="AE1499" s="4">
        <f t="shared" si="256"/>
        <v>0</v>
      </c>
      <c r="AG1499" s="28">
        <v>43482</v>
      </c>
      <c r="AH1499">
        <v>168.84</v>
      </c>
      <c r="AI1499" s="4">
        <f t="shared" si="257"/>
        <v>8.6021505376343566E-3</v>
      </c>
      <c r="AO1499" s="28">
        <v>43476</v>
      </c>
      <c r="AP1499" s="29">
        <v>39049.08</v>
      </c>
      <c r="AQ1499" s="3">
        <f t="shared" si="258"/>
        <v>-1.0539704499429314E-3</v>
      </c>
    </row>
    <row r="1500" spans="1:43" ht="15.75" thickBot="1" x14ac:dyDescent="0.3">
      <c r="A1500" s="28">
        <v>43532</v>
      </c>
      <c r="B1500">
        <v>101.58</v>
      </c>
      <c r="C1500" s="3">
        <f t="shared" si="252"/>
        <v>6.3404002377649427E-3</v>
      </c>
      <c r="E1500" s="28">
        <v>43479</v>
      </c>
      <c r="F1500">
        <v>132.88</v>
      </c>
      <c r="G1500" s="4">
        <f t="shared" si="251"/>
        <v>1.2419047619047552E-2</v>
      </c>
      <c r="I1500" s="28">
        <v>44301</v>
      </c>
      <c r="J1500">
        <v>100.46</v>
      </c>
      <c r="K1500" s="3">
        <f t="shared" si="253"/>
        <v>-5.3465346534654623E-3</v>
      </c>
      <c r="M1500" s="28">
        <v>44266</v>
      </c>
      <c r="N1500">
        <v>427.61</v>
      </c>
      <c r="O1500" s="3">
        <f t="shared" si="254"/>
        <v>1.379833566466715E-2</v>
      </c>
      <c r="Q1500" s="28">
        <v>43479</v>
      </c>
      <c r="R1500">
        <v>70.680000000000007</v>
      </c>
      <c r="S1500" s="3">
        <v>0.01</v>
      </c>
      <c r="U1500" s="28">
        <v>43479</v>
      </c>
      <c r="V1500">
        <v>142.06</v>
      </c>
      <c r="W1500" s="3">
        <f t="shared" si="250"/>
        <v>-2.3876404494381775E-3</v>
      </c>
      <c r="Y1500" s="28">
        <v>44732</v>
      </c>
      <c r="Z1500">
        <v>261.10000000000002</v>
      </c>
      <c r="AA1500" s="3">
        <f t="shared" si="255"/>
        <v>-7.2243346007603293E-3</v>
      </c>
      <c r="AC1500" s="28">
        <v>44495</v>
      </c>
      <c r="AD1500">
        <v>19</v>
      </c>
      <c r="AE1500" s="4">
        <f t="shared" si="256"/>
        <v>-5.2356020942408987E-3</v>
      </c>
      <c r="AG1500" s="28">
        <v>43483</v>
      </c>
      <c r="AH1500">
        <v>167.4</v>
      </c>
      <c r="AI1500" s="4">
        <f t="shared" si="257"/>
        <v>-8.5287846481876262E-3</v>
      </c>
      <c r="AO1500" s="28">
        <v>43479</v>
      </c>
      <c r="AP1500" s="29">
        <v>39412.550000000003</v>
      </c>
      <c r="AQ1500" s="3">
        <f t="shared" si="258"/>
        <v>9.3080297922512045E-3</v>
      </c>
    </row>
    <row r="1501" spans="1:43" ht="15.75" thickBot="1" x14ac:dyDescent="0.3">
      <c r="A1501" s="28">
        <v>43535</v>
      </c>
      <c r="B1501">
        <v>103.59</v>
      </c>
      <c r="C1501" s="3">
        <f t="shared" si="252"/>
        <v>1.9787359716479713E-2</v>
      </c>
      <c r="E1501" s="28">
        <v>43480</v>
      </c>
      <c r="F1501">
        <v>130.83000000000001</v>
      </c>
      <c r="G1501" s="4">
        <f t="shared" si="251"/>
        <v>-1.5427453341360531E-2</v>
      </c>
      <c r="I1501" s="28">
        <v>44302</v>
      </c>
      <c r="J1501">
        <v>99.86</v>
      </c>
      <c r="K1501" s="3">
        <f t="shared" si="253"/>
        <v>-5.9725263786580829E-3</v>
      </c>
      <c r="M1501" s="28">
        <v>44267</v>
      </c>
      <c r="N1501">
        <v>452.32</v>
      </c>
      <c r="O1501" s="3">
        <f t="shared" si="254"/>
        <v>5.7786300601014862E-2</v>
      </c>
      <c r="Q1501" s="28">
        <v>43480</v>
      </c>
      <c r="R1501">
        <v>68.83</v>
      </c>
      <c r="S1501" s="3">
        <v>0.01</v>
      </c>
      <c r="U1501" s="28">
        <v>43480</v>
      </c>
      <c r="V1501">
        <v>146.22999999999999</v>
      </c>
      <c r="W1501" s="3">
        <f t="shared" si="250"/>
        <v>2.9353794171476766E-2</v>
      </c>
      <c r="Y1501" s="28">
        <v>44733</v>
      </c>
      <c r="Z1501">
        <v>266</v>
      </c>
      <c r="AA1501" s="3">
        <f t="shared" si="255"/>
        <v>1.8766756032171594E-2</v>
      </c>
      <c r="AC1501" s="28">
        <v>44496</v>
      </c>
      <c r="AD1501">
        <v>19</v>
      </c>
      <c r="AE1501" s="4">
        <f t="shared" si="256"/>
        <v>0</v>
      </c>
      <c r="AG1501" s="28">
        <v>43486</v>
      </c>
      <c r="AH1501">
        <v>171.6</v>
      </c>
      <c r="AI1501" s="4">
        <f t="shared" si="257"/>
        <v>2.5089605734766929E-2</v>
      </c>
      <c r="AO1501" s="28">
        <v>43480</v>
      </c>
      <c r="AP1501" s="29">
        <v>39614.17</v>
      </c>
      <c r="AQ1501" s="3">
        <f t="shared" si="258"/>
        <v>5.1156294124585777E-3</v>
      </c>
    </row>
    <row r="1502" spans="1:43" ht="15.75" thickBot="1" x14ac:dyDescent="0.3">
      <c r="A1502" s="28">
        <v>43536</v>
      </c>
      <c r="B1502">
        <v>98.42</v>
      </c>
      <c r="C1502" s="3">
        <f t="shared" si="252"/>
        <v>-4.9908292306207191E-2</v>
      </c>
      <c r="E1502" s="28">
        <v>43481</v>
      </c>
      <c r="F1502">
        <v>128.26</v>
      </c>
      <c r="G1502" s="4">
        <f t="shared" si="251"/>
        <v>-1.9643812581212394E-2</v>
      </c>
      <c r="I1502" s="28">
        <v>44305</v>
      </c>
      <c r="J1502">
        <v>94.38</v>
      </c>
      <c r="K1502" s="3">
        <f t="shared" si="253"/>
        <v>-5.4876827558582031E-2</v>
      </c>
      <c r="M1502" s="28">
        <v>44270</v>
      </c>
      <c r="N1502">
        <v>483.68</v>
      </c>
      <c r="O1502" s="3">
        <f t="shared" si="254"/>
        <v>6.9331446763353455E-2</v>
      </c>
      <c r="Q1502" s="28">
        <v>43481</v>
      </c>
      <c r="R1502">
        <v>68.41</v>
      </c>
      <c r="S1502" s="3">
        <v>0.01</v>
      </c>
      <c r="U1502" s="28">
        <v>43481</v>
      </c>
      <c r="V1502">
        <v>144.91</v>
      </c>
      <c r="W1502" s="3">
        <f t="shared" si="250"/>
        <v>-9.0268754701496867E-3</v>
      </c>
      <c r="Y1502" s="28">
        <v>44734</v>
      </c>
      <c r="Z1502">
        <v>260</v>
      </c>
      <c r="AA1502" s="3">
        <f t="shared" si="255"/>
        <v>-2.2556390977443663E-2</v>
      </c>
      <c r="AC1502" s="28">
        <v>44497</v>
      </c>
      <c r="AD1502">
        <v>19</v>
      </c>
      <c r="AE1502" s="4">
        <f t="shared" si="256"/>
        <v>0</v>
      </c>
      <c r="AG1502" s="28">
        <v>43487</v>
      </c>
      <c r="AH1502">
        <v>169.25</v>
      </c>
      <c r="AI1502" s="4">
        <f t="shared" si="257"/>
        <v>-1.3694638694638717E-2</v>
      </c>
      <c r="AO1502" s="28">
        <v>43481</v>
      </c>
      <c r="AP1502" s="29">
        <v>39271.94</v>
      </c>
      <c r="AQ1502" s="3">
        <f t="shared" si="258"/>
        <v>-8.6390804098633867E-3</v>
      </c>
    </row>
    <row r="1503" spans="1:43" ht="15.75" thickBot="1" x14ac:dyDescent="0.3">
      <c r="A1503" s="28">
        <v>43537</v>
      </c>
      <c r="B1503">
        <v>96.11</v>
      </c>
      <c r="C1503" s="3">
        <f t="shared" si="252"/>
        <v>-2.3470839260313014E-2</v>
      </c>
      <c r="E1503" s="28">
        <v>43482</v>
      </c>
      <c r="F1503">
        <v>133.09</v>
      </c>
      <c r="G1503" s="4">
        <f t="shared" si="251"/>
        <v>3.7657882426321621E-2</v>
      </c>
      <c r="I1503" s="28">
        <v>44306</v>
      </c>
      <c r="J1503">
        <v>100</v>
      </c>
      <c r="K1503" s="3">
        <f t="shared" si="253"/>
        <v>5.954651409196865E-2</v>
      </c>
      <c r="M1503" s="28">
        <v>44271</v>
      </c>
      <c r="N1503">
        <v>492.38</v>
      </c>
      <c r="O1503" s="3">
        <f t="shared" si="254"/>
        <v>1.7987098908369248E-2</v>
      </c>
      <c r="Q1503" s="28">
        <v>43482</v>
      </c>
      <c r="R1503">
        <v>68.95</v>
      </c>
      <c r="S1503" s="3">
        <f t="shared" si="259"/>
        <v>7.8935828095307858E-3</v>
      </c>
      <c r="U1503" s="28">
        <v>43482</v>
      </c>
      <c r="V1503">
        <v>144.54</v>
      </c>
      <c r="W1503" s="3">
        <f t="shared" si="250"/>
        <v>-2.5533089503830819E-3</v>
      </c>
      <c r="Y1503" s="28">
        <v>44735</v>
      </c>
      <c r="Z1503">
        <v>263.62</v>
      </c>
      <c r="AA1503" s="3">
        <f t="shared" si="255"/>
        <v>1.3923076923076927E-2</v>
      </c>
      <c r="AC1503" s="28">
        <v>44498</v>
      </c>
      <c r="AD1503">
        <v>19</v>
      </c>
      <c r="AE1503" s="4">
        <f t="shared" si="256"/>
        <v>0</v>
      </c>
      <c r="AG1503" s="28">
        <v>43488</v>
      </c>
      <c r="AH1503">
        <v>170.57</v>
      </c>
      <c r="AI1503" s="4">
        <f t="shared" si="257"/>
        <v>7.7991137370752028E-3</v>
      </c>
      <c r="AO1503" s="28">
        <v>43482</v>
      </c>
      <c r="AP1503" s="29">
        <v>39243.89</v>
      </c>
      <c r="AQ1503" s="3">
        <f t="shared" si="258"/>
        <v>-7.142504291869356E-4</v>
      </c>
    </row>
    <row r="1504" spans="1:43" ht="15.75" thickBot="1" x14ac:dyDescent="0.3">
      <c r="A1504" s="28">
        <v>43538</v>
      </c>
      <c r="B1504">
        <v>96.47</v>
      </c>
      <c r="C1504" s="3">
        <f t="shared" si="252"/>
        <v>3.7457080428675571E-3</v>
      </c>
      <c r="E1504" s="28">
        <v>43483</v>
      </c>
      <c r="F1504">
        <v>130.36000000000001</v>
      </c>
      <c r="G1504" s="4">
        <f t="shared" si="251"/>
        <v>-2.0512435194229406E-2</v>
      </c>
      <c r="I1504" s="28">
        <v>44308</v>
      </c>
      <c r="J1504">
        <v>98</v>
      </c>
      <c r="K1504" s="3">
        <f t="shared" si="253"/>
        <v>-2.0000000000000018E-2</v>
      </c>
      <c r="M1504" s="28">
        <v>44272</v>
      </c>
      <c r="N1504">
        <v>488.37</v>
      </c>
      <c r="O1504" s="3">
        <f t="shared" si="254"/>
        <v>-8.1441163329135646E-3</v>
      </c>
      <c r="Q1504" s="28">
        <v>43483</v>
      </c>
      <c r="R1504">
        <v>68.83</v>
      </c>
      <c r="S1504" s="3">
        <v>0.01</v>
      </c>
      <c r="U1504" s="28">
        <v>43483</v>
      </c>
      <c r="V1504">
        <v>145.15</v>
      </c>
      <c r="W1504" s="3">
        <f t="shared" si="250"/>
        <v>4.2202850422028426E-3</v>
      </c>
      <c r="Y1504" s="28">
        <v>44736</v>
      </c>
      <c r="Z1504">
        <v>269.86</v>
      </c>
      <c r="AA1504" s="3">
        <f t="shared" si="255"/>
        <v>2.3670434716637656E-2</v>
      </c>
      <c r="AC1504" s="28">
        <v>44501</v>
      </c>
      <c r="AD1504">
        <v>19.440000000000001</v>
      </c>
      <c r="AE1504" s="4">
        <f t="shared" si="256"/>
        <v>2.3157894736842266E-2</v>
      </c>
      <c r="AG1504" s="28">
        <v>43489</v>
      </c>
      <c r="AH1504">
        <v>168.5</v>
      </c>
      <c r="AI1504" s="4">
        <f t="shared" si="257"/>
        <v>-1.2135780031658494E-2</v>
      </c>
      <c r="AO1504" s="28">
        <v>43483</v>
      </c>
      <c r="AP1504" s="29">
        <v>39306.5</v>
      </c>
      <c r="AQ1504" s="3">
        <f t="shared" si="258"/>
        <v>1.5954075908377607E-3</v>
      </c>
    </row>
    <row r="1505" spans="1:43" ht="15.75" thickBot="1" x14ac:dyDescent="0.3">
      <c r="A1505" s="28">
        <v>43539</v>
      </c>
      <c r="B1505">
        <v>95.72</v>
      </c>
      <c r="C1505" s="3">
        <f t="shared" si="252"/>
        <v>-7.7744376490100908E-3</v>
      </c>
      <c r="E1505" s="28">
        <v>43486</v>
      </c>
      <c r="F1505">
        <v>123.85</v>
      </c>
      <c r="G1505" s="4">
        <f t="shared" si="251"/>
        <v>-4.99386314820498E-2</v>
      </c>
      <c r="I1505" s="28">
        <v>44309</v>
      </c>
      <c r="J1505">
        <v>99</v>
      </c>
      <c r="K1505" s="3">
        <f t="shared" si="253"/>
        <v>1.0204081632652962E-2</v>
      </c>
      <c r="M1505" s="28">
        <v>44273</v>
      </c>
      <c r="N1505">
        <v>480.16</v>
      </c>
      <c r="O1505" s="3">
        <f t="shared" si="254"/>
        <v>-1.6811024428199928E-2</v>
      </c>
      <c r="Q1505" s="28">
        <v>43486</v>
      </c>
      <c r="R1505">
        <v>67.56</v>
      </c>
      <c r="S1505" s="3">
        <v>0.02</v>
      </c>
      <c r="U1505" s="28">
        <v>43486</v>
      </c>
      <c r="V1505">
        <v>147.87</v>
      </c>
      <c r="W1505" s="3">
        <f t="shared" si="250"/>
        <v>1.8739235273854682E-2</v>
      </c>
      <c r="Y1505" s="28">
        <v>44740</v>
      </c>
      <c r="Z1505">
        <v>288.8</v>
      </c>
      <c r="AA1505" s="3">
        <f t="shared" si="255"/>
        <v>7.0184540131920325E-2</v>
      </c>
      <c r="AC1505" s="28">
        <v>44502</v>
      </c>
      <c r="AD1505">
        <v>19.5</v>
      </c>
      <c r="AE1505" s="4">
        <f t="shared" si="256"/>
        <v>3.0864197530864335E-3</v>
      </c>
      <c r="AG1505" s="28">
        <v>43490</v>
      </c>
      <c r="AH1505">
        <v>169.48</v>
      </c>
      <c r="AI1505" s="4">
        <f t="shared" si="257"/>
        <v>5.8160237388722447E-3</v>
      </c>
      <c r="AO1505" s="28">
        <v>43486</v>
      </c>
      <c r="AP1505" s="29">
        <v>39543.769999999997</v>
      </c>
      <c r="AQ1505" s="3">
        <f t="shared" si="258"/>
        <v>6.0364061923598999E-3</v>
      </c>
    </row>
    <row r="1506" spans="1:43" ht="15.75" thickBot="1" x14ac:dyDescent="0.3">
      <c r="A1506" s="28">
        <v>43542</v>
      </c>
      <c r="B1506">
        <v>96.15</v>
      </c>
      <c r="C1506" s="3">
        <f t="shared" si="252"/>
        <v>4.4922691182616159E-3</v>
      </c>
      <c r="E1506" s="28">
        <v>43487</v>
      </c>
      <c r="F1506">
        <v>128.56</v>
      </c>
      <c r="G1506" s="4">
        <f t="shared" si="251"/>
        <v>3.8029874848607204E-2</v>
      </c>
      <c r="I1506" s="28">
        <v>44312</v>
      </c>
      <c r="J1506">
        <v>95.77</v>
      </c>
      <c r="K1506" s="3">
        <f t="shared" si="253"/>
        <v>-3.262626262626267E-2</v>
      </c>
      <c r="M1506" s="28">
        <v>44274</v>
      </c>
      <c r="N1506">
        <v>490.23</v>
      </c>
      <c r="O1506" s="3">
        <f t="shared" si="254"/>
        <v>2.0972175941352811E-2</v>
      </c>
      <c r="Q1506" s="28">
        <v>43487</v>
      </c>
      <c r="R1506">
        <v>68.27</v>
      </c>
      <c r="S1506" s="3">
        <f t="shared" si="259"/>
        <v>1.0509177027826944E-2</v>
      </c>
      <c r="U1506" s="28">
        <v>43487</v>
      </c>
      <c r="V1506">
        <v>148.62</v>
      </c>
      <c r="W1506" s="3">
        <f t="shared" ref="W1506:W1569" si="260">V1506/V1505-1</f>
        <v>5.0720227226617176E-3</v>
      </c>
      <c r="Y1506" s="28">
        <v>44743</v>
      </c>
      <c r="Z1506">
        <v>272.5</v>
      </c>
      <c r="AA1506" s="3">
        <f t="shared" si="255"/>
        <v>-5.6440443213296443E-2</v>
      </c>
      <c r="AC1506" s="28">
        <v>44505</v>
      </c>
      <c r="AD1506">
        <v>20</v>
      </c>
      <c r="AE1506" s="4">
        <f t="shared" si="256"/>
        <v>2.564102564102555E-2</v>
      </c>
      <c r="AG1506" s="28">
        <v>43493</v>
      </c>
      <c r="AH1506">
        <v>168.59</v>
      </c>
      <c r="AI1506" s="4">
        <f t="shared" si="257"/>
        <v>-5.2513570922821939E-3</v>
      </c>
      <c r="AO1506" s="28">
        <v>43487</v>
      </c>
      <c r="AP1506" s="29">
        <v>39902.21</v>
      </c>
      <c r="AQ1506" s="3">
        <f t="shared" si="258"/>
        <v>9.0643861220112143E-3</v>
      </c>
    </row>
    <row r="1507" spans="1:43" ht="15.75" thickBot="1" x14ac:dyDescent="0.3">
      <c r="A1507" s="28">
        <v>43543</v>
      </c>
      <c r="B1507">
        <v>95.09</v>
      </c>
      <c r="C1507" s="3">
        <f t="shared" si="252"/>
        <v>-1.1024440977639105E-2</v>
      </c>
      <c r="E1507" s="28">
        <v>43488</v>
      </c>
      <c r="F1507">
        <v>126.57</v>
      </c>
      <c r="G1507" s="4">
        <f t="shared" si="251"/>
        <v>-1.5479153702551374E-2</v>
      </c>
      <c r="I1507" s="28">
        <v>44313</v>
      </c>
      <c r="J1507">
        <v>93</v>
      </c>
      <c r="K1507" s="3">
        <f t="shared" si="253"/>
        <v>-2.892346246214883E-2</v>
      </c>
      <c r="M1507" s="28">
        <v>44277</v>
      </c>
      <c r="N1507">
        <v>459.49</v>
      </c>
      <c r="O1507" s="3">
        <f t="shared" si="254"/>
        <v>-6.2705260795952955E-2</v>
      </c>
      <c r="Q1507" s="28">
        <v>43488</v>
      </c>
      <c r="R1507">
        <v>68.31</v>
      </c>
      <c r="S1507" s="3">
        <v>0.01</v>
      </c>
      <c r="U1507" s="28">
        <v>43488</v>
      </c>
      <c r="V1507">
        <v>149.47</v>
      </c>
      <c r="W1507" s="3">
        <f t="shared" si="260"/>
        <v>5.7192840802045009E-3</v>
      </c>
      <c r="Y1507" s="28">
        <v>44747</v>
      </c>
      <c r="Z1507">
        <v>285.48</v>
      </c>
      <c r="AA1507" s="3">
        <f t="shared" si="255"/>
        <v>4.7633027522935745E-2</v>
      </c>
      <c r="AC1507" s="28">
        <v>44508</v>
      </c>
      <c r="AD1507">
        <v>19.899999999999999</v>
      </c>
      <c r="AE1507" s="4">
        <f t="shared" si="256"/>
        <v>-5.0000000000001155E-3</v>
      </c>
      <c r="AG1507" s="28">
        <v>43494</v>
      </c>
      <c r="AH1507">
        <v>170.54</v>
      </c>
      <c r="AI1507" s="4">
        <f t="shared" si="257"/>
        <v>1.1566522332285389E-2</v>
      </c>
      <c r="AO1507" s="28">
        <v>43488</v>
      </c>
      <c r="AP1507" s="29">
        <v>40057.85</v>
      </c>
      <c r="AQ1507" s="3">
        <f t="shared" si="258"/>
        <v>3.9005358349826214E-3</v>
      </c>
    </row>
    <row r="1508" spans="1:43" ht="15.75" thickBot="1" x14ac:dyDescent="0.3">
      <c r="A1508" s="28">
        <v>43544</v>
      </c>
      <c r="B1508">
        <v>95.38</v>
      </c>
      <c r="C1508" s="3">
        <f t="shared" si="252"/>
        <v>3.0497423493531794E-3</v>
      </c>
      <c r="E1508" s="28">
        <v>43489</v>
      </c>
      <c r="F1508">
        <v>130.31</v>
      </c>
      <c r="G1508" s="4">
        <f t="shared" si="251"/>
        <v>2.9548866240025395E-2</v>
      </c>
      <c r="I1508" s="28">
        <v>44314</v>
      </c>
      <c r="J1508">
        <v>93</v>
      </c>
      <c r="K1508" s="3">
        <f t="shared" si="253"/>
        <v>0</v>
      </c>
      <c r="M1508" s="28">
        <v>44279</v>
      </c>
      <c r="N1508">
        <v>454.72</v>
      </c>
      <c r="O1508" s="3">
        <f t="shared" si="254"/>
        <v>-1.0381074669742474E-2</v>
      </c>
      <c r="Q1508" s="28">
        <v>43489</v>
      </c>
      <c r="R1508">
        <v>69.239999999999995</v>
      </c>
      <c r="S1508" s="3">
        <f t="shared" si="259"/>
        <v>1.3614404918752543E-2</v>
      </c>
      <c r="U1508" s="28">
        <v>43489</v>
      </c>
      <c r="V1508">
        <v>149.62</v>
      </c>
      <c r="W1508" s="3">
        <f t="shared" si="260"/>
        <v>1.0035458620458737E-3</v>
      </c>
      <c r="Y1508" s="28">
        <v>44748</v>
      </c>
      <c r="Z1508">
        <v>280</v>
      </c>
      <c r="AA1508" s="3">
        <f t="shared" si="255"/>
        <v>-1.9195740507215953E-2</v>
      </c>
      <c r="AC1508" s="28">
        <v>44509</v>
      </c>
      <c r="AD1508">
        <v>19.5</v>
      </c>
      <c r="AE1508" s="4">
        <f t="shared" si="256"/>
        <v>-2.010050251256279E-2</v>
      </c>
      <c r="AG1508" s="28">
        <v>43495</v>
      </c>
      <c r="AH1508">
        <v>168.24</v>
      </c>
      <c r="AI1508" s="4">
        <f t="shared" si="257"/>
        <v>-1.3486572065204538E-2</v>
      </c>
      <c r="AO1508" s="28">
        <v>43489</v>
      </c>
      <c r="AP1508" s="29">
        <v>40289.160000000003</v>
      </c>
      <c r="AQ1508" s="3">
        <f t="shared" si="258"/>
        <v>5.7743987757705728E-3</v>
      </c>
    </row>
    <row r="1509" spans="1:43" ht="15.75" thickBot="1" x14ac:dyDescent="0.3">
      <c r="A1509" s="28">
        <v>43545</v>
      </c>
      <c r="B1509">
        <v>95.48</v>
      </c>
      <c r="C1509" s="3">
        <f t="shared" si="252"/>
        <v>1.0484378276369721E-3</v>
      </c>
      <c r="E1509" s="28">
        <v>43490</v>
      </c>
      <c r="F1509">
        <v>127.14</v>
      </c>
      <c r="G1509" s="4">
        <f t="shared" si="251"/>
        <v>-2.432660578620216E-2</v>
      </c>
      <c r="I1509" s="28">
        <v>44315</v>
      </c>
      <c r="J1509">
        <v>97</v>
      </c>
      <c r="K1509" s="3">
        <f t="shared" si="253"/>
        <v>4.3010752688172005E-2</v>
      </c>
      <c r="M1509" s="28">
        <v>44280</v>
      </c>
      <c r="N1509">
        <v>456.06</v>
      </c>
      <c r="O1509" s="3">
        <f t="shared" si="254"/>
        <v>2.9468684025333314E-3</v>
      </c>
      <c r="Q1509" s="28">
        <v>43490</v>
      </c>
      <c r="R1509">
        <v>68.87</v>
      </c>
      <c r="S1509" s="3">
        <v>0.01</v>
      </c>
      <c r="U1509" s="28">
        <v>43490</v>
      </c>
      <c r="V1509">
        <v>148.26</v>
      </c>
      <c r="W1509" s="3">
        <f t="shared" si="260"/>
        <v>-9.0896938911910752E-3</v>
      </c>
      <c r="Y1509" s="28">
        <v>44749</v>
      </c>
      <c r="Z1509">
        <v>270</v>
      </c>
      <c r="AA1509" s="3">
        <f t="shared" si="255"/>
        <v>-3.5714285714285698E-2</v>
      </c>
      <c r="AC1509" s="28">
        <v>44516</v>
      </c>
      <c r="AD1509">
        <v>19.5</v>
      </c>
      <c r="AE1509" s="4">
        <f t="shared" si="256"/>
        <v>0</v>
      </c>
      <c r="AG1509" s="28">
        <v>43496</v>
      </c>
      <c r="AH1509">
        <v>169.94</v>
      </c>
      <c r="AI1509" s="4">
        <f t="shared" si="257"/>
        <v>1.0104612458392781E-2</v>
      </c>
      <c r="AO1509" s="28">
        <v>43490</v>
      </c>
      <c r="AP1509" s="29">
        <v>40264.78</v>
      </c>
      <c r="AQ1509" s="3">
        <f t="shared" si="258"/>
        <v>-6.0512554741787294E-4</v>
      </c>
    </row>
    <row r="1510" spans="1:43" ht="15.75" thickBot="1" x14ac:dyDescent="0.3">
      <c r="A1510" s="28">
        <v>43546</v>
      </c>
      <c r="B1510">
        <v>96.14</v>
      </c>
      <c r="C1510" s="3">
        <f t="shared" si="252"/>
        <v>6.9124423963133896E-3</v>
      </c>
      <c r="E1510" s="28">
        <v>43493</v>
      </c>
      <c r="F1510">
        <v>133.49</v>
      </c>
      <c r="G1510" s="4">
        <f t="shared" si="251"/>
        <v>4.9944942582979435E-2</v>
      </c>
      <c r="I1510" s="28">
        <v>44319</v>
      </c>
      <c r="J1510">
        <v>91.37</v>
      </c>
      <c r="K1510" s="3">
        <f t="shared" si="253"/>
        <v>-5.8041237113402033E-2</v>
      </c>
      <c r="M1510" s="28">
        <v>44281</v>
      </c>
      <c r="N1510">
        <v>457.23</v>
      </c>
      <c r="O1510" s="3">
        <f t="shared" si="254"/>
        <v>2.5654519142217502E-3</v>
      </c>
      <c r="Q1510" s="28">
        <v>43493</v>
      </c>
      <c r="R1510">
        <v>69.099999999999994</v>
      </c>
      <c r="S1510" s="3">
        <f t="shared" si="259"/>
        <v>3.3396253811528442E-3</v>
      </c>
      <c r="U1510" s="28">
        <v>43493</v>
      </c>
      <c r="V1510">
        <v>147.59</v>
      </c>
      <c r="W1510" s="3">
        <f t="shared" si="260"/>
        <v>-4.5190880884931062E-3</v>
      </c>
      <c r="Y1510" s="28">
        <v>44755</v>
      </c>
      <c r="Z1510">
        <v>256.83999999999997</v>
      </c>
      <c r="AA1510" s="3">
        <f t="shared" si="255"/>
        <v>-4.8740740740740862E-2</v>
      </c>
      <c r="AC1510" s="28">
        <v>44517</v>
      </c>
      <c r="AD1510">
        <v>19.05</v>
      </c>
      <c r="AE1510" s="4">
        <f t="shared" si="256"/>
        <v>-2.3076923076922995E-2</v>
      </c>
      <c r="AG1510" s="28">
        <v>43497</v>
      </c>
      <c r="AH1510">
        <v>168.51</v>
      </c>
      <c r="AI1510" s="4">
        <f t="shared" si="257"/>
        <v>-8.4147346122160904E-3</v>
      </c>
      <c r="AO1510" s="28">
        <v>43493</v>
      </c>
      <c r="AP1510" s="29">
        <v>40420.089999999997</v>
      </c>
      <c r="AQ1510" s="3">
        <f t="shared" si="258"/>
        <v>3.8572171510684594E-3</v>
      </c>
    </row>
    <row r="1511" spans="1:43" ht="15.75" thickBot="1" x14ac:dyDescent="0.3">
      <c r="A1511" s="28">
        <v>43549</v>
      </c>
      <c r="B1511">
        <v>95.79</v>
      </c>
      <c r="C1511" s="3">
        <f t="shared" si="252"/>
        <v>-3.6405242354898837E-3</v>
      </c>
      <c r="E1511" s="28">
        <v>43494</v>
      </c>
      <c r="F1511">
        <v>137.21</v>
      </c>
      <c r="G1511" s="4">
        <f t="shared" si="251"/>
        <v>2.7867255974230343E-2</v>
      </c>
      <c r="I1511" s="28">
        <v>44321</v>
      </c>
      <c r="J1511">
        <v>91.37</v>
      </c>
      <c r="K1511" s="3">
        <f t="shared" si="253"/>
        <v>0</v>
      </c>
      <c r="M1511" s="28">
        <v>44284</v>
      </c>
      <c r="N1511">
        <v>467.22</v>
      </c>
      <c r="O1511" s="3">
        <f t="shared" si="254"/>
        <v>2.1848960041991994E-2</v>
      </c>
      <c r="Q1511" s="28">
        <v>43494</v>
      </c>
      <c r="R1511">
        <v>68.599999999999994</v>
      </c>
      <c r="S1511" s="3">
        <v>0.01</v>
      </c>
      <c r="U1511" s="28">
        <v>43494</v>
      </c>
      <c r="V1511">
        <v>150</v>
      </c>
      <c r="W1511" s="3">
        <f t="shared" si="260"/>
        <v>1.6329019581272419E-2</v>
      </c>
      <c r="Y1511" s="28">
        <v>44756</v>
      </c>
      <c r="Z1511">
        <v>261.10000000000002</v>
      </c>
      <c r="AA1511" s="3">
        <f t="shared" si="255"/>
        <v>1.6586201526242128E-2</v>
      </c>
      <c r="AC1511" s="28">
        <v>44519</v>
      </c>
      <c r="AD1511">
        <v>19</v>
      </c>
      <c r="AE1511" s="4">
        <f t="shared" si="256"/>
        <v>-2.624671916010568E-3</v>
      </c>
      <c r="AG1511" s="28">
        <v>43500</v>
      </c>
      <c r="AH1511">
        <v>173.5</v>
      </c>
      <c r="AI1511" s="4">
        <f t="shared" si="257"/>
        <v>2.9612485905881059E-2</v>
      </c>
      <c r="AO1511" s="28">
        <v>43494</v>
      </c>
      <c r="AP1511" s="29">
        <v>40624.39</v>
      </c>
      <c r="AQ1511" s="3">
        <f t="shared" si="258"/>
        <v>5.054417246473264E-3</v>
      </c>
    </row>
    <row r="1512" spans="1:43" ht="15.75" thickBot="1" x14ac:dyDescent="0.3">
      <c r="A1512" s="28">
        <v>43550</v>
      </c>
      <c r="B1512">
        <v>95.4</v>
      </c>
      <c r="C1512" s="3">
        <f t="shared" si="252"/>
        <v>-4.0714062010648311E-3</v>
      </c>
      <c r="E1512" s="28">
        <v>43495</v>
      </c>
      <c r="F1512">
        <v>140.33000000000001</v>
      </c>
      <c r="G1512" s="4">
        <f t="shared" si="251"/>
        <v>2.2738867429487719E-2</v>
      </c>
      <c r="I1512" s="28">
        <v>44322</v>
      </c>
      <c r="J1512">
        <v>94</v>
      </c>
      <c r="K1512" s="3">
        <f t="shared" si="253"/>
        <v>2.8784064791506969E-2</v>
      </c>
      <c r="M1512" s="28">
        <v>44285</v>
      </c>
      <c r="N1512">
        <v>460.06</v>
      </c>
      <c r="O1512" s="3">
        <f t="shared" si="254"/>
        <v>-1.5324686443217383E-2</v>
      </c>
      <c r="Q1512" s="28">
        <v>43495</v>
      </c>
      <c r="R1512">
        <v>68.05</v>
      </c>
      <c r="S1512" s="3">
        <v>0.01</v>
      </c>
      <c r="U1512" s="28">
        <v>43495</v>
      </c>
      <c r="V1512">
        <v>150.19999999999999</v>
      </c>
      <c r="W1512" s="3">
        <f t="shared" si="260"/>
        <v>1.3333333333331865E-3</v>
      </c>
      <c r="Y1512" s="28">
        <v>44757</v>
      </c>
      <c r="Z1512">
        <v>261</v>
      </c>
      <c r="AA1512" s="3">
        <f t="shared" si="255"/>
        <v>-3.8299502106475813E-4</v>
      </c>
      <c r="AC1512" s="28">
        <v>44522</v>
      </c>
      <c r="AD1512">
        <v>18.5</v>
      </c>
      <c r="AE1512" s="4">
        <f t="shared" si="256"/>
        <v>-2.6315789473684181E-2</v>
      </c>
      <c r="AG1512" s="28">
        <v>43502</v>
      </c>
      <c r="AH1512">
        <v>171.37</v>
      </c>
      <c r="AI1512" s="4">
        <f t="shared" si="257"/>
        <v>-1.2276657060518725E-2</v>
      </c>
      <c r="AO1512" s="28">
        <v>43495</v>
      </c>
      <c r="AP1512" s="29">
        <v>40607.120000000003</v>
      </c>
      <c r="AQ1512" s="3">
        <f t="shared" si="258"/>
        <v>-4.2511407555900771E-4</v>
      </c>
    </row>
    <row r="1513" spans="1:43" ht="15.75" thickBot="1" x14ac:dyDescent="0.3">
      <c r="A1513" s="28">
        <v>43551</v>
      </c>
      <c r="B1513">
        <v>97.24</v>
      </c>
      <c r="C1513" s="3">
        <f t="shared" si="252"/>
        <v>1.9287211740041776E-2</v>
      </c>
      <c r="E1513" s="28">
        <v>43496</v>
      </c>
      <c r="F1513">
        <v>142.19</v>
      </c>
      <c r="G1513" s="4">
        <f t="shared" si="251"/>
        <v>1.3254471602650808E-2</v>
      </c>
      <c r="I1513" s="28">
        <v>44333</v>
      </c>
      <c r="J1513">
        <v>88.71</v>
      </c>
      <c r="K1513" s="3">
        <f t="shared" si="253"/>
        <v>-5.6276595744680913E-2</v>
      </c>
      <c r="M1513" s="28">
        <v>44286</v>
      </c>
      <c r="N1513">
        <v>470.53</v>
      </c>
      <c r="O1513" s="3">
        <f t="shared" si="254"/>
        <v>2.2757901143328985E-2</v>
      </c>
      <c r="Q1513" s="28">
        <v>43496</v>
      </c>
      <c r="R1513">
        <v>68.16</v>
      </c>
      <c r="S1513" s="3">
        <f t="shared" si="259"/>
        <v>1.6164584864071241E-3</v>
      </c>
      <c r="U1513" s="28">
        <v>43496</v>
      </c>
      <c r="V1513">
        <v>150.44</v>
      </c>
      <c r="W1513" s="3">
        <f t="shared" si="260"/>
        <v>1.597869507323546E-3</v>
      </c>
      <c r="Y1513" s="28">
        <v>44761</v>
      </c>
      <c r="Z1513">
        <v>265</v>
      </c>
      <c r="AA1513" s="3">
        <f t="shared" si="255"/>
        <v>1.5325670498084198E-2</v>
      </c>
      <c r="AC1513" s="28">
        <v>44524</v>
      </c>
      <c r="AD1513">
        <v>17.12</v>
      </c>
      <c r="AE1513" s="4">
        <f t="shared" si="256"/>
        <v>-7.4594594594594499E-2</v>
      </c>
      <c r="AG1513" s="28">
        <v>43503</v>
      </c>
      <c r="AH1513">
        <v>170.52</v>
      </c>
      <c r="AI1513" s="4">
        <f t="shared" si="257"/>
        <v>-4.9600280095698501E-3</v>
      </c>
      <c r="AO1513" s="28">
        <v>43496</v>
      </c>
      <c r="AP1513" s="29">
        <v>40799.519999999997</v>
      </c>
      <c r="AQ1513" s="3">
        <f t="shared" si="258"/>
        <v>4.738085340698639E-3</v>
      </c>
    </row>
    <row r="1514" spans="1:43" ht="15.75" thickBot="1" x14ac:dyDescent="0.3">
      <c r="A1514" s="28">
        <v>43552</v>
      </c>
      <c r="B1514">
        <v>98.97</v>
      </c>
      <c r="C1514" s="3">
        <f t="shared" si="252"/>
        <v>1.7791032496914827E-2</v>
      </c>
      <c r="E1514" s="28">
        <v>43497</v>
      </c>
      <c r="F1514">
        <v>139.96</v>
      </c>
      <c r="G1514" s="4">
        <f t="shared" si="251"/>
        <v>-1.5683240734228776E-2</v>
      </c>
      <c r="I1514" s="28">
        <v>44334</v>
      </c>
      <c r="J1514">
        <v>88</v>
      </c>
      <c r="K1514" s="3">
        <f t="shared" si="253"/>
        <v>-8.0036072596099128E-3</v>
      </c>
      <c r="M1514" s="28">
        <v>44287</v>
      </c>
      <c r="N1514">
        <v>465.26</v>
      </c>
      <c r="O1514" s="3">
        <f t="shared" si="254"/>
        <v>-1.1200136016832007E-2</v>
      </c>
      <c r="Q1514" s="28">
        <v>43497</v>
      </c>
      <c r="R1514">
        <v>68.98</v>
      </c>
      <c r="S1514" s="3">
        <f t="shared" si="259"/>
        <v>1.2030516431924987E-2</v>
      </c>
      <c r="U1514" s="28">
        <v>43497</v>
      </c>
      <c r="V1514">
        <v>150.06</v>
      </c>
      <c r="W1514" s="3">
        <f t="shared" si="260"/>
        <v>-2.5259239563945046E-3</v>
      </c>
      <c r="Y1514" s="28">
        <v>44762</v>
      </c>
      <c r="Z1514">
        <v>262</v>
      </c>
      <c r="AA1514" s="3">
        <f t="shared" si="255"/>
        <v>-1.132075471698113E-2</v>
      </c>
      <c r="AC1514" s="28">
        <v>44526</v>
      </c>
      <c r="AD1514">
        <v>17.91</v>
      </c>
      <c r="AE1514" s="4">
        <f t="shared" si="256"/>
        <v>4.6144859813084027E-2</v>
      </c>
      <c r="AG1514" s="28">
        <v>43504</v>
      </c>
      <c r="AH1514">
        <v>171.43</v>
      </c>
      <c r="AI1514" s="4">
        <f t="shared" si="257"/>
        <v>5.3366174055828886E-3</v>
      </c>
      <c r="AO1514" s="28">
        <v>43497</v>
      </c>
      <c r="AP1514" s="29">
        <v>41112.71</v>
      </c>
      <c r="AQ1514" s="3">
        <f t="shared" si="258"/>
        <v>7.6763157997938869E-3</v>
      </c>
    </row>
    <row r="1515" spans="1:43" ht="15.75" thickBot="1" x14ac:dyDescent="0.3">
      <c r="A1515" s="28">
        <v>43553</v>
      </c>
      <c r="B1515">
        <v>99.05</v>
      </c>
      <c r="C1515" s="3">
        <f t="shared" si="252"/>
        <v>8.083257552793377E-4</v>
      </c>
      <c r="E1515" s="28">
        <v>43500</v>
      </c>
      <c r="F1515">
        <v>138.13</v>
      </c>
      <c r="G1515" s="4">
        <f t="shared" si="251"/>
        <v>-1.3075164332666533E-2</v>
      </c>
      <c r="I1515" s="28">
        <v>44335</v>
      </c>
      <c r="J1515">
        <v>86.02</v>
      </c>
      <c r="K1515" s="3">
        <f t="shared" si="253"/>
        <v>-2.2500000000000075E-2</v>
      </c>
      <c r="M1515" s="28">
        <v>44288</v>
      </c>
      <c r="N1515">
        <v>458.24</v>
      </c>
      <c r="O1515" s="3">
        <f t="shared" si="254"/>
        <v>-1.5088337703649479E-2</v>
      </c>
      <c r="Q1515" s="28">
        <v>43500</v>
      </c>
      <c r="R1515">
        <v>72.42</v>
      </c>
      <c r="S1515" s="3">
        <f t="shared" si="259"/>
        <v>4.9869527399246216E-2</v>
      </c>
      <c r="U1515" s="28">
        <v>43500</v>
      </c>
      <c r="V1515">
        <v>151.93</v>
      </c>
      <c r="W1515" s="3">
        <f t="shared" si="260"/>
        <v>1.2461681993869211E-2</v>
      </c>
      <c r="Y1515" s="28">
        <v>44763</v>
      </c>
      <c r="Z1515">
        <v>271</v>
      </c>
      <c r="AA1515" s="3">
        <f t="shared" si="255"/>
        <v>3.4351145038167941E-2</v>
      </c>
      <c r="AC1515" s="28">
        <v>44529</v>
      </c>
      <c r="AD1515">
        <v>18.5</v>
      </c>
      <c r="AE1515" s="4">
        <f t="shared" si="256"/>
        <v>3.2942490228922372E-2</v>
      </c>
      <c r="AG1515" s="28">
        <v>43507</v>
      </c>
      <c r="AH1515">
        <v>171.27</v>
      </c>
      <c r="AI1515" s="4">
        <f t="shared" si="257"/>
        <v>-9.3332555562031239E-4</v>
      </c>
      <c r="AO1515" s="28">
        <v>43500</v>
      </c>
      <c r="AP1515" s="29">
        <v>41614.39</v>
      </c>
      <c r="AQ1515" s="3">
        <f t="shared" si="258"/>
        <v>1.2202552446676451E-2</v>
      </c>
    </row>
    <row r="1516" spans="1:43" ht="15.75" thickBot="1" x14ac:dyDescent="0.3">
      <c r="A1516" s="28">
        <v>43556</v>
      </c>
      <c r="B1516">
        <v>98.5</v>
      </c>
      <c r="C1516" s="3">
        <f t="shared" si="252"/>
        <v>-5.5527511357900128E-3</v>
      </c>
      <c r="E1516" s="28">
        <v>43502</v>
      </c>
      <c r="F1516">
        <v>134.59</v>
      </c>
      <c r="G1516" s="4">
        <f t="shared" si="251"/>
        <v>-2.5628031564468245E-2</v>
      </c>
      <c r="I1516" s="28">
        <v>44336</v>
      </c>
      <c r="J1516">
        <v>90.06</v>
      </c>
      <c r="K1516" s="3">
        <f t="shared" si="253"/>
        <v>4.6965821901883364E-2</v>
      </c>
      <c r="M1516" s="28">
        <v>44291</v>
      </c>
      <c r="N1516">
        <v>433.41</v>
      </c>
      <c r="O1516" s="3">
        <f t="shared" si="254"/>
        <v>-5.418557960893855E-2</v>
      </c>
      <c r="Q1516" s="28">
        <v>43502</v>
      </c>
      <c r="R1516">
        <v>74.180000000000007</v>
      </c>
      <c r="S1516" s="3">
        <f t="shared" si="259"/>
        <v>2.4302678818006074E-2</v>
      </c>
      <c r="U1516" s="28">
        <v>43502</v>
      </c>
      <c r="V1516">
        <v>150.18</v>
      </c>
      <c r="W1516" s="3">
        <f t="shared" si="260"/>
        <v>-1.1518462449812361E-2</v>
      </c>
      <c r="Y1516" s="28">
        <v>44768</v>
      </c>
      <c r="Z1516">
        <v>280</v>
      </c>
      <c r="AA1516" s="3">
        <f t="shared" si="255"/>
        <v>3.3210332103321027E-2</v>
      </c>
      <c r="AC1516" s="28">
        <v>44532</v>
      </c>
      <c r="AD1516">
        <v>18</v>
      </c>
      <c r="AE1516" s="4">
        <f t="shared" si="256"/>
        <v>-2.7027027027026973E-2</v>
      </c>
      <c r="AG1516" s="28">
        <v>43508</v>
      </c>
      <c r="AH1516">
        <v>170.96</v>
      </c>
      <c r="AI1516" s="4">
        <f t="shared" si="257"/>
        <v>-1.8100075903544344E-3</v>
      </c>
      <c r="AO1516" s="28">
        <v>43502</v>
      </c>
      <c r="AP1516" s="29">
        <v>41505.68</v>
      </c>
      <c r="AQ1516" s="3">
        <f t="shared" si="258"/>
        <v>-2.6123175180507996E-3</v>
      </c>
    </row>
    <row r="1517" spans="1:43" ht="15.75" thickBot="1" x14ac:dyDescent="0.3">
      <c r="A1517" s="28">
        <v>43557</v>
      </c>
      <c r="B1517">
        <v>97.8</v>
      </c>
      <c r="C1517" s="3">
        <f t="shared" si="252"/>
        <v>-7.1065989847716171E-3</v>
      </c>
      <c r="E1517" s="28">
        <v>43503</v>
      </c>
      <c r="F1517">
        <v>138.84</v>
      </c>
      <c r="G1517" s="4">
        <f t="shared" si="251"/>
        <v>3.1577383163682304E-2</v>
      </c>
      <c r="I1517" s="28">
        <v>44337</v>
      </c>
      <c r="J1517">
        <v>89.96</v>
      </c>
      <c r="K1517" s="3">
        <f t="shared" si="253"/>
        <v>-1.1103708638686705E-3</v>
      </c>
      <c r="M1517" s="28">
        <v>44292</v>
      </c>
      <c r="N1517">
        <v>447.87</v>
      </c>
      <c r="O1517" s="3">
        <f t="shared" si="254"/>
        <v>3.336332802657993E-2</v>
      </c>
      <c r="Q1517" s="28">
        <v>43503</v>
      </c>
      <c r="R1517">
        <v>73.17</v>
      </c>
      <c r="S1517" s="3">
        <f t="shared" si="259"/>
        <v>-1.3615529792396885E-2</v>
      </c>
      <c r="U1517" s="28">
        <v>43503</v>
      </c>
      <c r="V1517">
        <v>149.69999999999999</v>
      </c>
      <c r="W1517" s="3">
        <f t="shared" si="260"/>
        <v>-3.1961646024771806E-3</v>
      </c>
      <c r="Y1517" s="28">
        <v>44769</v>
      </c>
      <c r="Z1517">
        <v>275</v>
      </c>
      <c r="AA1517" s="3">
        <f t="shared" si="255"/>
        <v>-1.7857142857142905E-2</v>
      </c>
      <c r="AC1517" s="28">
        <v>44533</v>
      </c>
      <c r="AD1517">
        <v>17.100000000000001</v>
      </c>
      <c r="AE1517" s="4">
        <f t="shared" si="256"/>
        <v>-4.9999999999999933E-2</v>
      </c>
      <c r="AG1517" s="28">
        <v>43509</v>
      </c>
      <c r="AH1517">
        <v>170.41</v>
      </c>
      <c r="AI1517" s="4">
        <f t="shared" si="257"/>
        <v>-3.2171268132896724E-3</v>
      </c>
      <c r="AO1517" s="28">
        <v>43503</v>
      </c>
      <c r="AP1517" s="29">
        <v>41332.75</v>
      </c>
      <c r="AQ1517" s="3">
        <f t="shared" si="258"/>
        <v>-4.1664177047575635E-3</v>
      </c>
    </row>
    <row r="1518" spans="1:43" ht="15.75" thickBot="1" x14ac:dyDescent="0.3">
      <c r="A1518" s="28">
        <v>43558</v>
      </c>
      <c r="B1518">
        <v>97.47</v>
      </c>
      <c r="C1518" s="3">
        <f t="shared" si="252"/>
        <v>-3.3742331288343363E-3</v>
      </c>
      <c r="E1518" s="28">
        <v>43504</v>
      </c>
      <c r="F1518">
        <v>137.09</v>
      </c>
      <c r="G1518" s="4">
        <f t="shared" si="251"/>
        <v>-1.2604436761740168E-2</v>
      </c>
      <c r="I1518" s="28">
        <v>44340</v>
      </c>
      <c r="J1518">
        <v>90</v>
      </c>
      <c r="K1518" s="3">
        <f t="shared" si="253"/>
        <v>4.4464206313921117E-4</v>
      </c>
      <c r="M1518" s="28">
        <v>44293</v>
      </c>
      <c r="N1518">
        <v>444.23</v>
      </c>
      <c r="O1518" s="3">
        <f t="shared" si="254"/>
        <v>-8.1273583852456976E-3</v>
      </c>
      <c r="Q1518" s="28">
        <v>43504</v>
      </c>
      <c r="R1518">
        <v>72.62</v>
      </c>
      <c r="S1518" s="3">
        <f t="shared" si="259"/>
        <v>-7.5167418340850167E-3</v>
      </c>
      <c r="U1518" s="28">
        <v>43504</v>
      </c>
      <c r="V1518">
        <v>147.4</v>
      </c>
      <c r="W1518" s="3">
        <f t="shared" si="260"/>
        <v>-1.5364061456245692E-2</v>
      </c>
      <c r="Y1518" s="28">
        <v>44770</v>
      </c>
      <c r="Z1518">
        <v>295.61</v>
      </c>
      <c r="AA1518" s="3">
        <f t="shared" si="255"/>
        <v>7.4945454545454648E-2</v>
      </c>
      <c r="AC1518" s="28">
        <v>44537</v>
      </c>
      <c r="AD1518">
        <v>18.29</v>
      </c>
      <c r="AE1518" s="4">
        <f t="shared" si="256"/>
        <v>6.9590643274853647E-2</v>
      </c>
      <c r="AG1518" s="28">
        <v>43510</v>
      </c>
      <c r="AH1518">
        <v>168.62</v>
      </c>
      <c r="AI1518" s="4">
        <f t="shared" si="257"/>
        <v>-1.0504078399154904E-2</v>
      </c>
      <c r="AO1518" s="28">
        <v>43504</v>
      </c>
      <c r="AP1518" s="29">
        <v>40887.35</v>
      </c>
      <c r="AQ1518" s="3">
        <f t="shared" si="258"/>
        <v>-1.0775958531672902E-2</v>
      </c>
    </row>
    <row r="1519" spans="1:43" ht="15.75" thickBot="1" x14ac:dyDescent="0.3">
      <c r="A1519" s="28">
        <v>43559</v>
      </c>
      <c r="B1519">
        <v>98.64</v>
      </c>
      <c r="C1519" s="3">
        <f t="shared" si="252"/>
        <v>1.2003693444136765E-2</v>
      </c>
      <c r="E1519" s="28">
        <v>43507</v>
      </c>
      <c r="F1519">
        <v>130.24</v>
      </c>
      <c r="G1519" s="4">
        <f t="shared" si="251"/>
        <v>-4.9967174848639551E-2</v>
      </c>
      <c r="I1519" s="28">
        <v>44341</v>
      </c>
      <c r="J1519">
        <v>90</v>
      </c>
      <c r="K1519" s="3">
        <f t="shared" si="253"/>
        <v>0</v>
      </c>
      <c r="M1519" s="28">
        <v>44294</v>
      </c>
      <c r="N1519">
        <v>446.92</v>
      </c>
      <c r="O1519" s="3">
        <f t="shared" si="254"/>
        <v>6.0554217409900524E-3</v>
      </c>
      <c r="Q1519" s="28">
        <v>43507</v>
      </c>
      <c r="R1519">
        <v>72.06</v>
      </c>
      <c r="S1519" s="3">
        <f t="shared" si="259"/>
        <v>-7.7113742770587024E-3</v>
      </c>
      <c r="U1519" s="28">
        <v>43507</v>
      </c>
      <c r="V1519">
        <v>145.11000000000001</v>
      </c>
      <c r="W1519" s="3">
        <f t="shared" si="260"/>
        <v>-1.5535956580732591E-2</v>
      </c>
      <c r="Y1519" s="28">
        <v>44771</v>
      </c>
      <c r="Z1519">
        <v>299.81</v>
      </c>
      <c r="AA1519" s="3">
        <f t="shared" si="255"/>
        <v>1.4207909069381852E-2</v>
      </c>
      <c r="AC1519" s="28">
        <v>44545</v>
      </c>
      <c r="AD1519">
        <v>18.989999999999998</v>
      </c>
      <c r="AE1519" s="4">
        <f t="shared" si="256"/>
        <v>3.8272279934390419E-2</v>
      </c>
      <c r="AG1519" s="28">
        <v>43511</v>
      </c>
      <c r="AH1519">
        <v>167.06</v>
      </c>
      <c r="AI1519" s="4">
        <f t="shared" si="257"/>
        <v>-9.2515715810699284E-3</v>
      </c>
      <c r="AO1519" s="28">
        <v>43507</v>
      </c>
      <c r="AP1519" s="29">
        <v>40326.53</v>
      </c>
      <c r="AQ1519" s="3">
        <f t="shared" si="258"/>
        <v>-1.3716222743709205E-2</v>
      </c>
    </row>
    <row r="1520" spans="1:43" ht="15.75" thickBot="1" x14ac:dyDescent="0.3">
      <c r="A1520" s="28">
        <v>43560</v>
      </c>
      <c r="B1520">
        <v>97.99</v>
      </c>
      <c r="C1520" s="3">
        <f t="shared" si="252"/>
        <v>-6.5896188158962588E-3</v>
      </c>
      <c r="E1520" s="28">
        <v>43508</v>
      </c>
      <c r="F1520">
        <v>126.24</v>
      </c>
      <c r="G1520" s="4">
        <f t="shared" si="251"/>
        <v>-3.0712530712530772E-2</v>
      </c>
      <c r="I1520" s="28">
        <v>44342</v>
      </c>
      <c r="J1520">
        <v>89.5</v>
      </c>
      <c r="K1520" s="3">
        <f t="shared" si="253"/>
        <v>-5.5555555555555358E-3</v>
      </c>
      <c r="M1520" s="28">
        <v>44295</v>
      </c>
      <c r="N1520">
        <v>457.45</v>
      </c>
      <c r="O1520" s="3">
        <f t="shared" si="254"/>
        <v>2.3561263760851991E-2</v>
      </c>
      <c r="Q1520" s="28">
        <v>43508</v>
      </c>
      <c r="R1520">
        <v>75.5</v>
      </c>
      <c r="S1520" s="3">
        <v>0.02</v>
      </c>
      <c r="U1520" s="28">
        <v>43508</v>
      </c>
      <c r="V1520">
        <v>148.61000000000001</v>
      </c>
      <c r="W1520" s="3">
        <f t="shared" si="260"/>
        <v>2.4119633381572525E-2</v>
      </c>
      <c r="Y1520" s="28">
        <v>44774</v>
      </c>
      <c r="Z1520">
        <v>299.75</v>
      </c>
      <c r="AA1520" s="3">
        <f t="shared" si="255"/>
        <v>-2.0012674693969945E-4</v>
      </c>
      <c r="AC1520" s="28">
        <v>44558</v>
      </c>
      <c r="AD1520">
        <v>19</v>
      </c>
      <c r="AE1520" s="4">
        <f t="shared" si="256"/>
        <v>5.2659294365464682E-4</v>
      </c>
      <c r="AG1520" s="28">
        <v>43514</v>
      </c>
      <c r="AH1520">
        <v>166.06</v>
      </c>
      <c r="AI1520" s="4">
        <f t="shared" si="257"/>
        <v>-5.9858733389202001E-3</v>
      </c>
      <c r="AO1520" s="28">
        <v>43508</v>
      </c>
      <c r="AP1520" s="29">
        <v>40596.28</v>
      </c>
      <c r="AQ1520" s="3">
        <f t="shared" si="258"/>
        <v>6.6891448383978869E-3</v>
      </c>
    </row>
    <row r="1521" spans="1:43" ht="15.75" thickBot="1" x14ac:dyDescent="0.3">
      <c r="A1521" s="28">
        <v>43563</v>
      </c>
      <c r="B1521">
        <v>95.57</v>
      </c>
      <c r="C1521" s="3">
        <f t="shared" si="252"/>
        <v>-2.4696397591591035E-2</v>
      </c>
      <c r="E1521" s="28">
        <v>43509</v>
      </c>
      <c r="F1521">
        <v>126.39</v>
      </c>
      <c r="G1521" s="4">
        <f t="shared" si="251"/>
        <v>1.1882129277567266E-3</v>
      </c>
      <c r="I1521" s="28">
        <v>44343</v>
      </c>
      <c r="J1521">
        <v>89.1</v>
      </c>
      <c r="K1521" s="3">
        <f t="shared" si="253"/>
        <v>-4.4692737430168661E-3</v>
      </c>
      <c r="M1521" s="28">
        <v>44298</v>
      </c>
      <c r="N1521">
        <v>452.12</v>
      </c>
      <c r="O1521" s="3">
        <f t="shared" si="254"/>
        <v>-1.1651546617116537E-2</v>
      </c>
      <c r="Q1521" s="28">
        <v>43509</v>
      </c>
      <c r="R1521">
        <v>76.72</v>
      </c>
      <c r="S1521" s="3">
        <v>0.04</v>
      </c>
      <c r="U1521" s="28">
        <v>43509</v>
      </c>
      <c r="V1521">
        <v>149.32</v>
      </c>
      <c r="W1521" s="3">
        <f t="shared" si="260"/>
        <v>4.7776058138750965E-3</v>
      </c>
      <c r="Y1521" s="28">
        <v>44775</v>
      </c>
      <c r="Z1521">
        <v>299.02</v>
      </c>
      <c r="AA1521" s="3">
        <f t="shared" si="255"/>
        <v>-2.4353628023353613E-3</v>
      </c>
      <c r="AC1521" s="28">
        <v>44565</v>
      </c>
      <c r="AD1521">
        <v>19.25</v>
      </c>
      <c r="AE1521" s="4">
        <f t="shared" si="256"/>
        <v>1.3157894736842035E-2</v>
      </c>
      <c r="AG1521" s="28">
        <v>43515</v>
      </c>
      <c r="AH1521">
        <v>164.2</v>
      </c>
      <c r="AI1521" s="4">
        <f t="shared" si="257"/>
        <v>-1.1200770805732896E-2</v>
      </c>
      <c r="AO1521" s="28">
        <v>43509</v>
      </c>
      <c r="AP1521" s="29">
        <v>40544.11</v>
      </c>
      <c r="AQ1521" s="3">
        <f t="shared" si="258"/>
        <v>-1.2850931169062774E-3</v>
      </c>
    </row>
    <row r="1522" spans="1:43" ht="15.75" thickBot="1" x14ac:dyDescent="0.3">
      <c r="A1522" s="28">
        <v>43564</v>
      </c>
      <c r="B1522">
        <v>96.52</v>
      </c>
      <c r="C1522" s="3">
        <f t="shared" si="252"/>
        <v>9.9403578528827197E-3</v>
      </c>
      <c r="E1522" s="28">
        <v>43510</v>
      </c>
      <c r="F1522">
        <v>125.62</v>
      </c>
      <c r="G1522" s="4">
        <f t="shared" si="251"/>
        <v>-6.0922541340295844E-3</v>
      </c>
      <c r="I1522" s="28">
        <v>44344</v>
      </c>
      <c r="J1522">
        <v>89</v>
      </c>
      <c r="K1522" s="3">
        <f t="shared" si="253"/>
        <v>-1.1223344556676729E-3</v>
      </c>
      <c r="M1522" s="28">
        <v>44299</v>
      </c>
      <c r="N1522">
        <v>455.86</v>
      </c>
      <c r="O1522" s="3">
        <f t="shared" si="254"/>
        <v>8.272140139785833E-3</v>
      </c>
      <c r="Q1522" s="28">
        <v>43510</v>
      </c>
      <c r="R1522">
        <v>75.97</v>
      </c>
      <c r="S1522" s="3">
        <v>0.03</v>
      </c>
      <c r="U1522" s="28">
        <v>43510</v>
      </c>
      <c r="V1522">
        <v>150.09</v>
      </c>
      <c r="W1522" s="3">
        <f t="shared" si="260"/>
        <v>5.1567104205734182E-3</v>
      </c>
      <c r="Y1522" s="28">
        <v>44776</v>
      </c>
      <c r="Z1522">
        <v>294.99</v>
      </c>
      <c r="AA1522" s="3">
        <f t="shared" si="255"/>
        <v>-1.3477359373954778E-2</v>
      </c>
      <c r="AC1522" s="28">
        <v>44567</v>
      </c>
      <c r="AD1522">
        <v>19.25</v>
      </c>
      <c r="AE1522" s="4">
        <f t="shared" si="256"/>
        <v>0</v>
      </c>
      <c r="AG1522" s="28">
        <v>43516</v>
      </c>
      <c r="AH1522">
        <v>164.99</v>
      </c>
      <c r="AI1522" s="4">
        <f t="shared" si="257"/>
        <v>4.8112058465288321E-3</v>
      </c>
      <c r="AO1522" s="28">
        <v>43510</v>
      </c>
      <c r="AP1522" s="29">
        <v>40506.980000000003</v>
      </c>
      <c r="AQ1522" s="3">
        <f t="shared" si="258"/>
        <v>-9.1579270083863573E-4</v>
      </c>
    </row>
    <row r="1523" spans="1:43" ht="15.75" thickBot="1" x14ac:dyDescent="0.3">
      <c r="A1523" s="28">
        <v>43565</v>
      </c>
      <c r="B1523">
        <v>95.61</v>
      </c>
      <c r="C1523" s="3">
        <f t="shared" si="252"/>
        <v>-9.4280978035640173E-3</v>
      </c>
      <c r="E1523" s="28">
        <v>43511</v>
      </c>
      <c r="F1523">
        <v>124.79</v>
      </c>
      <c r="G1523" s="4">
        <f t="shared" si="251"/>
        <v>-6.6072281483839923E-3</v>
      </c>
      <c r="I1523" s="28">
        <v>44347</v>
      </c>
      <c r="J1523">
        <v>90.88</v>
      </c>
      <c r="K1523" s="3">
        <f t="shared" si="253"/>
        <v>2.1123595505617931E-2</v>
      </c>
      <c r="M1523" s="28">
        <v>44300</v>
      </c>
      <c r="N1523">
        <v>461.28</v>
      </c>
      <c r="O1523" s="3">
        <f t="shared" si="254"/>
        <v>1.1889615232746786E-2</v>
      </c>
      <c r="Q1523" s="28">
        <v>43511</v>
      </c>
      <c r="R1523">
        <v>76.510000000000005</v>
      </c>
      <c r="S1523" s="3">
        <f t="shared" si="259"/>
        <v>7.1080689745952608E-3</v>
      </c>
      <c r="U1523" s="28">
        <v>43511</v>
      </c>
      <c r="V1523">
        <v>149.96</v>
      </c>
      <c r="W1523" s="3">
        <f t="shared" si="260"/>
        <v>-8.661469784795317E-4</v>
      </c>
      <c r="Y1523" s="28">
        <v>44777</v>
      </c>
      <c r="Z1523">
        <v>296</v>
      </c>
      <c r="AA1523" s="3">
        <f t="shared" si="255"/>
        <v>3.4238448760974816E-3</v>
      </c>
      <c r="AC1523" s="28">
        <v>44568</v>
      </c>
      <c r="AD1523">
        <v>19</v>
      </c>
      <c r="AE1523" s="4">
        <f t="shared" si="256"/>
        <v>-1.2987012987012991E-2</v>
      </c>
      <c r="AG1523" s="28">
        <v>43517</v>
      </c>
      <c r="AH1523">
        <v>164</v>
      </c>
      <c r="AI1523" s="4">
        <f t="shared" si="257"/>
        <v>-6.000363658403618E-3</v>
      </c>
      <c r="AO1523" s="28">
        <v>43511</v>
      </c>
      <c r="AP1523" s="29">
        <v>40486.67</v>
      </c>
      <c r="AQ1523" s="3">
        <f t="shared" si="258"/>
        <v>-5.0139506820812141E-4</v>
      </c>
    </row>
    <row r="1524" spans="1:43" ht="15.75" thickBot="1" x14ac:dyDescent="0.3">
      <c r="A1524" s="28">
        <v>43566</v>
      </c>
      <c r="B1524">
        <v>94.97</v>
      </c>
      <c r="C1524" s="3">
        <f t="shared" si="252"/>
        <v>-6.6938604748457697E-3</v>
      </c>
      <c r="E1524" s="28">
        <v>43514</v>
      </c>
      <c r="F1524">
        <v>122.94</v>
      </c>
      <c r="G1524" s="4">
        <f t="shared" si="251"/>
        <v>-1.4824905841814284E-2</v>
      </c>
      <c r="I1524" s="28">
        <v>44348</v>
      </c>
      <c r="J1524">
        <v>90.19</v>
      </c>
      <c r="K1524" s="3">
        <f t="shared" si="253"/>
        <v>-7.5924295774647543E-3</v>
      </c>
      <c r="M1524" s="28">
        <v>44301</v>
      </c>
      <c r="N1524">
        <v>461.85</v>
      </c>
      <c r="O1524" s="3">
        <f t="shared" si="254"/>
        <v>1.2356919875131656E-3</v>
      </c>
      <c r="Q1524" s="28">
        <v>43514</v>
      </c>
      <c r="R1524">
        <v>75.16</v>
      </c>
      <c r="S1524" s="3">
        <v>0.04</v>
      </c>
      <c r="U1524" s="28">
        <v>43514</v>
      </c>
      <c r="V1524">
        <v>150.43</v>
      </c>
      <c r="W1524" s="3">
        <f t="shared" si="260"/>
        <v>3.1341691117632298E-3</v>
      </c>
      <c r="Y1524" s="28">
        <v>44778</v>
      </c>
      <c r="Z1524">
        <v>301.49</v>
      </c>
      <c r="AA1524" s="3">
        <f t="shared" si="255"/>
        <v>1.8547297297297316E-2</v>
      </c>
      <c r="AC1524" s="28">
        <v>44571</v>
      </c>
      <c r="AD1524">
        <v>19.45</v>
      </c>
      <c r="AE1524" s="4">
        <f t="shared" si="256"/>
        <v>2.3684210526315752E-2</v>
      </c>
      <c r="AG1524" s="28">
        <v>43518</v>
      </c>
      <c r="AH1524">
        <v>162.44</v>
      </c>
      <c r="AI1524" s="4">
        <f t="shared" si="257"/>
        <v>-9.512195121951228E-3</v>
      </c>
      <c r="AO1524" s="28">
        <v>43514</v>
      </c>
      <c r="AP1524" s="29">
        <v>40219.47</v>
      </c>
      <c r="AQ1524" s="3">
        <f t="shared" si="258"/>
        <v>-6.5997030627610309E-3</v>
      </c>
    </row>
    <row r="1525" spans="1:43" ht="15.75" thickBot="1" x14ac:dyDescent="0.3">
      <c r="A1525" s="28">
        <v>43567</v>
      </c>
      <c r="B1525">
        <v>96.14</v>
      </c>
      <c r="C1525" s="3">
        <f t="shared" si="252"/>
        <v>1.2319679898915359E-2</v>
      </c>
      <c r="E1525" s="28">
        <v>43515</v>
      </c>
      <c r="F1525">
        <v>122.03</v>
      </c>
      <c r="G1525" s="4">
        <f t="shared" si="251"/>
        <v>-7.4019847079875856E-3</v>
      </c>
      <c r="I1525" s="28">
        <v>44349</v>
      </c>
      <c r="J1525">
        <v>92.33</v>
      </c>
      <c r="K1525" s="3">
        <f t="shared" si="253"/>
        <v>2.3727685996230097E-2</v>
      </c>
      <c r="M1525" s="28">
        <v>44302</v>
      </c>
      <c r="N1525">
        <v>463.5</v>
      </c>
      <c r="O1525" s="3">
        <f t="shared" si="254"/>
        <v>3.5725885027606541E-3</v>
      </c>
      <c r="Q1525" s="28">
        <v>43515</v>
      </c>
      <c r="R1525">
        <v>74.040000000000006</v>
      </c>
      <c r="S1525" s="3">
        <v>0.04</v>
      </c>
      <c r="U1525" s="28">
        <v>43515</v>
      </c>
      <c r="V1525">
        <v>150.02000000000001</v>
      </c>
      <c r="W1525" s="3">
        <f t="shared" si="260"/>
        <v>-2.7255201754968761E-3</v>
      </c>
      <c r="Y1525" s="28">
        <v>44784</v>
      </c>
      <c r="Z1525">
        <v>290</v>
      </c>
      <c r="AA1525" s="3">
        <f t="shared" si="255"/>
        <v>-3.8110716773358977E-2</v>
      </c>
      <c r="AC1525" s="28">
        <v>44572</v>
      </c>
      <c r="AD1525">
        <v>19.059999999999999</v>
      </c>
      <c r="AE1525" s="4">
        <f t="shared" si="256"/>
        <v>-2.0051413881748137E-2</v>
      </c>
      <c r="AG1525" s="28">
        <v>43521</v>
      </c>
      <c r="AH1525">
        <v>160.46</v>
      </c>
      <c r="AI1525" s="4">
        <f t="shared" si="257"/>
        <v>-1.2189115981285359E-2</v>
      </c>
      <c r="AO1525" s="28">
        <v>43515</v>
      </c>
      <c r="AP1525" s="29">
        <v>39957.07</v>
      </c>
      <c r="AQ1525" s="3">
        <f t="shared" si="258"/>
        <v>-6.5242033273934519E-3</v>
      </c>
    </row>
    <row r="1526" spans="1:43" ht="15.75" thickBot="1" x14ac:dyDescent="0.3">
      <c r="A1526" s="28">
        <v>43570</v>
      </c>
      <c r="B1526">
        <v>95.92</v>
      </c>
      <c r="C1526" s="3">
        <f t="shared" si="252"/>
        <v>-2.2883295194507935E-3</v>
      </c>
      <c r="E1526" s="28">
        <v>43516</v>
      </c>
      <c r="F1526">
        <v>122.72</v>
      </c>
      <c r="G1526" s="4">
        <f t="shared" ref="G1526:G1589" si="261">F1526/F1525-1</f>
        <v>5.6543472916494864E-3</v>
      </c>
      <c r="I1526" s="28">
        <v>44350</v>
      </c>
      <c r="J1526">
        <v>94.5</v>
      </c>
      <c r="K1526" s="3">
        <f t="shared" si="253"/>
        <v>2.3502653525398154E-2</v>
      </c>
      <c r="M1526" s="28">
        <v>44305</v>
      </c>
      <c r="N1526">
        <v>465.44</v>
      </c>
      <c r="O1526" s="3">
        <f t="shared" si="254"/>
        <v>4.1855447680689828E-3</v>
      </c>
      <c r="Q1526" s="28">
        <v>43516</v>
      </c>
      <c r="R1526">
        <v>73.63</v>
      </c>
      <c r="S1526" s="3">
        <f t="shared" si="259"/>
        <v>-5.5375472717451579E-3</v>
      </c>
      <c r="U1526" s="28">
        <v>43516</v>
      </c>
      <c r="V1526">
        <v>152.9</v>
      </c>
      <c r="W1526" s="3">
        <f t="shared" si="260"/>
        <v>1.9197440341287786E-2</v>
      </c>
      <c r="Y1526" s="28">
        <v>44788</v>
      </c>
      <c r="Z1526">
        <v>292</v>
      </c>
      <c r="AA1526" s="3">
        <f t="shared" si="255"/>
        <v>6.8965517241379448E-3</v>
      </c>
      <c r="AC1526" s="28">
        <v>44573</v>
      </c>
      <c r="AD1526">
        <v>19.059999999999999</v>
      </c>
      <c r="AE1526" s="4">
        <f t="shared" si="256"/>
        <v>0</v>
      </c>
      <c r="AG1526" s="28">
        <v>43522</v>
      </c>
      <c r="AH1526">
        <v>154.87</v>
      </c>
      <c r="AI1526" s="4">
        <f t="shared" si="257"/>
        <v>-3.4837342639910229E-2</v>
      </c>
      <c r="AO1526" s="28">
        <v>43516</v>
      </c>
      <c r="AP1526" s="29">
        <v>40279.379999999997</v>
      </c>
      <c r="AQ1526" s="3">
        <f t="shared" si="258"/>
        <v>8.0664072716041257E-3</v>
      </c>
    </row>
    <row r="1527" spans="1:43" ht="15.75" thickBot="1" x14ac:dyDescent="0.3">
      <c r="A1527" s="28">
        <v>43571</v>
      </c>
      <c r="B1527">
        <v>95.95</v>
      </c>
      <c r="C1527" s="3">
        <f t="shared" si="252"/>
        <v>3.1276063386154185E-4</v>
      </c>
      <c r="E1527" s="28">
        <v>43517</v>
      </c>
      <c r="F1527">
        <v>122.86</v>
      </c>
      <c r="G1527" s="4">
        <f t="shared" si="261"/>
        <v>1.1408083441981631E-3</v>
      </c>
      <c r="I1527" s="28">
        <v>44351</v>
      </c>
      <c r="J1527">
        <v>94.5</v>
      </c>
      <c r="K1527" s="3">
        <f t="shared" si="253"/>
        <v>0</v>
      </c>
      <c r="M1527" s="28">
        <v>44306</v>
      </c>
      <c r="N1527">
        <v>463.91</v>
      </c>
      <c r="O1527" s="3">
        <f t="shared" si="254"/>
        <v>-3.2872121003780785E-3</v>
      </c>
      <c r="Q1527" s="28">
        <v>43517</v>
      </c>
      <c r="R1527">
        <v>73.62</v>
      </c>
      <c r="S1527" s="3">
        <f t="shared" si="259"/>
        <v>-1.3581420616581852E-4</v>
      </c>
      <c r="U1527" s="28">
        <v>43517</v>
      </c>
      <c r="V1527">
        <v>153.01</v>
      </c>
      <c r="W1527" s="3">
        <f t="shared" si="260"/>
        <v>7.1942446043160579E-4</v>
      </c>
      <c r="Y1527" s="28">
        <v>44790</v>
      </c>
      <c r="Z1527">
        <v>294</v>
      </c>
      <c r="AA1527" s="3">
        <f t="shared" si="255"/>
        <v>6.8493150684931781E-3</v>
      </c>
      <c r="AC1527" s="28">
        <v>44574</v>
      </c>
      <c r="AD1527">
        <v>19.059999999999999</v>
      </c>
      <c r="AE1527" s="4">
        <f t="shared" si="256"/>
        <v>0</v>
      </c>
      <c r="AG1527" s="28">
        <v>43523</v>
      </c>
      <c r="AH1527">
        <v>152.32</v>
      </c>
      <c r="AI1527" s="4">
        <f t="shared" si="257"/>
        <v>-1.6465422612513825E-2</v>
      </c>
      <c r="AO1527" s="28">
        <v>43517</v>
      </c>
      <c r="AP1527" s="29">
        <v>40070.71</v>
      </c>
      <c r="AQ1527" s="3">
        <f t="shared" si="258"/>
        <v>-5.1805663344370867E-3</v>
      </c>
    </row>
    <row r="1528" spans="1:43" ht="15.75" thickBot="1" x14ac:dyDescent="0.3">
      <c r="A1528" s="28">
        <v>43572</v>
      </c>
      <c r="B1528">
        <v>95.5</v>
      </c>
      <c r="C1528" s="3">
        <f t="shared" si="252"/>
        <v>-4.6899426784784426E-3</v>
      </c>
      <c r="E1528" s="28">
        <v>43518</v>
      </c>
      <c r="F1528">
        <v>124.19</v>
      </c>
      <c r="G1528" s="4">
        <f t="shared" si="261"/>
        <v>1.0825329643496584E-2</v>
      </c>
      <c r="I1528" s="28">
        <v>44354</v>
      </c>
      <c r="J1528">
        <v>94.5</v>
      </c>
      <c r="K1528" s="3">
        <f t="shared" si="253"/>
        <v>0</v>
      </c>
      <c r="M1528" s="28">
        <v>44307</v>
      </c>
      <c r="N1528">
        <v>456.6</v>
      </c>
      <c r="O1528" s="3">
        <f t="shared" si="254"/>
        <v>-1.5757366730615896E-2</v>
      </c>
      <c r="Q1528" s="28">
        <v>43518</v>
      </c>
      <c r="R1528">
        <v>73.95</v>
      </c>
      <c r="S1528" s="3">
        <f t="shared" si="259"/>
        <v>4.4824775876119993E-3</v>
      </c>
      <c r="U1528" s="28">
        <v>43518</v>
      </c>
      <c r="V1528">
        <v>154.19</v>
      </c>
      <c r="W1528" s="3">
        <f t="shared" si="260"/>
        <v>7.7119142539703311E-3</v>
      </c>
      <c r="Y1528" s="28">
        <v>44795</v>
      </c>
      <c r="Z1528">
        <v>278</v>
      </c>
      <c r="AA1528" s="3">
        <f t="shared" si="255"/>
        <v>-5.4421768707482943E-2</v>
      </c>
      <c r="AC1528" s="28">
        <v>44575</v>
      </c>
      <c r="AD1528">
        <v>18.350000000000001</v>
      </c>
      <c r="AE1528" s="4">
        <f t="shared" si="256"/>
        <v>-3.7250786988457407E-2</v>
      </c>
      <c r="AG1528" s="28">
        <v>43524</v>
      </c>
      <c r="AH1528">
        <v>153.61000000000001</v>
      </c>
      <c r="AI1528" s="4">
        <f t="shared" si="257"/>
        <v>8.469012605042181E-3</v>
      </c>
      <c r="AO1528" s="28">
        <v>43518</v>
      </c>
      <c r="AP1528" s="29">
        <v>40016.129999999997</v>
      </c>
      <c r="AQ1528" s="3">
        <f t="shared" si="258"/>
        <v>-1.3620921615814519E-3</v>
      </c>
    </row>
    <row r="1529" spans="1:43" ht="15.75" thickBot="1" x14ac:dyDescent="0.3">
      <c r="A1529" s="28">
        <v>43573</v>
      </c>
      <c r="B1529">
        <v>95.44</v>
      </c>
      <c r="C1529" s="3">
        <f t="shared" si="252"/>
        <v>-6.2827225130890341E-4</v>
      </c>
      <c r="E1529" s="28">
        <v>43521</v>
      </c>
      <c r="F1529">
        <v>123.67</v>
      </c>
      <c r="G1529" s="4">
        <f t="shared" si="261"/>
        <v>-4.1871326193735348E-3</v>
      </c>
      <c r="I1529" s="28">
        <v>44355</v>
      </c>
      <c r="J1529">
        <v>94.5</v>
      </c>
      <c r="K1529" s="3">
        <f t="shared" si="253"/>
        <v>0</v>
      </c>
      <c r="M1529" s="28">
        <v>44308</v>
      </c>
      <c r="N1529">
        <v>443.46</v>
      </c>
      <c r="O1529" s="3">
        <f t="shared" si="254"/>
        <v>-2.8777923784494175E-2</v>
      </c>
      <c r="Q1529" s="28">
        <v>43521</v>
      </c>
      <c r="R1529">
        <v>73.459999999999994</v>
      </c>
      <c r="S1529" s="3">
        <f t="shared" si="259"/>
        <v>-6.6260987153483608E-3</v>
      </c>
      <c r="U1529" s="28">
        <v>43521</v>
      </c>
      <c r="V1529">
        <v>152.74</v>
      </c>
      <c r="W1529" s="3">
        <f t="shared" si="260"/>
        <v>-9.4039821000063695E-3</v>
      </c>
      <c r="Y1529" s="28">
        <v>44796</v>
      </c>
      <c r="Z1529">
        <v>292.25</v>
      </c>
      <c r="AA1529" s="3">
        <f t="shared" si="255"/>
        <v>5.125899280575541E-2</v>
      </c>
      <c r="AC1529" s="28">
        <v>44578</v>
      </c>
      <c r="AD1529">
        <v>18.89</v>
      </c>
      <c r="AE1529" s="4">
        <f t="shared" si="256"/>
        <v>2.9427792915531326E-2</v>
      </c>
      <c r="AG1529" s="28">
        <v>43525</v>
      </c>
      <c r="AH1529">
        <v>154.88</v>
      </c>
      <c r="AI1529" s="4">
        <f t="shared" si="257"/>
        <v>8.267690905539915E-3</v>
      </c>
      <c r="AO1529" s="28">
        <v>43521</v>
      </c>
      <c r="AP1529" s="29">
        <v>39606.79</v>
      </c>
      <c r="AQ1529" s="3">
        <f t="shared" si="258"/>
        <v>-1.0229375004529362E-2</v>
      </c>
    </row>
    <row r="1530" spans="1:43" ht="15.75" thickBot="1" x14ac:dyDescent="0.3">
      <c r="A1530" s="28">
        <v>43574</v>
      </c>
      <c r="B1530">
        <v>94.44</v>
      </c>
      <c r="C1530" s="3">
        <f t="shared" si="252"/>
        <v>-1.0477787091366264E-2</v>
      </c>
      <c r="E1530" s="28">
        <v>43522</v>
      </c>
      <c r="F1530">
        <v>117.52</v>
      </c>
      <c r="G1530" s="4">
        <f t="shared" si="261"/>
        <v>-4.9729117813536061E-2</v>
      </c>
      <c r="I1530" s="28">
        <v>44357</v>
      </c>
      <c r="J1530">
        <v>94.5</v>
      </c>
      <c r="K1530" s="3">
        <f t="shared" si="253"/>
        <v>0</v>
      </c>
      <c r="M1530" s="28">
        <v>44309</v>
      </c>
      <c r="N1530">
        <v>438.11</v>
      </c>
      <c r="O1530" s="3">
        <f t="shared" si="254"/>
        <v>-1.2064222252288759E-2</v>
      </c>
      <c r="Q1530" s="28">
        <v>43522</v>
      </c>
      <c r="R1530">
        <v>71.5</v>
      </c>
      <c r="S1530" s="3">
        <v>0.03</v>
      </c>
      <c r="U1530" s="28">
        <v>43522</v>
      </c>
      <c r="V1530">
        <v>148.76</v>
      </c>
      <c r="W1530" s="3">
        <f t="shared" si="260"/>
        <v>-2.6057352363493602E-2</v>
      </c>
      <c r="Y1530" s="28">
        <v>44799</v>
      </c>
      <c r="Z1530">
        <v>292.25</v>
      </c>
      <c r="AA1530" s="3">
        <f t="shared" si="255"/>
        <v>0</v>
      </c>
      <c r="AC1530" s="28">
        <v>44579</v>
      </c>
      <c r="AD1530">
        <v>18.98</v>
      </c>
      <c r="AE1530" s="4">
        <f t="shared" si="256"/>
        <v>4.7644256220222836E-3</v>
      </c>
      <c r="AG1530" s="28">
        <v>43528</v>
      </c>
      <c r="AH1530">
        <v>154</v>
      </c>
      <c r="AI1530" s="4">
        <f t="shared" si="257"/>
        <v>-5.6818181818181213E-3</v>
      </c>
      <c r="AO1530" s="28">
        <v>43522</v>
      </c>
      <c r="AP1530" s="29">
        <v>38821.67</v>
      </c>
      <c r="AQ1530" s="3">
        <f t="shared" si="258"/>
        <v>-1.9822863705945437E-2</v>
      </c>
    </row>
    <row r="1531" spans="1:43" ht="15.75" thickBot="1" x14ac:dyDescent="0.3">
      <c r="A1531" s="28">
        <v>43577</v>
      </c>
      <c r="B1531">
        <v>93.81</v>
      </c>
      <c r="C1531" s="3">
        <f t="shared" si="252"/>
        <v>-6.6709021601015772E-3</v>
      </c>
      <c r="E1531" s="28">
        <v>43523</v>
      </c>
      <c r="F1531">
        <v>114.25</v>
      </c>
      <c r="G1531" s="4">
        <f t="shared" si="261"/>
        <v>-2.7825051055139549E-2</v>
      </c>
      <c r="I1531" s="28">
        <v>44361</v>
      </c>
      <c r="J1531">
        <v>92</v>
      </c>
      <c r="K1531" s="3">
        <f t="shared" si="253"/>
        <v>-2.6455026455026509E-2</v>
      </c>
      <c r="M1531" s="28">
        <v>44312</v>
      </c>
      <c r="N1531">
        <v>449.16</v>
      </c>
      <c r="O1531" s="3">
        <f t="shared" si="254"/>
        <v>2.5221976216018849E-2</v>
      </c>
      <c r="Q1531" s="28">
        <v>43523</v>
      </c>
      <c r="R1531">
        <v>70.56</v>
      </c>
      <c r="S1531" s="3">
        <v>0.01</v>
      </c>
      <c r="U1531" s="28">
        <v>43523</v>
      </c>
      <c r="V1531">
        <v>147.38999999999999</v>
      </c>
      <c r="W1531" s="3">
        <f t="shared" si="260"/>
        <v>-9.2094649099220272E-3</v>
      </c>
      <c r="Y1531" s="28">
        <v>44804</v>
      </c>
      <c r="Z1531">
        <v>308</v>
      </c>
      <c r="AA1531" s="3">
        <f t="shared" si="255"/>
        <v>5.3892215568862367E-2</v>
      </c>
      <c r="AC1531" s="28">
        <v>44580</v>
      </c>
      <c r="AD1531">
        <v>19</v>
      </c>
      <c r="AE1531" s="4">
        <f t="shared" si="256"/>
        <v>1.0537407797681642E-3</v>
      </c>
      <c r="AG1531" s="28">
        <v>43529</v>
      </c>
      <c r="AH1531">
        <v>154.18</v>
      </c>
      <c r="AI1531" s="4">
        <f t="shared" si="257"/>
        <v>1.1688311688311526E-3</v>
      </c>
      <c r="AO1531" s="28">
        <v>43523</v>
      </c>
      <c r="AP1531" s="29">
        <v>38692.69</v>
      </c>
      <c r="AQ1531" s="3">
        <f t="shared" si="258"/>
        <v>-3.3223712426589946E-3</v>
      </c>
    </row>
    <row r="1532" spans="1:43" ht="15.75" thickBot="1" x14ac:dyDescent="0.3">
      <c r="A1532" s="28">
        <v>43578</v>
      </c>
      <c r="B1532">
        <v>94.13</v>
      </c>
      <c r="C1532" s="3">
        <f t="shared" si="252"/>
        <v>3.4111501972069469E-3</v>
      </c>
      <c r="E1532" s="28">
        <v>43524</v>
      </c>
      <c r="F1532">
        <v>117.75</v>
      </c>
      <c r="G1532" s="4">
        <f t="shared" si="261"/>
        <v>3.0634573304157531E-2</v>
      </c>
      <c r="I1532" s="28">
        <v>44362</v>
      </c>
      <c r="J1532">
        <v>90.67</v>
      </c>
      <c r="K1532" s="3">
        <f t="shared" si="253"/>
        <v>-1.4456521739130368E-2</v>
      </c>
      <c r="M1532" s="28">
        <v>44313</v>
      </c>
      <c r="N1532">
        <v>449.29</v>
      </c>
      <c r="O1532" s="3">
        <f t="shared" si="254"/>
        <v>2.8942915664798008E-4</v>
      </c>
      <c r="Q1532" s="28">
        <v>43524</v>
      </c>
      <c r="R1532">
        <v>70.63</v>
      </c>
      <c r="S1532" s="3">
        <v>0.01</v>
      </c>
      <c r="U1532" s="28">
        <v>43524</v>
      </c>
      <c r="V1532">
        <v>149.16</v>
      </c>
      <c r="W1532" s="3">
        <f t="shared" si="260"/>
        <v>1.2008955831467549E-2</v>
      </c>
      <c r="Y1532" s="28">
        <v>44809</v>
      </c>
      <c r="Z1532">
        <v>290.10000000000002</v>
      </c>
      <c r="AA1532" s="3">
        <f t="shared" si="255"/>
        <v>-5.8116883116883011E-2</v>
      </c>
      <c r="AC1532" s="28">
        <v>44581</v>
      </c>
      <c r="AD1532">
        <v>19</v>
      </c>
      <c r="AE1532" s="4">
        <f t="shared" si="256"/>
        <v>0</v>
      </c>
      <c r="AG1532" s="28">
        <v>43530</v>
      </c>
      <c r="AH1532">
        <v>151.97999999999999</v>
      </c>
      <c r="AI1532" s="4">
        <f t="shared" si="257"/>
        <v>-1.4269036191464579E-2</v>
      </c>
      <c r="AO1532" s="28">
        <v>43524</v>
      </c>
      <c r="AP1532" s="29">
        <v>39054.6</v>
      </c>
      <c r="AQ1532" s="3">
        <f t="shared" si="258"/>
        <v>9.3534463486513175E-3</v>
      </c>
    </row>
    <row r="1533" spans="1:43" ht="15.75" thickBot="1" x14ac:dyDescent="0.3">
      <c r="A1533" s="28">
        <v>43579</v>
      </c>
      <c r="B1533">
        <v>95.62</v>
      </c>
      <c r="C1533" s="3">
        <f t="shared" si="252"/>
        <v>1.5829172421119919E-2</v>
      </c>
      <c r="E1533" s="28">
        <v>43525</v>
      </c>
      <c r="F1533">
        <v>120.32</v>
      </c>
      <c r="G1533" s="4">
        <f t="shared" si="261"/>
        <v>2.1825902335456338E-2</v>
      </c>
      <c r="I1533" s="28">
        <v>44363</v>
      </c>
      <c r="J1533">
        <v>89.47</v>
      </c>
      <c r="K1533" s="3">
        <f t="shared" si="253"/>
        <v>-1.3234807543840321E-2</v>
      </c>
      <c r="M1533" s="28">
        <v>44314</v>
      </c>
      <c r="N1533">
        <v>442.28</v>
      </c>
      <c r="O1533" s="3">
        <f t="shared" si="254"/>
        <v>-1.5602394889715043E-2</v>
      </c>
      <c r="Q1533" s="28">
        <v>43525</v>
      </c>
      <c r="R1533">
        <v>70.540000000000006</v>
      </c>
      <c r="S1533" s="3">
        <v>0.01</v>
      </c>
      <c r="U1533" s="28">
        <v>43525</v>
      </c>
      <c r="V1533">
        <v>153.25</v>
      </c>
      <c r="W1533" s="3">
        <f t="shared" si="260"/>
        <v>2.7420219898095954E-2</v>
      </c>
      <c r="Y1533" s="28">
        <v>44810</v>
      </c>
      <c r="Z1533">
        <v>296</v>
      </c>
      <c r="AA1533" s="3">
        <f t="shared" si="255"/>
        <v>2.0337814546707911E-2</v>
      </c>
      <c r="AC1533" s="28">
        <v>44582</v>
      </c>
      <c r="AD1533">
        <v>18.75</v>
      </c>
      <c r="AE1533" s="4">
        <f t="shared" si="256"/>
        <v>-1.3157894736842146E-2</v>
      </c>
      <c r="AG1533" s="28">
        <v>43531</v>
      </c>
      <c r="AH1533">
        <v>150</v>
      </c>
      <c r="AI1533" s="4">
        <f t="shared" si="257"/>
        <v>-1.302803000394781E-2</v>
      </c>
      <c r="AO1533" s="28">
        <v>43525</v>
      </c>
      <c r="AP1533" s="29">
        <v>39539.01</v>
      </c>
      <c r="AQ1533" s="3">
        <f t="shared" si="258"/>
        <v>1.240340446451893E-2</v>
      </c>
    </row>
    <row r="1534" spans="1:43" ht="15.75" thickBot="1" x14ac:dyDescent="0.3">
      <c r="A1534" s="28">
        <v>43580</v>
      </c>
      <c r="B1534">
        <v>97</v>
      </c>
      <c r="C1534" s="3">
        <f t="shared" si="252"/>
        <v>1.4432127170048048E-2</v>
      </c>
      <c r="E1534" s="28">
        <v>43528</v>
      </c>
      <c r="F1534">
        <v>121.98</v>
      </c>
      <c r="G1534" s="4">
        <f t="shared" si="261"/>
        <v>1.3796542553191626E-2</v>
      </c>
      <c r="I1534" s="28">
        <v>44364</v>
      </c>
      <c r="J1534">
        <v>89.93</v>
      </c>
      <c r="K1534" s="3">
        <f t="shared" si="253"/>
        <v>5.1413881748072487E-3</v>
      </c>
      <c r="M1534" s="28">
        <v>44315</v>
      </c>
      <c r="N1534">
        <v>438.46</v>
      </c>
      <c r="O1534" s="3">
        <f t="shared" si="254"/>
        <v>-8.6370624943474805E-3</v>
      </c>
      <c r="Q1534" s="28">
        <v>43528</v>
      </c>
      <c r="R1534">
        <v>69.349999999999994</v>
      </c>
      <c r="S1534" s="3">
        <v>0.01</v>
      </c>
      <c r="U1534" s="28">
        <v>43528</v>
      </c>
      <c r="V1534">
        <v>153.04</v>
      </c>
      <c r="W1534" s="3">
        <f t="shared" si="260"/>
        <v>-1.3703099510603556E-3</v>
      </c>
      <c r="Y1534" s="28">
        <v>44811</v>
      </c>
      <c r="Z1534">
        <v>297.49</v>
      </c>
      <c r="AA1534" s="3">
        <f t="shared" si="255"/>
        <v>5.0337837837837185E-3</v>
      </c>
      <c r="AC1534" s="28">
        <v>44586</v>
      </c>
      <c r="AD1534">
        <v>18.75</v>
      </c>
      <c r="AE1534" s="4">
        <f t="shared" si="256"/>
        <v>0</v>
      </c>
      <c r="AG1534" s="28">
        <v>43532</v>
      </c>
      <c r="AH1534">
        <v>147.57</v>
      </c>
      <c r="AI1534" s="4">
        <f t="shared" si="257"/>
        <v>-1.6199999999999992E-2</v>
      </c>
      <c r="AO1534" s="28">
        <v>43528</v>
      </c>
      <c r="AP1534" s="29">
        <v>39749.74</v>
      </c>
      <c r="AQ1534" s="3">
        <f t="shared" si="258"/>
        <v>5.3296731506426998E-3</v>
      </c>
    </row>
    <row r="1535" spans="1:43" ht="15.75" thickBot="1" x14ac:dyDescent="0.3">
      <c r="A1535" s="28">
        <v>43581</v>
      </c>
      <c r="B1535">
        <v>97.4</v>
      </c>
      <c r="C1535" s="3">
        <f t="shared" si="252"/>
        <v>4.1237113402061709E-3</v>
      </c>
      <c r="E1535" s="28">
        <v>43529</v>
      </c>
      <c r="F1535">
        <v>120.92</v>
      </c>
      <c r="G1535" s="4">
        <f t="shared" si="261"/>
        <v>-8.6899491719953925E-3</v>
      </c>
      <c r="I1535" s="28">
        <v>44365</v>
      </c>
      <c r="J1535">
        <v>89.91</v>
      </c>
      <c r="K1535" s="3">
        <f t="shared" si="253"/>
        <v>-2.2239519626388038E-4</v>
      </c>
      <c r="M1535" s="28">
        <v>44316</v>
      </c>
      <c r="N1535">
        <v>423.65</v>
      </c>
      <c r="O1535" s="3">
        <f t="shared" si="254"/>
        <v>-3.3777311499338603E-2</v>
      </c>
      <c r="Q1535" s="28">
        <v>43529</v>
      </c>
      <c r="R1535">
        <v>68.58</v>
      </c>
      <c r="S1535" s="3">
        <f t="shared" si="259"/>
        <v>-1.1103100216294126E-2</v>
      </c>
      <c r="U1535" s="28">
        <v>43529</v>
      </c>
      <c r="V1535">
        <v>151.66</v>
      </c>
      <c r="W1535" s="3">
        <f t="shared" si="260"/>
        <v>-9.0172503920543656E-3</v>
      </c>
      <c r="Y1535" s="28">
        <v>44812</v>
      </c>
      <c r="Z1535">
        <v>296</v>
      </c>
      <c r="AA1535" s="3">
        <f t="shared" si="255"/>
        <v>-5.0085717166964416E-3</v>
      </c>
      <c r="AC1535" s="28">
        <v>44587</v>
      </c>
      <c r="AD1535">
        <v>19.850000000000001</v>
      </c>
      <c r="AE1535" s="4">
        <f t="shared" si="256"/>
        <v>5.8666666666666645E-2</v>
      </c>
      <c r="AG1535" s="28">
        <v>43535</v>
      </c>
      <c r="AH1535">
        <v>145.91</v>
      </c>
      <c r="AI1535" s="4">
        <f t="shared" si="257"/>
        <v>-1.1248898827674991E-2</v>
      </c>
      <c r="AO1535" s="28">
        <v>43529</v>
      </c>
      <c r="AP1535" s="29">
        <v>39688.51</v>
      </c>
      <c r="AQ1535" s="3">
        <f t="shared" si="258"/>
        <v>-1.5403874339805501E-3</v>
      </c>
    </row>
    <row r="1536" spans="1:43" ht="15.75" thickBot="1" x14ac:dyDescent="0.3">
      <c r="A1536" s="28">
        <v>43584</v>
      </c>
      <c r="B1536">
        <v>97.03</v>
      </c>
      <c r="C1536" s="3">
        <f t="shared" si="252"/>
        <v>-3.7987679671458441E-3</v>
      </c>
      <c r="E1536" s="28">
        <v>43530</v>
      </c>
      <c r="F1536">
        <v>120.84</v>
      </c>
      <c r="G1536" s="4">
        <f t="shared" si="261"/>
        <v>-6.6159444260671663E-4</v>
      </c>
      <c r="I1536" s="28">
        <v>44368</v>
      </c>
      <c r="J1536">
        <v>89.05</v>
      </c>
      <c r="K1536" s="3">
        <f t="shared" si="253"/>
        <v>-9.5651206762318308E-3</v>
      </c>
      <c r="M1536" s="28">
        <v>44319</v>
      </c>
      <c r="N1536">
        <v>445.22</v>
      </c>
      <c r="O1536" s="3">
        <f t="shared" si="254"/>
        <v>5.0914670128644035E-2</v>
      </c>
      <c r="Q1536" s="28">
        <v>43530</v>
      </c>
      <c r="R1536">
        <v>68.62</v>
      </c>
      <c r="S1536" s="3">
        <v>0.01</v>
      </c>
      <c r="U1536" s="28">
        <v>43530</v>
      </c>
      <c r="V1536">
        <v>149.63999999999999</v>
      </c>
      <c r="W1536" s="3">
        <f t="shared" si="260"/>
        <v>-1.3319266780957517E-2</v>
      </c>
      <c r="Y1536" s="28">
        <v>44817</v>
      </c>
      <c r="Z1536">
        <v>300</v>
      </c>
      <c r="AA1536" s="3">
        <f t="shared" si="255"/>
        <v>1.3513513513513598E-2</v>
      </c>
      <c r="AC1536" s="28">
        <v>44588</v>
      </c>
      <c r="AD1536">
        <v>19.850000000000001</v>
      </c>
      <c r="AE1536" s="4">
        <f t="shared" si="256"/>
        <v>0</v>
      </c>
      <c r="AG1536" s="28">
        <v>43536</v>
      </c>
      <c r="AH1536">
        <v>147</v>
      </c>
      <c r="AI1536" s="4">
        <f t="shared" si="257"/>
        <v>7.4703584401343281E-3</v>
      </c>
      <c r="AO1536" s="28">
        <v>43530</v>
      </c>
      <c r="AP1536" s="29">
        <v>39568.1</v>
      </c>
      <c r="AQ1536" s="3">
        <f t="shared" si="258"/>
        <v>-3.0338755473562351E-3</v>
      </c>
    </row>
    <row r="1537" spans="1:43" ht="15.75" thickBot="1" x14ac:dyDescent="0.3">
      <c r="A1537" s="28">
        <v>43585</v>
      </c>
      <c r="B1537">
        <v>97</v>
      </c>
      <c r="C1537" s="3">
        <f t="shared" si="252"/>
        <v>-3.091827269916525E-4</v>
      </c>
      <c r="E1537" s="28">
        <v>43531</v>
      </c>
      <c r="F1537">
        <v>119.94</v>
      </c>
      <c r="G1537" s="4">
        <f t="shared" si="261"/>
        <v>-7.4478649453824097E-3</v>
      </c>
      <c r="I1537" s="28">
        <v>44369</v>
      </c>
      <c r="J1537">
        <v>89.4</v>
      </c>
      <c r="K1537" s="3">
        <f t="shared" si="253"/>
        <v>3.9303761931499537E-3</v>
      </c>
      <c r="M1537" s="28">
        <v>44320</v>
      </c>
      <c r="N1537">
        <v>450.53</v>
      </c>
      <c r="O1537" s="3">
        <f t="shared" si="254"/>
        <v>1.1926687929562751E-2</v>
      </c>
      <c r="Q1537" s="28">
        <v>43531</v>
      </c>
      <c r="R1537">
        <v>68.12</v>
      </c>
      <c r="S1537" s="3">
        <v>0.01</v>
      </c>
      <c r="U1537" s="28">
        <v>43531</v>
      </c>
      <c r="V1537">
        <v>146.34</v>
      </c>
      <c r="W1537" s="3">
        <f t="shared" si="260"/>
        <v>-2.2052927024859503E-2</v>
      </c>
      <c r="Y1537" s="28">
        <v>44818</v>
      </c>
      <c r="Z1537">
        <v>300</v>
      </c>
      <c r="AA1537" s="3">
        <f t="shared" si="255"/>
        <v>0</v>
      </c>
      <c r="AC1537" s="28">
        <v>44599</v>
      </c>
      <c r="AD1537">
        <v>19.05</v>
      </c>
      <c r="AE1537" s="4">
        <f t="shared" si="256"/>
        <v>-4.0302267002518932E-2</v>
      </c>
      <c r="AG1537" s="28">
        <v>43537</v>
      </c>
      <c r="AH1537">
        <v>143.47999999999999</v>
      </c>
      <c r="AI1537" s="4">
        <f t="shared" si="257"/>
        <v>-2.3945578231292619E-2</v>
      </c>
      <c r="AO1537" s="28">
        <v>43531</v>
      </c>
      <c r="AP1537" s="29">
        <v>39294.1</v>
      </c>
      <c r="AQ1537" s="3">
        <f t="shared" si="258"/>
        <v>-6.9247702063025551E-3</v>
      </c>
    </row>
    <row r="1538" spans="1:43" ht="15.75" thickBot="1" x14ac:dyDescent="0.3">
      <c r="A1538" s="28">
        <v>43587</v>
      </c>
      <c r="B1538">
        <v>95.14</v>
      </c>
      <c r="C1538" s="3">
        <f t="shared" si="252"/>
        <v>-1.9175257731958717E-2</v>
      </c>
      <c r="E1538" s="28">
        <v>43532</v>
      </c>
      <c r="F1538">
        <v>117.77</v>
      </c>
      <c r="G1538" s="4">
        <f t="shared" si="261"/>
        <v>-1.8092379523094948E-2</v>
      </c>
      <c r="I1538" s="28">
        <v>44370</v>
      </c>
      <c r="J1538">
        <v>90</v>
      </c>
      <c r="K1538" s="3">
        <f t="shared" si="253"/>
        <v>6.7114093959730337E-3</v>
      </c>
      <c r="M1538" s="28">
        <v>44321</v>
      </c>
      <c r="N1538">
        <v>450.09</v>
      </c>
      <c r="O1538" s="3">
        <f t="shared" si="254"/>
        <v>-9.7662752757865512E-4</v>
      </c>
      <c r="Q1538" s="28">
        <v>43532</v>
      </c>
      <c r="R1538">
        <v>67.56</v>
      </c>
      <c r="S1538" s="3">
        <v>0.01</v>
      </c>
      <c r="U1538" s="28">
        <v>43532</v>
      </c>
      <c r="V1538">
        <v>145.08000000000001</v>
      </c>
      <c r="W1538" s="3">
        <f t="shared" si="260"/>
        <v>-8.610086100860892E-3</v>
      </c>
      <c r="Y1538" s="28">
        <v>44819</v>
      </c>
      <c r="Z1538">
        <v>300</v>
      </c>
      <c r="AA1538" s="3">
        <f t="shared" si="255"/>
        <v>0</v>
      </c>
      <c r="AC1538" s="28">
        <v>44601</v>
      </c>
      <c r="AD1538">
        <v>18.63</v>
      </c>
      <c r="AE1538" s="4">
        <f t="shared" si="256"/>
        <v>-2.2047244094488327E-2</v>
      </c>
      <c r="AG1538" s="28">
        <v>43538</v>
      </c>
      <c r="AH1538">
        <v>142.51</v>
      </c>
      <c r="AI1538" s="4">
        <f t="shared" si="257"/>
        <v>-6.7605241148591677E-3</v>
      </c>
      <c r="AO1538" s="28">
        <v>43532</v>
      </c>
      <c r="AP1538" s="29">
        <v>38950.230000000003</v>
      </c>
      <c r="AQ1538" s="3">
        <f t="shared" si="258"/>
        <v>-8.7511865649040343E-3</v>
      </c>
    </row>
    <row r="1539" spans="1:43" ht="15.75" thickBot="1" x14ac:dyDescent="0.3">
      <c r="A1539" s="28">
        <v>43588</v>
      </c>
      <c r="B1539">
        <v>93.51</v>
      </c>
      <c r="C1539" s="3">
        <f t="shared" si="252"/>
        <v>-1.7132646626024761E-2</v>
      </c>
      <c r="E1539" s="28">
        <v>43535</v>
      </c>
      <c r="F1539">
        <v>118</v>
      </c>
      <c r="G1539" s="4">
        <f t="shared" si="261"/>
        <v>1.9529591576803451E-3</v>
      </c>
      <c r="I1539" s="28">
        <v>44371</v>
      </c>
      <c r="J1539">
        <v>88.5</v>
      </c>
      <c r="K1539" s="3">
        <f t="shared" si="253"/>
        <v>-1.6666666666666718E-2</v>
      </c>
      <c r="M1539" s="28">
        <v>44322</v>
      </c>
      <c r="N1539">
        <v>449.36</v>
      </c>
      <c r="O1539" s="3">
        <f t="shared" si="254"/>
        <v>-1.6218978426536523E-3</v>
      </c>
      <c r="Q1539" s="28">
        <v>43535</v>
      </c>
      <c r="R1539">
        <v>67.790000000000006</v>
      </c>
      <c r="S1539" s="3">
        <v>0.03</v>
      </c>
      <c r="U1539" s="28">
        <v>43535</v>
      </c>
      <c r="V1539">
        <v>143.87</v>
      </c>
      <c r="W1539" s="3">
        <f t="shared" si="260"/>
        <v>-8.3402260821616725E-3</v>
      </c>
      <c r="Y1539" s="28">
        <v>44823</v>
      </c>
      <c r="Z1539">
        <v>300</v>
      </c>
      <c r="AA1539" s="3">
        <f t="shared" si="255"/>
        <v>0</v>
      </c>
      <c r="AC1539" s="28">
        <v>44602</v>
      </c>
      <c r="AD1539">
        <v>18.95</v>
      </c>
      <c r="AE1539" s="4">
        <f t="shared" si="256"/>
        <v>1.7176596886741891E-2</v>
      </c>
      <c r="AG1539" s="28">
        <v>43539</v>
      </c>
      <c r="AH1539">
        <v>139.59</v>
      </c>
      <c r="AI1539" s="4">
        <f t="shared" si="257"/>
        <v>-2.048979019016206E-2</v>
      </c>
      <c r="AO1539" s="28">
        <v>43535</v>
      </c>
      <c r="AP1539" s="29">
        <v>38924.11</v>
      </c>
      <c r="AQ1539" s="3">
        <f t="shared" si="258"/>
        <v>-6.7059937771873912E-4</v>
      </c>
    </row>
    <row r="1540" spans="1:43" ht="15.75" thickBot="1" x14ac:dyDescent="0.3">
      <c r="A1540" s="28">
        <v>43591</v>
      </c>
      <c r="B1540">
        <v>92.64</v>
      </c>
      <c r="C1540" s="3">
        <f t="shared" si="252"/>
        <v>-9.3038177735002003E-3</v>
      </c>
      <c r="E1540" s="28">
        <v>43536</v>
      </c>
      <c r="F1540">
        <v>118.43</v>
      </c>
      <c r="G1540" s="4">
        <f t="shared" si="261"/>
        <v>3.6440677966103063E-3</v>
      </c>
      <c r="I1540" s="28">
        <v>44372</v>
      </c>
      <c r="J1540">
        <v>87.5</v>
      </c>
      <c r="K1540" s="3">
        <f t="shared" si="253"/>
        <v>-1.1299435028248594E-2</v>
      </c>
      <c r="M1540" s="28">
        <v>44333</v>
      </c>
      <c r="N1540">
        <v>450.35</v>
      </c>
      <c r="O1540" s="3">
        <f t="shared" si="254"/>
        <v>2.2031333452021684E-3</v>
      </c>
      <c r="Q1540" s="28">
        <v>43536</v>
      </c>
      <c r="R1540">
        <v>68.02</v>
      </c>
      <c r="S1540" s="3">
        <v>0.03</v>
      </c>
      <c r="U1540" s="28">
        <v>43536</v>
      </c>
      <c r="V1540">
        <v>145.53</v>
      </c>
      <c r="W1540" s="3">
        <f t="shared" si="260"/>
        <v>1.1538194203100094E-2</v>
      </c>
      <c r="Y1540" s="28">
        <v>44824</v>
      </c>
      <c r="Z1540">
        <v>305</v>
      </c>
      <c r="AA1540" s="3">
        <f t="shared" si="255"/>
        <v>1.6666666666666607E-2</v>
      </c>
      <c r="AC1540" s="28">
        <v>44603</v>
      </c>
      <c r="AD1540">
        <v>18.95</v>
      </c>
      <c r="AE1540" s="4">
        <f t="shared" si="256"/>
        <v>0</v>
      </c>
      <c r="AG1540" s="28">
        <v>43542</v>
      </c>
      <c r="AH1540">
        <v>141.85</v>
      </c>
      <c r="AI1540" s="4">
        <f t="shared" si="257"/>
        <v>1.6190271509420429E-2</v>
      </c>
      <c r="AO1540" s="28">
        <v>43536</v>
      </c>
      <c r="AP1540" s="29">
        <v>38896.49</v>
      </c>
      <c r="AQ1540" s="3">
        <f t="shared" si="258"/>
        <v>-7.0958590960723544E-4</v>
      </c>
    </row>
    <row r="1541" spans="1:43" ht="15.75" thickBot="1" x14ac:dyDescent="0.3">
      <c r="A1541" s="28">
        <v>43592</v>
      </c>
      <c r="B1541">
        <v>92.95</v>
      </c>
      <c r="C1541" s="3">
        <f t="shared" si="252"/>
        <v>3.3462867012090669E-3</v>
      </c>
      <c r="E1541" s="28">
        <v>43537</v>
      </c>
      <c r="F1541">
        <v>118.46</v>
      </c>
      <c r="G1541" s="4">
        <f t="shared" si="261"/>
        <v>2.5331419403862299E-4</v>
      </c>
      <c r="I1541" s="28">
        <v>44375</v>
      </c>
      <c r="J1541">
        <v>86.59</v>
      </c>
      <c r="K1541" s="3">
        <f t="shared" si="253"/>
        <v>-1.0399999999999965E-2</v>
      </c>
      <c r="M1541" s="28">
        <v>44334</v>
      </c>
      <c r="N1541">
        <v>443.3</v>
      </c>
      <c r="O1541" s="3">
        <f t="shared" si="254"/>
        <v>-1.5654490951482192E-2</v>
      </c>
      <c r="Q1541" s="28">
        <v>43537</v>
      </c>
      <c r="R1541">
        <v>67.63</v>
      </c>
      <c r="S1541" s="3">
        <f t="shared" si="259"/>
        <v>-5.733607762422821E-3</v>
      </c>
      <c r="U1541" s="28">
        <v>43537</v>
      </c>
      <c r="V1541">
        <v>145.02000000000001</v>
      </c>
      <c r="W1541" s="3">
        <f t="shared" si="260"/>
        <v>-3.5044320758605974E-3</v>
      </c>
      <c r="Y1541" s="28">
        <v>44825</v>
      </c>
      <c r="Z1541">
        <v>295.01</v>
      </c>
      <c r="AA1541" s="3">
        <f t="shared" si="255"/>
        <v>-3.2754098360655792E-2</v>
      </c>
      <c r="AC1541" s="28">
        <v>44609</v>
      </c>
      <c r="AD1541">
        <v>19</v>
      </c>
      <c r="AE1541" s="4">
        <f t="shared" si="256"/>
        <v>2.6385224274407815E-3</v>
      </c>
      <c r="AG1541" s="28">
        <v>43543</v>
      </c>
      <c r="AH1541">
        <v>141.15</v>
      </c>
      <c r="AI1541" s="4">
        <f t="shared" si="257"/>
        <v>-4.934790271413414E-3</v>
      </c>
      <c r="AO1541" s="28">
        <v>43537</v>
      </c>
      <c r="AP1541" s="29">
        <v>38928.93</v>
      </c>
      <c r="AQ1541" s="3">
        <f t="shared" si="258"/>
        <v>8.3400841566949602E-4</v>
      </c>
    </row>
    <row r="1542" spans="1:43" ht="15.75" thickBot="1" x14ac:dyDescent="0.3">
      <c r="A1542" s="28">
        <v>43593</v>
      </c>
      <c r="B1542">
        <v>92.93</v>
      </c>
      <c r="C1542" s="3">
        <f t="shared" si="252"/>
        <v>-2.151694459385789E-4</v>
      </c>
      <c r="E1542" s="28">
        <v>43538</v>
      </c>
      <c r="F1542">
        <v>113.07</v>
      </c>
      <c r="G1542" s="4">
        <f t="shared" si="261"/>
        <v>-4.5500590916765171E-2</v>
      </c>
      <c r="I1542" s="28">
        <v>44376</v>
      </c>
      <c r="J1542">
        <v>86.59</v>
      </c>
      <c r="K1542" s="3">
        <f t="shared" si="253"/>
        <v>0</v>
      </c>
      <c r="M1542" s="28">
        <v>44335</v>
      </c>
      <c r="N1542">
        <v>437.43</v>
      </c>
      <c r="O1542" s="3">
        <f t="shared" si="254"/>
        <v>-1.3241597112564896E-2</v>
      </c>
      <c r="Q1542" s="28">
        <v>43538</v>
      </c>
      <c r="R1542">
        <v>67.55</v>
      </c>
      <c r="S1542" s="3">
        <f t="shared" si="259"/>
        <v>-1.182906993937527E-3</v>
      </c>
      <c r="U1542" s="28">
        <v>43538</v>
      </c>
      <c r="V1542">
        <v>142.94</v>
      </c>
      <c r="W1542" s="3">
        <f t="shared" si="260"/>
        <v>-1.4342849262170776E-2</v>
      </c>
      <c r="Y1542" s="28">
        <v>44826</v>
      </c>
      <c r="Z1542">
        <v>304</v>
      </c>
      <c r="AA1542" s="3">
        <f t="shared" si="255"/>
        <v>3.0473543269719627E-2</v>
      </c>
      <c r="AC1542" s="28">
        <v>44613</v>
      </c>
      <c r="AD1542">
        <v>19</v>
      </c>
      <c r="AE1542" s="4">
        <f t="shared" si="256"/>
        <v>0</v>
      </c>
      <c r="AG1542" s="28">
        <v>43544</v>
      </c>
      <c r="AH1542">
        <v>139.99</v>
      </c>
      <c r="AI1542" s="4">
        <f t="shared" si="257"/>
        <v>-8.2182075805879995E-3</v>
      </c>
      <c r="AO1542" s="28">
        <v>43538</v>
      </c>
      <c r="AP1542" s="29">
        <v>38808.61</v>
      </c>
      <c r="AQ1542" s="3">
        <f t="shared" si="258"/>
        <v>-3.0907605218021272E-3</v>
      </c>
    </row>
    <row r="1543" spans="1:43" ht="15.75" thickBot="1" x14ac:dyDescent="0.3">
      <c r="A1543" s="28">
        <v>43594</v>
      </c>
      <c r="B1543">
        <v>92.91</v>
      </c>
      <c r="C1543" s="3">
        <f t="shared" si="252"/>
        <v>-2.1521575379324087E-4</v>
      </c>
      <c r="E1543" s="28">
        <v>43539</v>
      </c>
      <c r="F1543">
        <v>109.23</v>
      </c>
      <c r="G1543" s="4">
        <f t="shared" si="261"/>
        <v>-3.3961262934465331E-2</v>
      </c>
      <c r="I1543" s="28">
        <v>44377</v>
      </c>
      <c r="J1543">
        <v>90.12</v>
      </c>
      <c r="K1543" s="3">
        <f t="shared" si="253"/>
        <v>4.0766832197713265E-2</v>
      </c>
      <c r="M1543" s="28">
        <v>44336</v>
      </c>
      <c r="N1543">
        <v>428.65</v>
      </c>
      <c r="O1543" s="3">
        <f t="shared" si="254"/>
        <v>-2.007178291383771E-2</v>
      </c>
      <c r="Q1543" s="28">
        <v>43539</v>
      </c>
      <c r="R1543">
        <v>65.680000000000007</v>
      </c>
      <c r="S1543" s="3">
        <v>0.02</v>
      </c>
      <c r="U1543" s="28">
        <v>43539</v>
      </c>
      <c r="V1543">
        <v>142.21</v>
      </c>
      <c r="W1543" s="3">
        <f t="shared" si="260"/>
        <v>-5.1070379180074843E-3</v>
      </c>
      <c r="Y1543" s="28">
        <v>44830</v>
      </c>
      <c r="Z1543">
        <v>315.89999999999998</v>
      </c>
      <c r="AA1543" s="3">
        <f t="shared" si="255"/>
        <v>3.9144736842105177E-2</v>
      </c>
      <c r="AC1543" s="28">
        <v>44615</v>
      </c>
      <c r="AD1543">
        <v>18.059999999999999</v>
      </c>
      <c r="AE1543" s="4">
        <f t="shared" si="256"/>
        <v>-4.9473684210526336E-2</v>
      </c>
      <c r="AG1543" s="28">
        <v>43545</v>
      </c>
      <c r="AH1543">
        <v>136.12</v>
      </c>
      <c r="AI1543" s="4">
        <f t="shared" si="257"/>
        <v>-2.7644831773698142E-2</v>
      </c>
      <c r="AO1543" s="28">
        <v>43539</v>
      </c>
      <c r="AP1543" s="29">
        <v>38306.949999999997</v>
      </c>
      <c r="AQ1543" s="3">
        <f t="shared" si="258"/>
        <v>-1.2926512956789815E-2</v>
      </c>
    </row>
    <row r="1544" spans="1:43" ht="15.75" thickBot="1" x14ac:dyDescent="0.3">
      <c r="A1544" s="28">
        <v>43595</v>
      </c>
      <c r="B1544">
        <v>94.03</v>
      </c>
      <c r="C1544" s="3">
        <f t="shared" ref="C1544:C1607" si="262">B1544/B1543-1</f>
        <v>1.2054676568722389E-2</v>
      </c>
      <c r="E1544" s="28">
        <v>43542</v>
      </c>
      <c r="F1544">
        <v>113.48</v>
      </c>
      <c r="G1544" s="4">
        <f t="shared" si="261"/>
        <v>3.8908724709328935E-2</v>
      </c>
      <c r="I1544" s="28">
        <v>44379</v>
      </c>
      <c r="J1544">
        <v>88</v>
      </c>
      <c r="K1544" s="3">
        <f t="shared" ref="K1544:K1607" si="263">J1544/J1543-1</f>
        <v>-2.3524189968930354E-2</v>
      </c>
      <c r="M1544" s="28">
        <v>44337</v>
      </c>
      <c r="N1544">
        <v>431.28</v>
      </c>
      <c r="O1544" s="3">
        <f t="shared" ref="O1544:O1607" si="264">N1544/N1543-1</f>
        <v>6.1355418173334453E-3</v>
      </c>
      <c r="Q1544" s="28">
        <v>43542</v>
      </c>
      <c r="R1544">
        <v>64.7</v>
      </c>
      <c r="S1544" s="3">
        <f t="shared" ref="S1544:S1607" si="265">R1544/R1543-1</f>
        <v>-1.4920828258221719E-2</v>
      </c>
      <c r="U1544" s="28">
        <v>43542</v>
      </c>
      <c r="V1544">
        <v>143.28</v>
      </c>
      <c r="W1544" s="3">
        <f t="shared" si="260"/>
        <v>7.5240841009773796E-3</v>
      </c>
      <c r="Y1544" s="28">
        <v>44832</v>
      </c>
      <c r="Z1544">
        <v>297.76</v>
      </c>
      <c r="AA1544" s="3">
        <f t="shared" ref="AA1544:AA1581" si="266">Z1544/Z1543-1</f>
        <v>-5.742323520101289E-2</v>
      </c>
      <c r="AC1544" s="28">
        <v>44616</v>
      </c>
      <c r="AD1544">
        <v>18.21</v>
      </c>
      <c r="AE1544" s="4">
        <f t="shared" ref="AE1544:AE1607" si="267">AD1544/AD1543-1</f>
        <v>8.3056478405316714E-3</v>
      </c>
      <c r="AG1544" s="28">
        <v>43546</v>
      </c>
      <c r="AH1544">
        <v>136.62</v>
      </c>
      <c r="AI1544" s="4">
        <f t="shared" ref="AI1544:AI1607" si="268">AH1544/AH1543-1</f>
        <v>3.6732295033794493E-3</v>
      </c>
      <c r="AO1544" s="28">
        <v>43542</v>
      </c>
      <c r="AP1544" s="29">
        <v>38851.949999999997</v>
      </c>
      <c r="AQ1544" s="3">
        <f t="shared" ref="AQ1544:AQ1607" si="269">AP1544/AP1543-1</f>
        <v>1.4227183317909731E-2</v>
      </c>
    </row>
    <row r="1545" spans="1:43" ht="15.75" thickBot="1" x14ac:dyDescent="0.3">
      <c r="A1545" s="28">
        <v>43598</v>
      </c>
      <c r="B1545">
        <v>93.78</v>
      </c>
      <c r="C1545" s="3">
        <f t="shared" si="262"/>
        <v>-2.6587259385302264E-3</v>
      </c>
      <c r="E1545" s="28">
        <v>43543</v>
      </c>
      <c r="F1545">
        <v>111.01</v>
      </c>
      <c r="G1545" s="4">
        <f t="shared" si="261"/>
        <v>-2.1765949947127217E-2</v>
      </c>
      <c r="I1545" s="28">
        <v>44382</v>
      </c>
      <c r="J1545">
        <v>90.03</v>
      </c>
      <c r="K1545" s="3">
        <f t="shared" si="263"/>
        <v>2.3068181818181932E-2</v>
      </c>
      <c r="M1545" s="28">
        <v>44340</v>
      </c>
      <c r="N1545">
        <v>443.93</v>
      </c>
      <c r="O1545" s="3">
        <f t="shared" si="264"/>
        <v>2.9331292895566685E-2</v>
      </c>
      <c r="Q1545" s="28">
        <v>43543</v>
      </c>
      <c r="R1545">
        <v>63.76</v>
      </c>
      <c r="S1545" s="3">
        <v>0.01</v>
      </c>
      <c r="U1545" s="28">
        <v>43543</v>
      </c>
      <c r="V1545">
        <v>142.43</v>
      </c>
      <c r="W1545" s="3">
        <f t="shared" si="260"/>
        <v>-5.9324399776660153E-3</v>
      </c>
      <c r="Y1545" s="28">
        <v>44834</v>
      </c>
      <c r="Z1545">
        <v>310</v>
      </c>
      <c r="AA1545" s="3">
        <f t="shared" si="266"/>
        <v>4.1106931757119769E-2</v>
      </c>
      <c r="AC1545" s="28">
        <v>44620</v>
      </c>
      <c r="AD1545">
        <v>19.37</v>
      </c>
      <c r="AE1545" s="4">
        <f t="shared" si="267"/>
        <v>6.3701263042284406E-2</v>
      </c>
      <c r="AG1545" s="28">
        <v>43549</v>
      </c>
      <c r="AH1545">
        <v>135.6</v>
      </c>
      <c r="AI1545" s="4">
        <f t="shared" si="268"/>
        <v>-7.4659639877031614E-3</v>
      </c>
      <c r="AO1545" s="28">
        <v>43543</v>
      </c>
      <c r="AP1545" s="29">
        <v>38612.370000000003</v>
      </c>
      <c r="AQ1545" s="3">
        <f t="shared" si="269"/>
        <v>-6.1664858520613652E-3</v>
      </c>
    </row>
    <row r="1546" spans="1:43" ht="15.75" thickBot="1" x14ac:dyDescent="0.3">
      <c r="A1546" s="28">
        <v>43599</v>
      </c>
      <c r="B1546">
        <v>85.27</v>
      </c>
      <c r="C1546" s="3">
        <f t="shared" si="262"/>
        <v>-9.0744295158882493E-2</v>
      </c>
      <c r="E1546" s="28">
        <v>43544</v>
      </c>
      <c r="F1546">
        <v>108.89</v>
      </c>
      <c r="G1546" s="4">
        <f t="shared" si="261"/>
        <v>-1.9097378614539307E-2</v>
      </c>
      <c r="I1546" s="28">
        <v>44383</v>
      </c>
      <c r="J1546">
        <v>91.5</v>
      </c>
      <c r="K1546" s="3">
        <f t="shared" si="263"/>
        <v>1.6327890703099035E-2</v>
      </c>
      <c r="M1546" s="28">
        <v>44341</v>
      </c>
      <c r="N1546">
        <v>450.18</v>
      </c>
      <c r="O1546" s="3">
        <f t="shared" si="264"/>
        <v>1.4078796206609123E-2</v>
      </c>
      <c r="Q1546" s="28">
        <v>43544</v>
      </c>
      <c r="R1546">
        <v>63.02</v>
      </c>
      <c r="S1546" s="3">
        <v>0.03</v>
      </c>
      <c r="U1546" s="28">
        <v>43544</v>
      </c>
      <c r="V1546">
        <v>142.88</v>
      </c>
      <c r="W1546" s="3">
        <f t="shared" si="260"/>
        <v>3.159446745769845E-3</v>
      </c>
      <c r="Y1546" s="28">
        <v>44837</v>
      </c>
      <c r="Z1546">
        <v>302</v>
      </c>
      <c r="AA1546" s="3">
        <f t="shared" si="266"/>
        <v>-2.5806451612903181E-2</v>
      </c>
      <c r="AC1546" s="28">
        <v>44621</v>
      </c>
      <c r="AD1546">
        <v>20.82</v>
      </c>
      <c r="AE1546" s="4">
        <f t="shared" si="267"/>
        <v>7.4858027878162092E-2</v>
      </c>
      <c r="AG1546" s="28">
        <v>43550</v>
      </c>
      <c r="AH1546">
        <v>141.08000000000001</v>
      </c>
      <c r="AI1546" s="4">
        <f t="shared" si="268"/>
        <v>4.0412979351032607E-2</v>
      </c>
      <c r="AO1546" s="28">
        <v>43544</v>
      </c>
      <c r="AP1546" s="29">
        <v>38547.760000000002</v>
      </c>
      <c r="AQ1546" s="3">
        <f t="shared" si="269"/>
        <v>-1.6732979612492649E-3</v>
      </c>
    </row>
    <row r="1547" spans="1:43" ht="15.75" thickBot="1" x14ac:dyDescent="0.3">
      <c r="A1547" s="28">
        <v>43600</v>
      </c>
      <c r="B1547">
        <v>84.96</v>
      </c>
      <c r="C1547" s="3">
        <f t="shared" si="262"/>
        <v>-3.635510730620406E-3</v>
      </c>
      <c r="E1547" s="28">
        <v>43545</v>
      </c>
      <c r="F1547">
        <v>105.91</v>
      </c>
      <c r="G1547" s="4">
        <f t="shared" si="261"/>
        <v>-2.7367067682982915E-2</v>
      </c>
      <c r="I1547" s="28">
        <v>44384</v>
      </c>
      <c r="J1547">
        <v>95.56</v>
      </c>
      <c r="K1547" s="3">
        <f t="shared" si="263"/>
        <v>4.4371584699453681E-2</v>
      </c>
      <c r="M1547" s="28">
        <v>44342</v>
      </c>
      <c r="N1547">
        <v>457.96</v>
      </c>
      <c r="O1547" s="3">
        <f t="shared" si="264"/>
        <v>1.7281976098449503E-2</v>
      </c>
      <c r="Q1547" s="28">
        <v>43545</v>
      </c>
      <c r="R1547">
        <v>62.67</v>
      </c>
      <c r="S1547" s="3">
        <f t="shared" si="265"/>
        <v>-5.5537924468422872E-3</v>
      </c>
      <c r="U1547" s="28">
        <v>43545</v>
      </c>
      <c r="V1547">
        <v>141.71</v>
      </c>
      <c r="W1547" s="3">
        <f t="shared" si="260"/>
        <v>-8.1886898096303895E-3</v>
      </c>
      <c r="Y1547" s="28">
        <v>44838</v>
      </c>
      <c r="Z1547">
        <v>302</v>
      </c>
      <c r="AA1547" s="3">
        <f t="shared" si="266"/>
        <v>0</v>
      </c>
      <c r="AC1547" s="28">
        <v>44622</v>
      </c>
      <c r="AD1547">
        <v>22.38</v>
      </c>
      <c r="AE1547" s="4">
        <f t="shared" si="267"/>
        <v>7.4927953890489896E-2</v>
      </c>
      <c r="AG1547" s="28">
        <v>43551</v>
      </c>
      <c r="AH1547">
        <v>145.91</v>
      </c>
      <c r="AI1547" s="4">
        <f t="shared" si="268"/>
        <v>3.4235894527927302E-2</v>
      </c>
      <c r="AO1547" s="28">
        <v>43545</v>
      </c>
      <c r="AP1547" s="29">
        <v>38384.71</v>
      </c>
      <c r="AQ1547" s="3">
        <f t="shared" si="269"/>
        <v>-4.2298177637301038E-3</v>
      </c>
    </row>
    <row r="1548" spans="1:43" ht="15.75" thickBot="1" x14ac:dyDescent="0.3">
      <c r="A1548" s="28">
        <v>43601</v>
      </c>
      <c r="B1548">
        <v>84.14</v>
      </c>
      <c r="C1548" s="3">
        <f t="shared" si="262"/>
        <v>-9.6516007532956305E-3</v>
      </c>
      <c r="E1548" s="28">
        <v>43546</v>
      </c>
      <c r="F1548">
        <v>107.59</v>
      </c>
      <c r="G1548" s="4">
        <f t="shared" si="261"/>
        <v>1.586252478519512E-2</v>
      </c>
      <c r="I1548" s="28">
        <v>44385</v>
      </c>
      <c r="J1548">
        <v>102.72</v>
      </c>
      <c r="K1548" s="3">
        <f t="shared" si="263"/>
        <v>7.4926747593135223E-2</v>
      </c>
      <c r="M1548" s="28">
        <v>44343</v>
      </c>
      <c r="N1548">
        <v>455.15</v>
      </c>
      <c r="O1548" s="3">
        <f t="shared" si="264"/>
        <v>-6.1359070661193282E-3</v>
      </c>
      <c r="Q1548" s="28">
        <v>43546</v>
      </c>
      <c r="R1548">
        <v>61.46</v>
      </c>
      <c r="S1548" s="3">
        <f t="shared" si="265"/>
        <v>-1.9307483644486978E-2</v>
      </c>
      <c r="U1548" s="28">
        <v>43546</v>
      </c>
      <c r="V1548">
        <v>145.94</v>
      </c>
      <c r="W1548" s="3">
        <f t="shared" si="260"/>
        <v>2.9849693035071567E-2</v>
      </c>
      <c r="Y1548" s="28">
        <v>44839</v>
      </c>
      <c r="Z1548">
        <v>300</v>
      </c>
      <c r="AA1548" s="3">
        <f t="shared" si="266"/>
        <v>-6.6225165562914245E-3</v>
      </c>
      <c r="AC1548" s="28">
        <v>44623</v>
      </c>
      <c r="AD1548">
        <v>22.3</v>
      </c>
      <c r="AE1548" s="4">
        <f t="shared" si="267"/>
        <v>-3.5746201966040392E-3</v>
      </c>
      <c r="AG1548" s="28">
        <v>43552</v>
      </c>
      <c r="AH1548">
        <v>143.13</v>
      </c>
      <c r="AI1548" s="4">
        <f t="shared" si="268"/>
        <v>-1.905284079226921E-2</v>
      </c>
      <c r="AO1548" s="28">
        <v>43546</v>
      </c>
      <c r="AP1548" s="29">
        <v>38531.870000000003</v>
      </c>
      <c r="AQ1548" s="3">
        <f t="shared" si="269"/>
        <v>3.8338182052177761E-3</v>
      </c>
    </row>
    <row r="1549" spans="1:43" ht="15.75" thickBot="1" x14ac:dyDescent="0.3">
      <c r="A1549" s="28">
        <v>43602</v>
      </c>
      <c r="B1549">
        <v>84.18</v>
      </c>
      <c r="C1549" s="3">
        <f t="shared" si="262"/>
        <v>4.7539814594732555E-4</v>
      </c>
      <c r="E1549" s="28">
        <v>43549</v>
      </c>
      <c r="F1549">
        <v>106.18</v>
      </c>
      <c r="G1549" s="4">
        <f t="shared" si="261"/>
        <v>-1.3105307184682613E-2</v>
      </c>
      <c r="I1549" s="28">
        <v>44386</v>
      </c>
      <c r="J1549">
        <v>99.59</v>
      </c>
      <c r="K1549" s="3">
        <f t="shared" si="263"/>
        <v>-3.047118380062297E-2</v>
      </c>
      <c r="M1549" s="28">
        <v>44344</v>
      </c>
      <c r="N1549">
        <v>479.51</v>
      </c>
      <c r="O1549" s="3">
        <f t="shared" si="264"/>
        <v>5.3520817312973756E-2</v>
      </c>
      <c r="Q1549" s="28">
        <v>43549</v>
      </c>
      <c r="R1549">
        <v>61.54</v>
      </c>
      <c r="S1549" s="3">
        <v>0.03</v>
      </c>
      <c r="U1549" s="28">
        <v>43549</v>
      </c>
      <c r="V1549">
        <v>143.4</v>
      </c>
      <c r="W1549" s="3">
        <f t="shared" si="260"/>
        <v>-1.7404412772372146E-2</v>
      </c>
      <c r="Y1549" s="28">
        <v>44840</v>
      </c>
      <c r="Z1549">
        <v>295</v>
      </c>
      <c r="AA1549" s="3">
        <f t="shared" si="266"/>
        <v>-1.6666666666666718E-2</v>
      </c>
      <c r="AC1549" s="28">
        <v>44624</v>
      </c>
      <c r="AD1549">
        <v>22.22</v>
      </c>
      <c r="AE1549" s="4">
        <f t="shared" si="267"/>
        <v>-3.5874439461883734E-3</v>
      </c>
      <c r="AG1549" s="28">
        <v>43553</v>
      </c>
      <c r="AH1549">
        <v>142</v>
      </c>
      <c r="AI1549" s="4">
        <f t="shared" si="268"/>
        <v>-7.8949207014601397E-3</v>
      </c>
      <c r="AO1549" s="28">
        <v>43549</v>
      </c>
      <c r="AP1549" s="29">
        <v>38128.660000000003</v>
      </c>
      <c r="AQ1549" s="3">
        <f t="shared" si="269"/>
        <v>-1.0464324726518592E-2</v>
      </c>
    </row>
    <row r="1550" spans="1:43" ht="15.75" thickBot="1" x14ac:dyDescent="0.3">
      <c r="A1550" s="28">
        <v>43605</v>
      </c>
      <c r="B1550">
        <v>84.48</v>
      </c>
      <c r="C1550" s="3">
        <f t="shared" si="262"/>
        <v>3.5637918745545782E-3</v>
      </c>
      <c r="E1550" s="28">
        <v>43550</v>
      </c>
      <c r="F1550">
        <v>107.8</v>
      </c>
      <c r="G1550" s="4">
        <f t="shared" si="261"/>
        <v>1.5257110566961662E-2</v>
      </c>
      <c r="I1550" s="28">
        <v>44389</v>
      </c>
      <c r="J1550">
        <v>95.04</v>
      </c>
      <c r="K1550" s="3">
        <f t="shared" si="263"/>
        <v>-4.5687318003815647E-2</v>
      </c>
      <c r="M1550" s="28">
        <v>44347</v>
      </c>
      <c r="N1550">
        <v>487.61</v>
      </c>
      <c r="O1550" s="3">
        <f t="shared" si="264"/>
        <v>1.689224416591939E-2</v>
      </c>
      <c r="Q1550" s="28">
        <v>43550</v>
      </c>
      <c r="R1550">
        <v>61.77</v>
      </c>
      <c r="S1550" s="3">
        <v>0.03</v>
      </c>
      <c r="U1550" s="28">
        <v>43550</v>
      </c>
      <c r="V1550">
        <v>147.31</v>
      </c>
      <c r="W1550" s="3">
        <f t="shared" si="260"/>
        <v>2.7266387726638808E-2</v>
      </c>
      <c r="Y1550" s="28">
        <v>44845</v>
      </c>
      <c r="Z1550">
        <v>300</v>
      </c>
      <c r="AA1550" s="3">
        <f t="shared" si="266"/>
        <v>1.6949152542372836E-2</v>
      </c>
      <c r="AC1550" s="28">
        <v>44627</v>
      </c>
      <c r="AD1550">
        <v>22.5</v>
      </c>
      <c r="AE1550" s="4">
        <f t="shared" si="267"/>
        <v>1.2601260126012592E-2</v>
      </c>
      <c r="AG1550" s="28">
        <v>43556</v>
      </c>
      <c r="AH1550">
        <v>139.01</v>
      </c>
      <c r="AI1550" s="4">
        <f t="shared" si="268"/>
        <v>-2.1056338028169086E-2</v>
      </c>
      <c r="AO1550" s="28">
        <v>43550</v>
      </c>
      <c r="AP1550" s="29">
        <v>38329.129999999997</v>
      </c>
      <c r="AQ1550" s="3">
        <f t="shared" si="269"/>
        <v>5.2577247666190097E-3</v>
      </c>
    </row>
    <row r="1551" spans="1:43" ht="15.75" thickBot="1" x14ac:dyDescent="0.3">
      <c r="A1551" s="28">
        <v>43606</v>
      </c>
      <c r="B1551">
        <v>82.63</v>
      </c>
      <c r="C1551" s="3">
        <f t="shared" si="262"/>
        <v>-2.189867424242431E-2</v>
      </c>
      <c r="E1551" s="28">
        <v>43551</v>
      </c>
      <c r="F1551">
        <v>113.18</v>
      </c>
      <c r="G1551" s="4">
        <f t="shared" si="261"/>
        <v>4.9907235621521329E-2</v>
      </c>
      <c r="I1551" s="28">
        <v>44390</v>
      </c>
      <c r="J1551">
        <v>93.5</v>
      </c>
      <c r="K1551" s="3">
        <f t="shared" si="263"/>
        <v>-1.620370370370372E-2</v>
      </c>
      <c r="M1551" s="28">
        <v>44348</v>
      </c>
      <c r="N1551">
        <v>485.01</v>
      </c>
      <c r="O1551" s="3">
        <f t="shared" si="264"/>
        <v>-5.3321301860093095E-3</v>
      </c>
      <c r="Q1551" s="28">
        <v>43551</v>
      </c>
      <c r="R1551">
        <v>63.12</v>
      </c>
      <c r="S1551" s="3">
        <f t="shared" si="265"/>
        <v>2.1855269548324285E-2</v>
      </c>
      <c r="U1551" s="28">
        <v>43551</v>
      </c>
      <c r="V1551">
        <v>149.72</v>
      </c>
      <c r="W1551" s="3">
        <f t="shared" si="260"/>
        <v>1.6360057022605456E-2</v>
      </c>
      <c r="Y1551" s="28">
        <v>44847</v>
      </c>
      <c r="Z1551">
        <v>322.45</v>
      </c>
      <c r="AA1551" s="3">
        <f t="shared" si="266"/>
        <v>7.4833333333333307E-2</v>
      </c>
      <c r="AC1551" s="28">
        <v>44628</v>
      </c>
      <c r="AD1551">
        <v>22</v>
      </c>
      <c r="AE1551" s="4">
        <f t="shared" si="267"/>
        <v>-2.2222222222222254E-2</v>
      </c>
      <c r="AG1551" s="28">
        <v>43557</v>
      </c>
      <c r="AH1551">
        <v>136</v>
      </c>
      <c r="AI1551" s="4">
        <f t="shared" si="268"/>
        <v>-2.1653118480684741E-2</v>
      </c>
      <c r="AO1551" s="28">
        <v>43551</v>
      </c>
      <c r="AP1551" s="29">
        <v>38965.01</v>
      </c>
      <c r="AQ1551" s="3">
        <f t="shared" si="269"/>
        <v>1.658999304184583E-2</v>
      </c>
    </row>
    <row r="1552" spans="1:43" ht="15.75" thickBot="1" x14ac:dyDescent="0.3">
      <c r="A1552" s="28">
        <v>43607</v>
      </c>
      <c r="B1552">
        <v>85.86</v>
      </c>
      <c r="C1552" s="3">
        <f t="shared" si="262"/>
        <v>3.908991891564817E-2</v>
      </c>
      <c r="E1552" s="28">
        <v>43552</v>
      </c>
      <c r="F1552">
        <v>107.83</v>
      </c>
      <c r="G1552" s="4">
        <f t="shared" si="261"/>
        <v>-4.726983566001064E-2</v>
      </c>
      <c r="I1552" s="28">
        <v>44391</v>
      </c>
      <c r="J1552">
        <v>94</v>
      </c>
      <c r="K1552" s="3">
        <f t="shared" si="263"/>
        <v>5.3475935828877219E-3</v>
      </c>
      <c r="M1552" s="28">
        <v>44349</v>
      </c>
      <c r="N1552">
        <v>481.98</v>
      </c>
      <c r="O1552" s="3">
        <f t="shared" si="264"/>
        <v>-6.2472938702293757E-3</v>
      </c>
      <c r="Q1552" s="28">
        <v>43552</v>
      </c>
      <c r="R1552">
        <v>60.53</v>
      </c>
      <c r="S1552" s="3">
        <v>0.02</v>
      </c>
      <c r="U1552" s="28">
        <v>43552</v>
      </c>
      <c r="V1552">
        <v>146.25</v>
      </c>
      <c r="W1552" s="3">
        <f t="shared" si="260"/>
        <v>-2.3176596313117859E-2</v>
      </c>
      <c r="Y1552" s="28">
        <v>44848</v>
      </c>
      <c r="Z1552">
        <v>303.39</v>
      </c>
      <c r="AA1552" s="3">
        <f t="shared" si="266"/>
        <v>-5.9109939525507804E-2</v>
      </c>
      <c r="AC1552" s="28">
        <v>44629</v>
      </c>
      <c r="AD1552">
        <v>22</v>
      </c>
      <c r="AE1552" s="4">
        <f t="shared" si="267"/>
        <v>0</v>
      </c>
      <c r="AG1552" s="28">
        <v>43558</v>
      </c>
      <c r="AH1552">
        <v>136.5</v>
      </c>
      <c r="AI1552" s="4">
        <f t="shared" si="268"/>
        <v>3.6764705882352811E-3</v>
      </c>
      <c r="AO1552" s="28">
        <v>43552</v>
      </c>
      <c r="AP1552" s="29">
        <v>38552.949999999997</v>
      </c>
      <c r="AQ1552" s="3">
        <f t="shared" si="269"/>
        <v>-1.0575128814287571E-2</v>
      </c>
    </row>
    <row r="1553" spans="1:43" ht="15.75" thickBot="1" x14ac:dyDescent="0.3">
      <c r="A1553" s="28">
        <v>43608</v>
      </c>
      <c r="B1553">
        <v>86.73</v>
      </c>
      <c r="C1553" s="3">
        <f t="shared" si="262"/>
        <v>1.0132774283717838E-2</v>
      </c>
      <c r="E1553" s="28">
        <v>43553</v>
      </c>
      <c r="F1553">
        <v>106.98</v>
      </c>
      <c r="G1553" s="4">
        <f t="shared" si="261"/>
        <v>-7.882778447556249E-3</v>
      </c>
      <c r="I1553" s="28">
        <v>44392</v>
      </c>
      <c r="J1553">
        <v>96.9</v>
      </c>
      <c r="K1553" s="3">
        <f t="shared" si="263"/>
        <v>3.0851063829787195E-2</v>
      </c>
      <c r="M1553" s="28">
        <v>44350</v>
      </c>
      <c r="N1553">
        <v>479.99</v>
      </c>
      <c r="O1553" s="3">
        <f t="shared" si="264"/>
        <v>-4.1288020249803381E-3</v>
      </c>
      <c r="Q1553" s="28">
        <v>43553</v>
      </c>
      <c r="R1553">
        <v>62.82</v>
      </c>
      <c r="S1553" s="3">
        <f t="shared" si="265"/>
        <v>3.7832479762101467E-2</v>
      </c>
      <c r="U1553" s="28">
        <v>43553</v>
      </c>
      <c r="V1553">
        <v>147.55000000000001</v>
      </c>
      <c r="W1553" s="3">
        <f t="shared" si="260"/>
        <v>8.8888888888889461E-3</v>
      </c>
      <c r="Y1553" s="28">
        <v>44851</v>
      </c>
      <c r="Z1553">
        <v>324.89999999999998</v>
      </c>
      <c r="AA1553" s="3">
        <f t="shared" si="266"/>
        <v>7.0898843073271989E-2</v>
      </c>
      <c r="AC1553" s="28">
        <v>44630</v>
      </c>
      <c r="AD1553">
        <v>22.25</v>
      </c>
      <c r="AE1553" s="4">
        <f t="shared" si="267"/>
        <v>1.1363636363636465E-2</v>
      </c>
      <c r="AG1553" s="28">
        <v>43559</v>
      </c>
      <c r="AH1553">
        <v>135.13</v>
      </c>
      <c r="AI1553" s="4">
        <f t="shared" si="268"/>
        <v>-1.0036630036630023E-2</v>
      </c>
      <c r="AO1553" s="28">
        <v>43553</v>
      </c>
      <c r="AP1553" s="29">
        <v>38649.339999999997</v>
      </c>
      <c r="AQ1553" s="3">
        <f t="shared" si="269"/>
        <v>2.500197779936375E-3</v>
      </c>
    </row>
    <row r="1554" spans="1:43" ht="15.75" thickBot="1" x14ac:dyDescent="0.3">
      <c r="A1554" s="28">
        <v>43609</v>
      </c>
      <c r="B1554">
        <v>86.98</v>
      </c>
      <c r="C1554" s="3">
        <f t="shared" si="262"/>
        <v>2.8825089357777944E-3</v>
      </c>
      <c r="E1554" s="28">
        <v>43556</v>
      </c>
      <c r="F1554">
        <v>106.96</v>
      </c>
      <c r="G1554" s="4">
        <f t="shared" si="261"/>
        <v>-1.8695083193132067E-4</v>
      </c>
      <c r="I1554" s="28">
        <v>44393</v>
      </c>
      <c r="J1554">
        <v>96</v>
      </c>
      <c r="K1554" s="3">
        <f t="shared" si="263"/>
        <v>-9.2879256965945345E-3</v>
      </c>
      <c r="M1554" s="28">
        <v>44351</v>
      </c>
      <c r="N1554">
        <v>479.81</v>
      </c>
      <c r="O1554" s="3">
        <f t="shared" si="264"/>
        <v>-3.7500781266275318E-4</v>
      </c>
      <c r="Q1554" s="28">
        <v>43556</v>
      </c>
      <c r="R1554">
        <v>61.48</v>
      </c>
      <c r="S1554" s="3">
        <f t="shared" si="265"/>
        <v>-2.1330786373766397E-2</v>
      </c>
      <c r="U1554" s="28">
        <v>43556</v>
      </c>
      <c r="V1554">
        <v>147.24</v>
      </c>
      <c r="W1554" s="3">
        <f t="shared" si="260"/>
        <v>-2.1009827177228546E-3</v>
      </c>
      <c r="Y1554" s="28">
        <v>44852</v>
      </c>
      <c r="Z1554">
        <v>302</v>
      </c>
      <c r="AA1554" s="3">
        <f t="shared" si="266"/>
        <v>-7.048322560787923E-2</v>
      </c>
      <c r="AC1554" s="28">
        <v>44631</v>
      </c>
      <c r="AD1554">
        <v>21.46</v>
      </c>
      <c r="AE1554" s="4">
        <f t="shared" si="267"/>
        <v>-3.5505617977528048E-2</v>
      </c>
      <c r="AG1554" s="28">
        <v>43560</v>
      </c>
      <c r="AH1554">
        <v>135.11000000000001</v>
      </c>
      <c r="AI1554" s="4">
        <f t="shared" si="268"/>
        <v>-1.4800562421357633E-4</v>
      </c>
      <c r="AO1554" s="28">
        <v>43556</v>
      </c>
      <c r="AP1554" s="29">
        <v>38354.85</v>
      </c>
      <c r="AQ1554" s="3">
        <f t="shared" si="269"/>
        <v>-7.6195350295761299E-3</v>
      </c>
    </row>
    <row r="1555" spans="1:43" ht="15.75" thickBot="1" x14ac:dyDescent="0.3">
      <c r="A1555" s="28">
        <v>43612</v>
      </c>
      <c r="B1555">
        <v>87.97</v>
      </c>
      <c r="C1555" s="3">
        <f t="shared" si="262"/>
        <v>1.1381926879742377E-2</v>
      </c>
      <c r="E1555" s="28">
        <v>43557</v>
      </c>
      <c r="F1555">
        <v>106.92</v>
      </c>
      <c r="G1555" s="4">
        <f t="shared" si="261"/>
        <v>-3.7397157815999282E-4</v>
      </c>
      <c r="I1555" s="28">
        <v>44396</v>
      </c>
      <c r="J1555">
        <v>96</v>
      </c>
      <c r="K1555" s="3">
        <f t="shared" si="263"/>
        <v>0</v>
      </c>
      <c r="M1555" s="28">
        <v>44354</v>
      </c>
      <c r="N1555">
        <v>493.89</v>
      </c>
      <c r="O1555" s="3">
        <f t="shared" si="264"/>
        <v>2.9344949042329205E-2</v>
      </c>
      <c r="Q1555" s="28">
        <v>43557</v>
      </c>
      <c r="R1555">
        <v>60.14</v>
      </c>
      <c r="S1555" s="3">
        <v>0.03</v>
      </c>
      <c r="U1555" s="28">
        <v>43557</v>
      </c>
      <c r="V1555">
        <v>146.46</v>
      </c>
      <c r="W1555" s="3">
        <f t="shared" si="260"/>
        <v>-5.2974735126324335E-3</v>
      </c>
      <c r="Y1555" s="28">
        <v>44854</v>
      </c>
      <c r="Z1555">
        <v>313.89999999999998</v>
      </c>
      <c r="AA1555" s="3">
        <f t="shared" si="266"/>
        <v>3.9403973509933632E-2</v>
      </c>
      <c r="AC1555" s="28">
        <v>44634</v>
      </c>
      <c r="AD1555">
        <v>21.21</v>
      </c>
      <c r="AE1555" s="4">
        <f t="shared" si="267"/>
        <v>-1.164958061509791E-2</v>
      </c>
      <c r="AG1555" s="28">
        <v>43563</v>
      </c>
      <c r="AH1555">
        <v>130.15</v>
      </c>
      <c r="AI1555" s="4">
        <f t="shared" si="268"/>
        <v>-3.6710828214047919E-2</v>
      </c>
      <c r="AO1555" s="28">
        <v>43557</v>
      </c>
      <c r="AP1555" s="29">
        <v>38036.03</v>
      </c>
      <c r="AQ1555" s="3">
        <f t="shared" si="269"/>
        <v>-8.3123777045145397E-3</v>
      </c>
    </row>
    <row r="1556" spans="1:43" ht="15.75" thickBot="1" x14ac:dyDescent="0.3">
      <c r="A1556" s="28">
        <v>43613</v>
      </c>
      <c r="B1556">
        <v>87.07</v>
      </c>
      <c r="C1556" s="3">
        <f t="shared" si="262"/>
        <v>-1.02307604865296E-2</v>
      </c>
      <c r="E1556" s="28">
        <v>43558</v>
      </c>
      <c r="F1556">
        <v>107.54</v>
      </c>
      <c r="G1556" s="4">
        <f t="shared" si="261"/>
        <v>5.7987280209503833E-3</v>
      </c>
      <c r="I1556" s="28">
        <v>44400</v>
      </c>
      <c r="J1556">
        <v>96</v>
      </c>
      <c r="K1556" s="3">
        <f t="shared" si="263"/>
        <v>0</v>
      </c>
      <c r="M1556" s="28">
        <v>44355</v>
      </c>
      <c r="N1556">
        <v>496.99</v>
      </c>
      <c r="O1556" s="3">
        <f t="shared" si="264"/>
        <v>6.2767012897608776E-3</v>
      </c>
      <c r="Q1556" s="28">
        <v>43558</v>
      </c>
      <c r="R1556">
        <v>60.96</v>
      </c>
      <c r="S1556" s="3">
        <f t="shared" si="265"/>
        <v>1.363485201197201E-2</v>
      </c>
      <c r="U1556" s="28">
        <v>43558</v>
      </c>
      <c r="V1556">
        <v>149.13999999999999</v>
      </c>
      <c r="W1556" s="3">
        <f t="shared" si="260"/>
        <v>1.829851153898665E-2</v>
      </c>
      <c r="Y1556" s="28">
        <v>44855</v>
      </c>
      <c r="Z1556">
        <v>322.7</v>
      </c>
      <c r="AA1556" s="3">
        <f t="shared" si="266"/>
        <v>2.8034405861739442E-2</v>
      </c>
      <c r="AC1556" s="28">
        <v>44635</v>
      </c>
      <c r="AD1556">
        <v>21.1</v>
      </c>
      <c r="AE1556" s="4">
        <f t="shared" si="267"/>
        <v>-5.1862329090051063E-3</v>
      </c>
      <c r="AG1556" s="28">
        <v>43564</v>
      </c>
      <c r="AH1556">
        <v>130.05000000000001</v>
      </c>
      <c r="AI1556" s="4">
        <f t="shared" si="268"/>
        <v>-7.6834421820970444E-4</v>
      </c>
      <c r="AO1556" s="28">
        <v>43558</v>
      </c>
      <c r="AP1556" s="29">
        <v>38022.800000000003</v>
      </c>
      <c r="AQ1556" s="3">
        <f t="shared" si="269"/>
        <v>-3.4782809877886844E-4</v>
      </c>
    </row>
    <row r="1557" spans="1:43" ht="15.75" thickBot="1" x14ac:dyDescent="0.3">
      <c r="A1557" s="28">
        <v>43614</v>
      </c>
      <c r="B1557">
        <v>90.18</v>
      </c>
      <c r="C1557" s="3">
        <f t="shared" si="262"/>
        <v>3.5718387504307003E-2</v>
      </c>
      <c r="E1557" s="28">
        <v>43559</v>
      </c>
      <c r="F1557">
        <v>105.13</v>
      </c>
      <c r="G1557" s="4">
        <f t="shared" si="261"/>
        <v>-2.2410265947554464E-2</v>
      </c>
      <c r="I1557" s="28">
        <v>44403</v>
      </c>
      <c r="J1557">
        <v>93.44</v>
      </c>
      <c r="K1557" s="3">
        <f t="shared" si="263"/>
        <v>-2.6666666666666727E-2</v>
      </c>
      <c r="M1557" s="28">
        <v>44356</v>
      </c>
      <c r="N1557">
        <v>489.67</v>
      </c>
      <c r="O1557" s="3">
        <f t="shared" si="264"/>
        <v>-1.4728666572768057E-2</v>
      </c>
      <c r="Q1557" s="28">
        <v>43559</v>
      </c>
      <c r="R1557">
        <v>59.38</v>
      </c>
      <c r="S1557" s="3">
        <v>0.03</v>
      </c>
      <c r="U1557" s="28">
        <v>43559</v>
      </c>
      <c r="V1557">
        <v>147.80000000000001</v>
      </c>
      <c r="W1557" s="3">
        <f t="shared" si="260"/>
        <v>-8.9848464529970196E-3</v>
      </c>
      <c r="Y1557" s="28">
        <v>44858</v>
      </c>
      <c r="Z1557">
        <v>314.7</v>
      </c>
      <c r="AA1557" s="3">
        <f t="shared" si="266"/>
        <v>-2.479082739386429E-2</v>
      </c>
      <c r="AC1557" s="28">
        <v>44636</v>
      </c>
      <c r="AD1557">
        <v>22</v>
      </c>
      <c r="AE1557" s="4">
        <f t="shared" si="267"/>
        <v>4.2654028436018843E-2</v>
      </c>
      <c r="AG1557" s="28">
        <v>43565</v>
      </c>
      <c r="AH1557">
        <v>126.16</v>
      </c>
      <c r="AI1557" s="4">
        <f t="shared" si="268"/>
        <v>-2.9911572472126169E-2</v>
      </c>
      <c r="AO1557" s="28">
        <v>43559</v>
      </c>
      <c r="AP1557" s="29">
        <v>37516.11</v>
      </c>
      <c r="AQ1557" s="3">
        <f t="shared" si="269"/>
        <v>-1.332595179734275E-2</v>
      </c>
    </row>
    <row r="1558" spans="1:43" ht="15.75" thickBot="1" x14ac:dyDescent="0.3">
      <c r="A1558" s="28">
        <v>43615</v>
      </c>
      <c r="B1558">
        <v>91.71</v>
      </c>
      <c r="C1558" s="3">
        <f t="shared" si="262"/>
        <v>1.696606786427135E-2</v>
      </c>
      <c r="E1558" s="28">
        <v>43560</v>
      </c>
      <c r="F1558">
        <v>105.19</v>
      </c>
      <c r="G1558" s="4">
        <f t="shared" si="261"/>
        <v>5.7072196328356029E-4</v>
      </c>
      <c r="I1558" s="28">
        <v>44404</v>
      </c>
      <c r="J1558">
        <v>92.3</v>
      </c>
      <c r="K1558" s="3">
        <f t="shared" si="263"/>
        <v>-1.2200342465753411E-2</v>
      </c>
      <c r="M1558" s="28">
        <v>44357</v>
      </c>
      <c r="N1558">
        <v>502.41</v>
      </c>
      <c r="O1558" s="3">
        <f t="shared" si="264"/>
        <v>2.6017522004615268E-2</v>
      </c>
      <c r="Q1558" s="28">
        <v>43560</v>
      </c>
      <c r="R1558">
        <v>58.82</v>
      </c>
      <c r="S1558" s="3">
        <f t="shared" si="265"/>
        <v>-9.4307847760188857E-3</v>
      </c>
      <c r="U1558" s="28">
        <v>43560</v>
      </c>
      <c r="V1558">
        <v>147.77000000000001</v>
      </c>
      <c r="W1558" s="3">
        <f t="shared" si="260"/>
        <v>-2.029769959405181E-4</v>
      </c>
      <c r="Y1558" s="28">
        <v>44865</v>
      </c>
      <c r="Z1558">
        <v>314.05</v>
      </c>
      <c r="AA1558" s="3">
        <f t="shared" si="266"/>
        <v>-2.0654591674610367E-3</v>
      </c>
      <c r="AC1558" s="28">
        <v>44637</v>
      </c>
      <c r="AD1558">
        <v>22.49</v>
      </c>
      <c r="AE1558" s="4">
        <f t="shared" si="267"/>
        <v>2.2272727272727222E-2</v>
      </c>
      <c r="AG1558" s="28">
        <v>43566</v>
      </c>
      <c r="AH1558">
        <v>132.46</v>
      </c>
      <c r="AI1558" s="4">
        <f t="shared" si="268"/>
        <v>4.9936588459099651E-2</v>
      </c>
      <c r="AO1558" s="28">
        <v>43560</v>
      </c>
      <c r="AP1558" s="29">
        <v>37521.81</v>
      </c>
      <c r="AQ1558" s="3">
        <f t="shared" si="269"/>
        <v>1.5193472884034165E-4</v>
      </c>
    </row>
    <row r="1559" spans="1:43" ht="15.75" thickBot="1" x14ac:dyDescent="0.3">
      <c r="A1559" s="28">
        <v>43619</v>
      </c>
      <c r="B1559">
        <v>92.04</v>
      </c>
      <c r="C1559" s="3">
        <f t="shared" si="262"/>
        <v>3.5982989859340009E-3</v>
      </c>
      <c r="E1559" s="28">
        <v>43563</v>
      </c>
      <c r="F1559">
        <v>100.22</v>
      </c>
      <c r="G1559" s="4">
        <f t="shared" si="261"/>
        <v>-4.7247837246886526E-2</v>
      </c>
      <c r="I1559" s="28">
        <v>44405</v>
      </c>
      <c r="J1559">
        <v>89.11</v>
      </c>
      <c r="K1559" s="3">
        <f t="shared" si="263"/>
        <v>-3.4561213434452842E-2</v>
      </c>
      <c r="M1559" s="28">
        <v>44358</v>
      </c>
      <c r="N1559">
        <v>506.19</v>
      </c>
      <c r="O1559" s="3">
        <f t="shared" si="264"/>
        <v>7.5237355944348661E-3</v>
      </c>
      <c r="Q1559" s="28">
        <v>43563</v>
      </c>
      <c r="R1559">
        <v>55.88</v>
      </c>
      <c r="S1559" s="3">
        <f t="shared" si="265"/>
        <v>-4.9982998979938742E-2</v>
      </c>
      <c r="U1559" s="28">
        <v>43563</v>
      </c>
      <c r="V1559">
        <v>146.21</v>
      </c>
      <c r="W1559" s="3">
        <f t="shared" si="260"/>
        <v>-1.0556946606212425E-2</v>
      </c>
      <c r="Y1559" s="28">
        <v>44866</v>
      </c>
      <c r="Z1559">
        <v>314</v>
      </c>
      <c r="AA1559" s="3">
        <f t="shared" si="266"/>
        <v>-1.592103168285286E-4</v>
      </c>
      <c r="AC1559" s="28">
        <v>44638</v>
      </c>
      <c r="AD1559">
        <v>22.1</v>
      </c>
      <c r="AE1559" s="4">
        <f t="shared" si="267"/>
        <v>-1.734104046242757E-2</v>
      </c>
      <c r="AG1559" s="28">
        <v>43567</v>
      </c>
      <c r="AH1559">
        <v>135.35</v>
      </c>
      <c r="AI1559" s="4">
        <f t="shared" si="268"/>
        <v>2.1817907292767558E-2</v>
      </c>
      <c r="AO1559" s="28">
        <v>43563</v>
      </c>
      <c r="AP1559" s="29">
        <v>36921.910000000003</v>
      </c>
      <c r="AQ1559" s="3">
        <f t="shared" si="269"/>
        <v>-1.5988034692356101E-2</v>
      </c>
    </row>
    <row r="1560" spans="1:43" ht="15.75" thickBot="1" x14ac:dyDescent="0.3">
      <c r="A1560" s="28">
        <v>43626</v>
      </c>
      <c r="B1560">
        <v>89.3</v>
      </c>
      <c r="C1560" s="3">
        <f t="shared" si="262"/>
        <v>-2.9769665362885833E-2</v>
      </c>
      <c r="E1560" s="28">
        <v>43564</v>
      </c>
      <c r="F1560">
        <v>101.98</v>
      </c>
      <c r="G1560" s="4">
        <f t="shared" si="261"/>
        <v>1.7561364997006557E-2</v>
      </c>
      <c r="I1560" s="28">
        <v>44410</v>
      </c>
      <c r="J1560">
        <v>92.5</v>
      </c>
      <c r="K1560" s="3">
        <f t="shared" si="263"/>
        <v>3.8042868364942306E-2</v>
      </c>
      <c r="M1560" s="28">
        <v>44361</v>
      </c>
      <c r="N1560">
        <v>529.37</v>
      </c>
      <c r="O1560" s="3">
        <f t="shared" si="264"/>
        <v>4.5793081649183165E-2</v>
      </c>
      <c r="Q1560" s="28">
        <v>43564</v>
      </c>
      <c r="R1560">
        <v>53.12</v>
      </c>
      <c r="S1560" s="3">
        <v>0.03</v>
      </c>
      <c r="U1560" s="28">
        <v>43564</v>
      </c>
      <c r="V1560">
        <v>146.91999999999999</v>
      </c>
      <c r="W1560" s="3">
        <f t="shared" si="260"/>
        <v>4.8560289993841987E-3</v>
      </c>
      <c r="Y1560" s="28">
        <v>44867</v>
      </c>
      <c r="Z1560">
        <v>311</v>
      </c>
      <c r="AA1560" s="3">
        <f t="shared" si="266"/>
        <v>-9.5541401273885329E-3</v>
      </c>
      <c r="AC1560" s="28">
        <v>44641</v>
      </c>
      <c r="AD1560">
        <v>21.84</v>
      </c>
      <c r="AE1560" s="4">
        <f t="shared" si="267"/>
        <v>-1.176470588235301E-2</v>
      </c>
      <c r="AG1560" s="28">
        <v>43570</v>
      </c>
      <c r="AH1560">
        <v>141.54</v>
      </c>
      <c r="AI1560" s="4">
        <f t="shared" si="268"/>
        <v>4.5733284078315561E-2</v>
      </c>
      <c r="AO1560" s="28">
        <v>43564</v>
      </c>
      <c r="AP1560" s="29">
        <v>37129.97</v>
      </c>
      <c r="AQ1560" s="3">
        <f t="shared" si="269"/>
        <v>5.6351364271240989E-3</v>
      </c>
    </row>
    <row r="1561" spans="1:43" ht="15.75" thickBot="1" x14ac:dyDescent="0.3">
      <c r="A1561" s="28">
        <v>43627</v>
      </c>
      <c r="B1561">
        <v>89.41</v>
      </c>
      <c r="C1561" s="3">
        <f t="shared" si="262"/>
        <v>1.23180291153413E-3</v>
      </c>
      <c r="E1561" s="28">
        <v>43565</v>
      </c>
      <c r="F1561">
        <v>96.97</v>
      </c>
      <c r="G1561" s="4">
        <f t="shared" si="261"/>
        <v>-4.9127279858795836E-2</v>
      </c>
      <c r="I1561" s="28">
        <v>44412</v>
      </c>
      <c r="J1561">
        <v>94</v>
      </c>
      <c r="K1561" s="3">
        <f t="shared" si="263"/>
        <v>1.6216216216216273E-2</v>
      </c>
      <c r="M1561" s="28">
        <v>44362</v>
      </c>
      <c r="N1561">
        <v>519.91</v>
      </c>
      <c r="O1561" s="3">
        <f t="shared" si="264"/>
        <v>-1.7870298656894157E-2</v>
      </c>
      <c r="Q1561" s="28">
        <v>43565</v>
      </c>
      <c r="R1561">
        <v>50.47</v>
      </c>
      <c r="S1561" s="3">
        <v>0.04</v>
      </c>
      <c r="U1561" s="28">
        <v>43565</v>
      </c>
      <c r="V1561">
        <v>142.16999999999999</v>
      </c>
      <c r="W1561" s="3">
        <f t="shared" si="260"/>
        <v>-3.2330520010890318E-2</v>
      </c>
      <c r="Y1561" s="28">
        <v>44873</v>
      </c>
      <c r="Z1561">
        <v>325</v>
      </c>
      <c r="AA1561" s="3">
        <f t="shared" si="266"/>
        <v>4.5016077170418001E-2</v>
      </c>
      <c r="AC1561" s="28">
        <v>44642</v>
      </c>
      <c r="AD1561">
        <v>22.25</v>
      </c>
      <c r="AE1561" s="4">
        <f t="shared" si="267"/>
        <v>1.8772893772893706E-2</v>
      </c>
      <c r="AG1561" s="28">
        <v>43571</v>
      </c>
      <c r="AH1561">
        <v>139.22999999999999</v>
      </c>
      <c r="AI1561" s="4">
        <f t="shared" si="268"/>
        <v>-1.6320474777448135E-2</v>
      </c>
      <c r="AO1561" s="28">
        <v>43565</v>
      </c>
      <c r="AP1561" s="29">
        <v>36579.32</v>
      </c>
      <c r="AQ1561" s="3">
        <f t="shared" si="269"/>
        <v>-1.4830337864533694E-2</v>
      </c>
    </row>
    <row r="1562" spans="1:43" ht="15.75" thickBot="1" x14ac:dyDescent="0.3">
      <c r="A1562" s="28">
        <v>43628</v>
      </c>
      <c r="B1562">
        <v>86.85</v>
      </c>
      <c r="C1562" s="3">
        <f t="shared" si="262"/>
        <v>-2.8632144055474762E-2</v>
      </c>
      <c r="E1562" s="28">
        <v>43566</v>
      </c>
      <c r="F1562">
        <v>99.58</v>
      </c>
      <c r="G1562" s="4">
        <f t="shared" si="261"/>
        <v>2.6915540888934775E-2</v>
      </c>
      <c r="I1562" s="28">
        <v>44413</v>
      </c>
      <c r="J1562">
        <v>94.51</v>
      </c>
      <c r="K1562" s="3">
        <f t="shared" si="263"/>
        <v>5.4255319148936998E-3</v>
      </c>
      <c r="M1562" s="28">
        <v>44363</v>
      </c>
      <c r="N1562">
        <v>521.66999999999996</v>
      </c>
      <c r="O1562" s="3">
        <f t="shared" si="264"/>
        <v>3.3852012848376578E-3</v>
      </c>
      <c r="Q1562" s="28">
        <v>43566</v>
      </c>
      <c r="R1562">
        <v>48.12</v>
      </c>
      <c r="S1562" s="3">
        <v>0.04</v>
      </c>
      <c r="U1562" s="28">
        <v>43566</v>
      </c>
      <c r="V1562">
        <v>144.27000000000001</v>
      </c>
      <c r="W1562" s="3">
        <f t="shared" si="260"/>
        <v>1.4771048744461002E-2</v>
      </c>
      <c r="Y1562" s="28">
        <v>44875</v>
      </c>
      <c r="Z1562">
        <v>325</v>
      </c>
      <c r="AA1562" s="3">
        <f t="shared" si="266"/>
        <v>0</v>
      </c>
      <c r="AC1562" s="28">
        <v>44644</v>
      </c>
      <c r="AD1562">
        <v>22.37</v>
      </c>
      <c r="AE1562" s="4">
        <f t="shared" si="267"/>
        <v>5.393258426966252E-3</v>
      </c>
      <c r="AG1562" s="28">
        <v>43572</v>
      </c>
      <c r="AH1562">
        <v>137.96</v>
      </c>
      <c r="AI1562" s="4">
        <f t="shared" si="268"/>
        <v>-9.1215973568913311E-3</v>
      </c>
      <c r="AO1562" s="28">
        <v>43566</v>
      </c>
      <c r="AP1562" s="29">
        <v>36787.64</v>
      </c>
      <c r="AQ1562" s="3">
        <f t="shared" si="269"/>
        <v>5.6950211212236646E-3</v>
      </c>
    </row>
    <row r="1563" spans="1:43" ht="15.75" thickBot="1" x14ac:dyDescent="0.3">
      <c r="A1563" s="28">
        <v>43629</v>
      </c>
      <c r="B1563">
        <v>87.81</v>
      </c>
      <c r="C1563" s="3">
        <f t="shared" si="262"/>
        <v>1.1053540587219413E-2</v>
      </c>
      <c r="E1563" s="28">
        <v>43567</v>
      </c>
      <c r="F1563">
        <v>104.55</v>
      </c>
      <c r="G1563" s="4">
        <f t="shared" si="261"/>
        <v>4.9909620405703903E-2</v>
      </c>
      <c r="I1563" s="28">
        <v>44414</v>
      </c>
      <c r="J1563">
        <v>101.59</v>
      </c>
      <c r="K1563" s="3">
        <f t="shared" si="263"/>
        <v>7.4912707649984034E-2</v>
      </c>
      <c r="M1563" s="28">
        <v>44364</v>
      </c>
      <c r="N1563">
        <v>523.85</v>
      </c>
      <c r="O1563" s="3">
        <f t="shared" si="264"/>
        <v>4.1788870358656638E-3</v>
      </c>
      <c r="Q1563" s="28">
        <v>43567</v>
      </c>
      <c r="R1563">
        <v>49.19</v>
      </c>
      <c r="S1563" s="3">
        <f t="shared" si="265"/>
        <v>2.2236076475477873E-2</v>
      </c>
      <c r="U1563" s="28">
        <v>43567</v>
      </c>
      <c r="V1563">
        <v>144.43</v>
      </c>
      <c r="W1563" s="3">
        <f t="shared" si="260"/>
        <v>1.1090316767172759E-3</v>
      </c>
      <c r="Y1563" s="28">
        <v>44881</v>
      </c>
      <c r="Z1563">
        <v>345</v>
      </c>
      <c r="AA1563" s="3">
        <f t="shared" si="266"/>
        <v>6.1538461538461542E-2</v>
      </c>
      <c r="AC1563" s="28">
        <v>44648</v>
      </c>
      <c r="AD1563">
        <v>22.35</v>
      </c>
      <c r="AE1563" s="4">
        <f t="shared" si="267"/>
        <v>-8.9405453732671614E-4</v>
      </c>
      <c r="AG1563" s="28">
        <v>43573</v>
      </c>
      <c r="AH1563">
        <v>135.16999999999999</v>
      </c>
      <c r="AI1563" s="4">
        <f t="shared" si="268"/>
        <v>-2.0223253116845585E-2</v>
      </c>
      <c r="AO1563" s="28">
        <v>43567</v>
      </c>
      <c r="AP1563" s="29">
        <v>37337.870000000003</v>
      </c>
      <c r="AQ1563" s="3">
        <f t="shared" si="269"/>
        <v>1.4956925750061689E-2</v>
      </c>
    </row>
    <row r="1564" spans="1:43" ht="15.75" thickBot="1" x14ac:dyDescent="0.3">
      <c r="A1564" s="28">
        <v>43630</v>
      </c>
      <c r="B1564">
        <v>88.96</v>
      </c>
      <c r="C1564" s="3">
        <f t="shared" si="262"/>
        <v>1.3096458262156885E-2</v>
      </c>
      <c r="E1564" s="28">
        <v>43570</v>
      </c>
      <c r="F1564">
        <v>109.75</v>
      </c>
      <c r="G1564" s="4">
        <f t="shared" si="261"/>
        <v>4.9736967957914935E-2</v>
      </c>
      <c r="I1564" s="28">
        <v>44417</v>
      </c>
      <c r="J1564">
        <v>99</v>
      </c>
      <c r="K1564" s="3">
        <f t="shared" si="263"/>
        <v>-2.5494635298749957E-2</v>
      </c>
      <c r="M1564" s="28">
        <v>44365</v>
      </c>
      <c r="N1564">
        <v>520.94000000000005</v>
      </c>
      <c r="O1564" s="3">
        <f t="shared" si="264"/>
        <v>-5.5550252934999378E-3</v>
      </c>
      <c r="Q1564" s="28">
        <v>43570</v>
      </c>
      <c r="R1564">
        <v>48.15</v>
      </c>
      <c r="S1564" s="3">
        <v>0.04</v>
      </c>
      <c r="U1564" s="28">
        <v>43570</v>
      </c>
      <c r="V1564">
        <v>145</v>
      </c>
      <c r="W1564" s="3">
        <f t="shared" si="260"/>
        <v>3.9465485010039547E-3</v>
      </c>
      <c r="Y1564" s="28">
        <v>44882</v>
      </c>
      <c r="Z1564">
        <v>342</v>
      </c>
      <c r="AA1564" s="3">
        <f t="shared" si="266"/>
        <v>-8.6956521739129933E-3</v>
      </c>
      <c r="AC1564" s="28">
        <v>44649</v>
      </c>
      <c r="AD1564">
        <v>22.51</v>
      </c>
      <c r="AE1564" s="4">
        <f t="shared" si="267"/>
        <v>7.1588366890380506E-3</v>
      </c>
      <c r="AG1564" s="28">
        <v>43574</v>
      </c>
      <c r="AH1564">
        <v>128.41999999999999</v>
      </c>
      <c r="AI1564" s="4">
        <f t="shared" si="268"/>
        <v>-4.99371162240142E-2</v>
      </c>
      <c r="AO1564" s="28">
        <v>43570</v>
      </c>
      <c r="AP1564" s="29">
        <v>37504.080000000002</v>
      </c>
      <c r="AQ1564" s="3">
        <f t="shared" si="269"/>
        <v>4.4515126331523547E-3</v>
      </c>
    </row>
    <row r="1565" spans="1:43" ht="15.75" thickBot="1" x14ac:dyDescent="0.3">
      <c r="A1565" s="28">
        <v>43633</v>
      </c>
      <c r="B1565">
        <v>87.45</v>
      </c>
      <c r="C1565" s="3">
        <f t="shared" si="262"/>
        <v>-1.6973920863309289E-2</v>
      </c>
      <c r="E1565" s="28">
        <v>43571</v>
      </c>
      <c r="F1565">
        <v>112.21</v>
      </c>
      <c r="G1565" s="4">
        <f t="shared" si="261"/>
        <v>2.2414578587699241E-2</v>
      </c>
      <c r="I1565" s="28">
        <v>44418</v>
      </c>
      <c r="J1565">
        <v>98</v>
      </c>
      <c r="K1565" s="3">
        <f t="shared" si="263"/>
        <v>-1.0101010101010055E-2</v>
      </c>
      <c r="M1565" s="28">
        <v>44368</v>
      </c>
      <c r="N1565">
        <v>530.84</v>
      </c>
      <c r="O1565" s="3">
        <f t="shared" si="264"/>
        <v>1.9004107958690009E-2</v>
      </c>
      <c r="Q1565" s="28">
        <v>43571</v>
      </c>
      <c r="R1565">
        <v>47.73</v>
      </c>
      <c r="S1565" s="3">
        <v>0.02</v>
      </c>
      <c r="U1565" s="28">
        <v>43571</v>
      </c>
      <c r="V1565">
        <v>144.49</v>
      </c>
      <c r="W1565" s="3">
        <f t="shared" si="260"/>
        <v>-3.5172413793103097E-3</v>
      </c>
      <c r="Y1565" s="28">
        <v>44883</v>
      </c>
      <c r="Z1565">
        <v>341</v>
      </c>
      <c r="AA1565" s="3">
        <f t="shared" si="266"/>
        <v>-2.9239766081871066E-3</v>
      </c>
      <c r="AC1565" s="28">
        <v>44650</v>
      </c>
      <c r="AD1565">
        <v>21.62</v>
      </c>
      <c r="AE1565" s="4">
        <f t="shared" si="267"/>
        <v>-3.9537983118614006E-2</v>
      </c>
      <c r="AG1565" s="28">
        <v>43577</v>
      </c>
      <c r="AH1565">
        <v>122</v>
      </c>
      <c r="AI1565" s="4">
        <f t="shared" si="268"/>
        <v>-4.9992213050926604E-2</v>
      </c>
      <c r="AO1565" s="28">
        <v>43571</v>
      </c>
      <c r="AP1565" s="29">
        <v>37381.949999999997</v>
      </c>
      <c r="AQ1565" s="3">
        <f t="shared" si="269"/>
        <v>-3.2564456987080881E-3</v>
      </c>
    </row>
    <row r="1566" spans="1:43" ht="15.75" thickBot="1" x14ac:dyDescent="0.3">
      <c r="A1566" s="28">
        <v>43634</v>
      </c>
      <c r="B1566">
        <v>87.17</v>
      </c>
      <c r="C1566" s="3">
        <f t="shared" si="262"/>
        <v>-3.2018296169239457E-3</v>
      </c>
      <c r="E1566" s="28">
        <v>43572</v>
      </c>
      <c r="F1566">
        <v>110.13</v>
      </c>
      <c r="G1566" s="4">
        <f t="shared" si="261"/>
        <v>-1.853667231084577E-2</v>
      </c>
      <c r="I1566" s="28">
        <v>44419</v>
      </c>
      <c r="J1566">
        <v>98.2</v>
      </c>
      <c r="K1566" s="3">
        <f t="shared" si="263"/>
        <v>2.0408163265306367E-3</v>
      </c>
      <c r="M1566" s="28">
        <v>44369</v>
      </c>
      <c r="N1566">
        <v>546.52</v>
      </c>
      <c r="O1566" s="3">
        <f t="shared" si="264"/>
        <v>2.9538090573430598E-2</v>
      </c>
      <c r="Q1566" s="28">
        <v>43572</v>
      </c>
      <c r="R1566">
        <v>45.43</v>
      </c>
      <c r="S1566" s="3">
        <v>0.03</v>
      </c>
      <c r="U1566" s="28">
        <v>43572</v>
      </c>
      <c r="V1566">
        <v>142.58000000000001</v>
      </c>
      <c r="W1566" s="3">
        <f t="shared" si="260"/>
        <v>-1.3218907882898479E-2</v>
      </c>
      <c r="Y1566" s="28">
        <v>44886</v>
      </c>
      <c r="Z1566">
        <v>341</v>
      </c>
      <c r="AA1566" s="3">
        <f t="shared" si="266"/>
        <v>0</v>
      </c>
      <c r="AC1566" s="28">
        <v>44651</v>
      </c>
      <c r="AD1566">
        <v>22.2</v>
      </c>
      <c r="AE1566" s="4">
        <f t="shared" si="267"/>
        <v>2.6827012025901764E-2</v>
      </c>
      <c r="AG1566" s="28">
        <v>43578</v>
      </c>
      <c r="AH1566">
        <v>115.9</v>
      </c>
      <c r="AI1566" s="4">
        <f t="shared" si="268"/>
        <v>-4.9999999999999933E-2</v>
      </c>
      <c r="AO1566" s="28">
        <v>43572</v>
      </c>
      <c r="AP1566" s="29">
        <v>36752.57</v>
      </c>
      <c r="AQ1566" s="3">
        <f t="shared" si="269"/>
        <v>-1.6836467867513583E-2</v>
      </c>
    </row>
    <row r="1567" spans="1:43" ht="15.75" thickBot="1" x14ac:dyDescent="0.3">
      <c r="A1567" s="28">
        <v>43635</v>
      </c>
      <c r="B1567">
        <v>87.57</v>
      </c>
      <c r="C1567" s="3">
        <f t="shared" si="262"/>
        <v>4.5887346564184028E-3</v>
      </c>
      <c r="E1567" s="28">
        <v>43573</v>
      </c>
      <c r="F1567">
        <v>111.11</v>
      </c>
      <c r="G1567" s="4">
        <f t="shared" si="261"/>
        <v>8.8985744120584354E-3</v>
      </c>
      <c r="I1567" s="28">
        <v>44431</v>
      </c>
      <c r="J1567">
        <v>99</v>
      </c>
      <c r="K1567" s="3">
        <f t="shared" si="263"/>
        <v>8.1466395112015366E-3</v>
      </c>
      <c r="M1567" s="28">
        <v>44370</v>
      </c>
      <c r="N1567">
        <v>546.08000000000004</v>
      </c>
      <c r="O1567" s="3">
        <f t="shared" si="264"/>
        <v>-8.0509404962292308E-4</v>
      </c>
      <c r="Q1567" s="28">
        <v>43573</v>
      </c>
      <c r="R1567">
        <v>43.16</v>
      </c>
      <c r="S1567" s="3">
        <v>0.04</v>
      </c>
      <c r="U1567" s="28">
        <v>43573</v>
      </c>
      <c r="V1567">
        <v>143.27000000000001</v>
      </c>
      <c r="W1567" s="3">
        <f t="shared" si="260"/>
        <v>4.839388413522272E-3</v>
      </c>
      <c r="Y1567" s="28">
        <v>44889</v>
      </c>
      <c r="Z1567">
        <v>339.66</v>
      </c>
      <c r="AA1567" s="3">
        <f t="shared" si="266"/>
        <v>-3.9296187683284245E-3</v>
      </c>
      <c r="AC1567" s="28">
        <v>44652</v>
      </c>
      <c r="AD1567">
        <v>23.07</v>
      </c>
      <c r="AE1567" s="4">
        <f t="shared" si="267"/>
        <v>3.9189189189189344E-2</v>
      </c>
      <c r="AG1567" s="28">
        <v>43579</v>
      </c>
      <c r="AH1567">
        <v>110.87</v>
      </c>
      <c r="AI1567" s="4">
        <f t="shared" si="268"/>
        <v>-4.3399482312338256E-2</v>
      </c>
      <c r="AO1567" s="28">
        <v>43573</v>
      </c>
      <c r="AP1567" s="29">
        <v>36811.86</v>
      </c>
      <c r="AQ1567" s="3">
        <f t="shared" si="269"/>
        <v>1.6132205176400127E-3</v>
      </c>
    </row>
    <row r="1568" spans="1:43" ht="15.75" thickBot="1" x14ac:dyDescent="0.3">
      <c r="A1568" s="28">
        <v>43636</v>
      </c>
      <c r="B1568">
        <v>87.67</v>
      </c>
      <c r="C1568" s="3">
        <f t="shared" si="262"/>
        <v>1.1419435879869155E-3</v>
      </c>
      <c r="E1568" s="28">
        <v>43574</v>
      </c>
      <c r="F1568">
        <v>113.1</v>
      </c>
      <c r="G1568" s="4">
        <f t="shared" si="261"/>
        <v>1.7910179101791046E-2</v>
      </c>
      <c r="I1568" s="28">
        <v>44433</v>
      </c>
      <c r="J1568">
        <v>91.94</v>
      </c>
      <c r="K1568" s="3">
        <f t="shared" si="263"/>
        <v>-7.1313131313131328E-2</v>
      </c>
      <c r="M1568" s="28">
        <v>44371</v>
      </c>
      <c r="N1568">
        <v>549.62</v>
      </c>
      <c r="O1568" s="3">
        <f t="shared" si="264"/>
        <v>6.4825666568999463E-3</v>
      </c>
      <c r="Q1568" s="28">
        <v>43574</v>
      </c>
      <c r="R1568">
        <v>41.61</v>
      </c>
      <c r="S1568" s="3">
        <v>0.03</v>
      </c>
      <c r="U1568" s="28">
        <v>43574</v>
      </c>
      <c r="V1568">
        <v>144.59</v>
      </c>
      <c r="W1568" s="3">
        <f t="shared" si="260"/>
        <v>9.2133733510155746E-3</v>
      </c>
      <c r="Y1568" s="28">
        <v>44894</v>
      </c>
      <c r="Z1568">
        <v>341</v>
      </c>
      <c r="AA1568" s="3">
        <f t="shared" si="266"/>
        <v>3.9451215921804117E-3</v>
      </c>
      <c r="AC1568" s="28">
        <v>44656</v>
      </c>
      <c r="AD1568">
        <v>23.05</v>
      </c>
      <c r="AE1568" s="4">
        <f t="shared" si="267"/>
        <v>-8.6692674469002196E-4</v>
      </c>
      <c r="AG1568" s="28">
        <v>43580</v>
      </c>
      <c r="AH1568">
        <v>107.92</v>
      </c>
      <c r="AI1568" s="4">
        <f t="shared" si="268"/>
        <v>-2.6607738793181235E-2</v>
      </c>
      <c r="AO1568" s="28">
        <v>43574</v>
      </c>
      <c r="AP1568" s="29">
        <v>37292.47</v>
      </c>
      <c r="AQ1568" s="3">
        <f t="shared" si="269"/>
        <v>1.305584667550086E-2</v>
      </c>
    </row>
    <row r="1569" spans="1:43" ht="15.75" thickBot="1" x14ac:dyDescent="0.3">
      <c r="A1569" s="28">
        <v>43637</v>
      </c>
      <c r="B1569">
        <v>87.1</v>
      </c>
      <c r="C1569" s="3">
        <f t="shared" si="262"/>
        <v>-6.5016539295085218E-3</v>
      </c>
      <c r="E1569" s="28">
        <v>43577</v>
      </c>
      <c r="F1569">
        <v>107.69</v>
      </c>
      <c r="G1569" s="4">
        <f t="shared" si="261"/>
        <v>-4.7833775419982238E-2</v>
      </c>
      <c r="I1569" s="28">
        <v>44434</v>
      </c>
      <c r="J1569">
        <v>87.28</v>
      </c>
      <c r="K1569" s="3">
        <f t="shared" si="263"/>
        <v>-5.0685229497498319E-2</v>
      </c>
      <c r="M1569" s="28">
        <v>44372</v>
      </c>
      <c r="N1569">
        <v>555.72</v>
      </c>
      <c r="O1569" s="3">
        <f t="shared" si="264"/>
        <v>1.1098577198791926E-2</v>
      </c>
      <c r="Q1569" s="28">
        <v>43577</v>
      </c>
      <c r="R1569">
        <v>42.37</v>
      </c>
      <c r="S1569" s="3">
        <v>0.03</v>
      </c>
      <c r="U1569" s="28">
        <v>43577</v>
      </c>
      <c r="V1569">
        <v>143.66</v>
      </c>
      <c r="W1569" s="3">
        <f t="shared" si="260"/>
        <v>-6.4319800816101669E-3</v>
      </c>
      <c r="Y1569" s="28">
        <v>44895</v>
      </c>
      <c r="Z1569">
        <v>330</v>
      </c>
      <c r="AA1569" s="3">
        <f t="shared" si="266"/>
        <v>-3.2258064516129004E-2</v>
      </c>
      <c r="AC1569" s="28">
        <v>44657</v>
      </c>
      <c r="AD1569">
        <v>23.01</v>
      </c>
      <c r="AE1569" s="4">
        <f t="shared" si="267"/>
        <v>-1.7353579175705125E-3</v>
      </c>
      <c r="AG1569" s="28">
        <v>43581</v>
      </c>
      <c r="AH1569">
        <v>112.08</v>
      </c>
      <c r="AI1569" s="4">
        <f t="shared" si="268"/>
        <v>3.854707190511486E-2</v>
      </c>
      <c r="AO1569" s="28">
        <v>43577</v>
      </c>
      <c r="AP1569" s="29">
        <v>36901.69</v>
      </c>
      <c r="AQ1569" s="3">
        <f t="shared" si="269"/>
        <v>-1.0478791026713896E-2</v>
      </c>
    </row>
    <row r="1570" spans="1:43" ht="15.75" thickBot="1" x14ac:dyDescent="0.3">
      <c r="A1570" s="28">
        <v>43640</v>
      </c>
      <c r="B1570">
        <v>86.34</v>
      </c>
      <c r="C1570" s="3">
        <f t="shared" si="262"/>
        <v>-8.725602755453421E-3</v>
      </c>
      <c r="E1570" s="28">
        <v>43578</v>
      </c>
      <c r="F1570">
        <v>102.31</v>
      </c>
      <c r="G1570" s="4">
        <f t="shared" si="261"/>
        <v>-4.9958213390286943E-2</v>
      </c>
      <c r="I1570" s="28">
        <v>44435</v>
      </c>
      <c r="J1570">
        <v>86.01</v>
      </c>
      <c r="K1570" s="3">
        <f t="shared" si="263"/>
        <v>-1.4550870760769885E-2</v>
      </c>
      <c r="M1570" s="28">
        <v>44375</v>
      </c>
      <c r="N1570">
        <v>557.17999999999995</v>
      </c>
      <c r="O1570" s="3">
        <f t="shared" si="264"/>
        <v>2.627222342186597E-3</v>
      </c>
      <c r="Q1570" s="28">
        <v>43578</v>
      </c>
      <c r="R1570">
        <v>41.19</v>
      </c>
      <c r="S1570" s="3">
        <v>0.03</v>
      </c>
      <c r="U1570" s="28">
        <v>43578</v>
      </c>
      <c r="V1570">
        <v>142.01</v>
      </c>
      <c r="W1570" s="3">
        <f t="shared" ref="W1570:W1633" si="270">V1570/V1569-1</f>
        <v>-1.1485451761102605E-2</v>
      </c>
      <c r="Y1570" s="28">
        <v>44896</v>
      </c>
      <c r="Z1570">
        <v>335</v>
      </c>
      <c r="AA1570" s="3">
        <f t="shared" si="266"/>
        <v>1.5151515151515138E-2</v>
      </c>
      <c r="AC1570" s="28">
        <v>44658</v>
      </c>
      <c r="AD1570">
        <v>23.01</v>
      </c>
      <c r="AE1570" s="4">
        <f t="shared" si="267"/>
        <v>0</v>
      </c>
      <c r="AG1570" s="28">
        <v>43584</v>
      </c>
      <c r="AH1570">
        <v>115.09</v>
      </c>
      <c r="AI1570" s="4">
        <f t="shared" si="268"/>
        <v>2.6855817273376159E-2</v>
      </c>
      <c r="AO1570" s="28">
        <v>43578</v>
      </c>
      <c r="AP1570" s="29">
        <v>36404.03</v>
      </c>
      <c r="AQ1570" s="3">
        <f t="shared" si="269"/>
        <v>-1.3486103210991196E-2</v>
      </c>
    </row>
    <row r="1571" spans="1:43" ht="15.75" thickBot="1" x14ac:dyDescent="0.3">
      <c r="A1571" s="28">
        <v>43641</v>
      </c>
      <c r="B1571">
        <v>84.79</v>
      </c>
      <c r="C1571" s="3">
        <f t="shared" si="262"/>
        <v>-1.7952281677090509E-2</v>
      </c>
      <c r="E1571" s="28">
        <v>43579</v>
      </c>
      <c r="F1571">
        <v>97.26</v>
      </c>
      <c r="G1571" s="4">
        <f t="shared" si="261"/>
        <v>-4.935978887694259E-2</v>
      </c>
      <c r="I1571" s="28">
        <v>44438</v>
      </c>
      <c r="J1571">
        <v>90</v>
      </c>
      <c r="K1571" s="3">
        <f t="shared" si="263"/>
        <v>4.6389954656435251E-2</v>
      </c>
      <c r="M1571" s="28">
        <v>44376</v>
      </c>
      <c r="N1571">
        <v>560.63</v>
      </c>
      <c r="O1571" s="3">
        <f t="shared" si="264"/>
        <v>6.1918948993144873E-3</v>
      </c>
      <c r="Q1571" s="28">
        <v>43579</v>
      </c>
      <c r="R1571">
        <v>42.98</v>
      </c>
      <c r="S1571" s="3">
        <f t="shared" si="265"/>
        <v>4.3457149793639127E-2</v>
      </c>
      <c r="U1571" s="28">
        <v>43579</v>
      </c>
      <c r="V1571">
        <v>143.16999999999999</v>
      </c>
      <c r="W1571" s="3">
        <f t="shared" si="270"/>
        <v>8.1684388423350907E-3</v>
      </c>
      <c r="Y1571" s="28">
        <v>44901</v>
      </c>
      <c r="Z1571">
        <v>330</v>
      </c>
      <c r="AA1571" s="3">
        <f t="shared" si="266"/>
        <v>-1.4925373134328401E-2</v>
      </c>
      <c r="AC1571" s="28">
        <v>44659</v>
      </c>
      <c r="AD1571">
        <v>23.77</v>
      </c>
      <c r="AE1571" s="4">
        <f t="shared" si="267"/>
        <v>3.302911777488049E-2</v>
      </c>
      <c r="AG1571" s="28">
        <v>43585</v>
      </c>
      <c r="AH1571">
        <v>111.21</v>
      </c>
      <c r="AI1571" s="4">
        <f t="shared" si="268"/>
        <v>-3.3712746546181283E-2</v>
      </c>
      <c r="AO1571" s="28">
        <v>43579</v>
      </c>
      <c r="AP1571" s="29">
        <v>36504.25</v>
      </c>
      <c r="AQ1571" s="3">
        <f t="shared" si="269"/>
        <v>2.752991907764013E-3</v>
      </c>
    </row>
    <row r="1572" spans="1:43" ht="15.75" thickBot="1" x14ac:dyDescent="0.3">
      <c r="A1572" s="28">
        <v>43642</v>
      </c>
      <c r="B1572">
        <v>84.6</v>
      </c>
      <c r="C1572" s="3">
        <f t="shared" si="262"/>
        <v>-2.2408302865905005E-3</v>
      </c>
      <c r="E1572" s="28">
        <v>43580</v>
      </c>
      <c r="F1572">
        <v>99.99</v>
      </c>
      <c r="G1572" s="4">
        <f t="shared" si="261"/>
        <v>2.8069093152375046E-2</v>
      </c>
      <c r="I1572" s="28">
        <v>44439</v>
      </c>
      <c r="J1572">
        <v>90.7</v>
      </c>
      <c r="K1572" s="3">
        <f t="shared" si="263"/>
        <v>7.7777777777778834E-3</v>
      </c>
      <c r="M1572" s="28">
        <v>44377</v>
      </c>
      <c r="N1572">
        <v>560.22</v>
      </c>
      <c r="O1572" s="3">
        <f t="shared" si="264"/>
        <v>-7.3132012200549656E-4</v>
      </c>
      <c r="Q1572" s="28">
        <v>43580</v>
      </c>
      <c r="R1572">
        <v>42.87</v>
      </c>
      <c r="S1572" s="3">
        <f t="shared" si="265"/>
        <v>-2.5593299208934717E-3</v>
      </c>
      <c r="U1572" s="28">
        <v>43580</v>
      </c>
      <c r="V1572">
        <v>143.80000000000001</v>
      </c>
      <c r="W1572" s="3">
        <f t="shared" si="270"/>
        <v>4.4003632045821472E-3</v>
      </c>
      <c r="Y1572" s="28">
        <v>44902</v>
      </c>
      <c r="Z1572">
        <v>332</v>
      </c>
      <c r="AA1572" s="3">
        <f t="shared" si="266"/>
        <v>6.0606060606060996E-3</v>
      </c>
      <c r="AC1572" s="28">
        <v>44662</v>
      </c>
      <c r="AD1572">
        <v>25.44</v>
      </c>
      <c r="AE1572" s="4">
        <f t="shared" si="267"/>
        <v>7.0256625999158606E-2</v>
      </c>
      <c r="AG1572" s="28">
        <v>43587</v>
      </c>
      <c r="AH1572">
        <v>111</v>
      </c>
      <c r="AI1572" s="4">
        <f t="shared" si="268"/>
        <v>-1.8883193957377475E-3</v>
      </c>
      <c r="AO1572" s="28">
        <v>43580</v>
      </c>
      <c r="AP1572" s="29">
        <v>36796.03</v>
      </c>
      <c r="AQ1572" s="3">
        <f t="shared" si="269"/>
        <v>7.9930419060794122E-3</v>
      </c>
    </row>
    <row r="1573" spans="1:43" ht="15.75" thickBot="1" x14ac:dyDescent="0.3">
      <c r="A1573" s="28">
        <v>43643</v>
      </c>
      <c r="B1573">
        <v>85.95</v>
      </c>
      <c r="C1573" s="3">
        <f t="shared" si="262"/>
        <v>1.5957446808510634E-2</v>
      </c>
      <c r="E1573" s="28">
        <v>43581</v>
      </c>
      <c r="F1573">
        <v>103.92</v>
      </c>
      <c r="G1573" s="4">
        <f t="shared" si="261"/>
        <v>3.9303930393039366E-2</v>
      </c>
      <c r="I1573" s="28">
        <v>44440</v>
      </c>
      <c r="J1573">
        <v>94.98</v>
      </c>
      <c r="K1573" s="3">
        <f t="shared" si="263"/>
        <v>4.7188533627342988E-2</v>
      </c>
      <c r="M1573" s="28">
        <v>44378</v>
      </c>
      <c r="N1573">
        <v>564.9</v>
      </c>
      <c r="O1573" s="3">
        <f t="shared" si="264"/>
        <v>8.3538609831850241E-3</v>
      </c>
      <c r="Q1573" s="28">
        <v>43581</v>
      </c>
      <c r="R1573">
        <v>45.01</v>
      </c>
      <c r="S1573" s="3">
        <f t="shared" si="265"/>
        <v>4.9918357825985638E-2</v>
      </c>
      <c r="U1573" s="28">
        <v>43581</v>
      </c>
      <c r="V1573">
        <v>144.93</v>
      </c>
      <c r="W1573" s="3">
        <f t="shared" si="270"/>
        <v>7.8581363004173177E-3</v>
      </c>
      <c r="Y1573" s="28">
        <v>44903</v>
      </c>
      <c r="Z1573">
        <v>332</v>
      </c>
      <c r="AA1573" s="3">
        <f t="shared" si="266"/>
        <v>0</v>
      </c>
      <c r="AC1573" s="28">
        <v>44663</v>
      </c>
      <c r="AD1573">
        <v>26.17</v>
      </c>
      <c r="AE1573" s="4">
        <f t="shared" si="267"/>
        <v>2.869496855345921E-2</v>
      </c>
      <c r="AG1573" s="28">
        <v>43588</v>
      </c>
      <c r="AH1573">
        <v>108.19</v>
      </c>
      <c r="AI1573" s="4">
        <f t="shared" si="268"/>
        <v>-2.531531531531539E-2</v>
      </c>
      <c r="AO1573" s="28">
        <v>43581</v>
      </c>
      <c r="AP1573" s="29">
        <v>37130.629999999997</v>
      </c>
      <c r="AQ1573" s="3">
        <f t="shared" si="269"/>
        <v>9.093372301305358E-3</v>
      </c>
    </row>
    <row r="1574" spans="1:43" ht="15.75" thickBot="1" x14ac:dyDescent="0.3">
      <c r="A1574" s="28">
        <v>43644</v>
      </c>
      <c r="B1574">
        <v>87.16</v>
      </c>
      <c r="C1574" s="3">
        <f t="shared" si="262"/>
        <v>1.4077952297847585E-2</v>
      </c>
      <c r="E1574" s="28">
        <v>43584</v>
      </c>
      <c r="F1574">
        <v>103.65</v>
      </c>
      <c r="G1574" s="4">
        <f t="shared" si="261"/>
        <v>-2.5981524249422128E-3</v>
      </c>
      <c r="I1574" s="28">
        <v>44441</v>
      </c>
      <c r="J1574">
        <v>94.99</v>
      </c>
      <c r="K1574" s="3">
        <f t="shared" si="263"/>
        <v>1.0528532322595652E-4</v>
      </c>
      <c r="M1574" s="28">
        <v>44379</v>
      </c>
      <c r="N1574">
        <v>564.02</v>
      </c>
      <c r="O1574" s="3">
        <f t="shared" si="264"/>
        <v>-1.5577978403257253E-3</v>
      </c>
      <c r="Q1574" s="28">
        <v>43584</v>
      </c>
      <c r="R1574">
        <v>45.52</v>
      </c>
      <c r="S1574" s="3">
        <f t="shared" si="265"/>
        <v>1.1330815374361425E-2</v>
      </c>
      <c r="U1574" s="28">
        <v>43584</v>
      </c>
      <c r="V1574">
        <v>142.44999999999999</v>
      </c>
      <c r="W1574" s="3">
        <f t="shared" si="270"/>
        <v>-1.7111709100945394E-2</v>
      </c>
      <c r="Y1574" s="28">
        <v>44908</v>
      </c>
      <c r="Z1574">
        <v>315.01</v>
      </c>
      <c r="AA1574" s="3">
        <f t="shared" si="266"/>
        <v>-5.1174698795180773E-2</v>
      </c>
      <c r="AC1574" s="28">
        <v>44664</v>
      </c>
      <c r="AD1574">
        <v>26.12</v>
      </c>
      <c r="AE1574" s="4">
        <f t="shared" si="267"/>
        <v>-1.9105846388994818E-3</v>
      </c>
      <c r="AG1574" s="28">
        <v>43591</v>
      </c>
      <c r="AH1574">
        <v>104.5</v>
      </c>
      <c r="AI1574" s="4">
        <f t="shared" si="268"/>
        <v>-3.4106664201867032E-2</v>
      </c>
      <c r="AO1574" s="28">
        <v>43584</v>
      </c>
      <c r="AP1574" s="29">
        <v>37026.269999999997</v>
      </c>
      <c r="AQ1574" s="3">
        <f t="shared" si="269"/>
        <v>-2.8106175413668E-3</v>
      </c>
    </row>
    <row r="1575" spans="1:43" ht="15.75" thickBot="1" x14ac:dyDescent="0.3">
      <c r="A1575" s="28">
        <v>43647</v>
      </c>
      <c r="B1575">
        <v>86.16</v>
      </c>
      <c r="C1575" s="3">
        <f t="shared" si="262"/>
        <v>-1.1473152822395583E-2</v>
      </c>
      <c r="E1575" s="28">
        <v>43585</v>
      </c>
      <c r="F1575">
        <v>102.08</v>
      </c>
      <c r="G1575" s="4">
        <f t="shared" si="261"/>
        <v>-1.5147129763627643E-2</v>
      </c>
      <c r="I1575" s="28">
        <v>44442</v>
      </c>
      <c r="J1575">
        <v>92.17</v>
      </c>
      <c r="K1575" s="3">
        <f t="shared" si="263"/>
        <v>-2.9687335509000823E-2</v>
      </c>
      <c r="M1575" s="28">
        <v>44382</v>
      </c>
      <c r="N1575">
        <v>560.09</v>
      </c>
      <c r="O1575" s="3">
        <f t="shared" si="264"/>
        <v>-6.9678380199282852E-3</v>
      </c>
      <c r="Q1575" s="28">
        <v>43585</v>
      </c>
      <c r="R1575">
        <v>44.69</v>
      </c>
      <c r="S1575" s="3">
        <f t="shared" si="265"/>
        <v>-1.8233743409490466E-2</v>
      </c>
      <c r="U1575" s="28">
        <v>43585</v>
      </c>
      <c r="V1575">
        <v>140.78</v>
      </c>
      <c r="W1575" s="3">
        <f t="shared" si="270"/>
        <v>-1.1723411723411625E-2</v>
      </c>
      <c r="Y1575" s="28">
        <v>44910</v>
      </c>
      <c r="Z1575">
        <v>315</v>
      </c>
      <c r="AA1575" s="3">
        <f t="shared" si="266"/>
        <v>-3.1745023967411079E-5</v>
      </c>
      <c r="AC1575" s="28">
        <v>44665</v>
      </c>
      <c r="AD1575">
        <v>26.16</v>
      </c>
      <c r="AE1575" s="4">
        <f t="shared" si="267"/>
        <v>1.5313935681469104E-3</v>
      </c>
      <c r="AG1575" s="28">
        <v>43592</v>
      </c>
      <c r="AH1575">
        <v>104.07</v>
      </c>
      <c r="AI1575" s="4">
        <f t="shared" si="268"/>
        <v>-4.1148325358851823E-3</v>
      </c>
      <c r="AO1575" s="28">
        <v>43585</v>
      </c>
      <c r="AP1575" s="29">
        <v>36784.44</v>
      </c>
      <c r="AQ1575" s="3">
        <f t="shared" si="269"/>
        <v>-6.5313087167568895E-3</v>
      </c>
    </row>
    <row r="1576" spans="1:43" ht="15.75" thickBot="1" x14ac:dyDescent="0.3">
      <c r="A1576" s="28">
        <v>43648</v>
      </c>
      <c r="B1576">
        <v>85.22</v>
      </c>
      <c r="C1576" s="3">
        <f t="shared" si="262"/>
        <v>-1.0909935004642546E-2</v>
      </c>
      <c r="E1576" s="28">
        <v>43587</v>
      </c>
      <c r="F1576">
        <v>101.12</v>
      </c>
      <c r="G1576" s="4">
        <f t="shared" si="261"/>
        <v>-9.4043887147334804E-3</v>
      </c>
      <c r="I1576" s="28">
        <v>44445</v>
      </c>
      <c r="J1576">
        <v>92</v>
      </c>
      <c r="K1576" s="3">
        <f t="shared" si="263"/>
        <v>-1.8444179234023972E-3</v>
      </c>
      <c r="M1576" s="28">
        <v>44383</v>
      </c>
      <c r="N1576">
        <v>558.46</v>
      </c>
      <c r="O1576" s="3">
        <f t="shared" si="264"/>
        <v>-2.9102465675159284E-3</v>
      </c>
      <c r="Q1576" s="28">
        <v>43587</v>
      </c>
      <c r="R1576">
        <v>44.62</v>
      </c>
      <c r="S1576" s="3">
        <f t="shared" si="265"/>
        <v>-1.5663459386887624E-3</v>
      </c>
      <c r="U1576" s="28">
        <v>43587</v>
      </c>
      <c r="V1576">
        <v>140.72</v>
      </c>
      <c r="W1576" s="3">
        <f t="shared" si="270"/>
        <v>-4.2619690296918922E-4</v>
      </c>
      <c r="Y1576" s="28">
        <v>44915</v>
      </c>
      <c r="Z1576">
        <v>318</v>
      </c>
      <c r="AA1576" s="3">
        <f t="shared" si="266"/>
        <v>9.52380952380949E-3</v>
      </c>
      <c r="AC1576" s="28">
        <v>44666</v>
      </c>
      <c r="AD1576">
        <v>25.4</v>
      </c>
      <c r="AE1576" s="4">
        <f t="shared" si="267"/>
        <v>-2.9051987767584109E-2</v>
      </c>
      <c r="AG1576" s="28">
        <v>43593</v>
      </c>
      <c r="AH1576">
        <v>99.91</v>
      </c>
      <c r="AI1576" s="4">
        <f t="shared" si="268"/>
        <v>-3.997309503218982E-2</v>
      </c>
      <c r="AO1576" s="28">
        <v>43587</v>
      </c>
      <c r="AP1576" s="29">
        <v>36547.629999999997</v>
      </c>
      <c r="AQ1576" s="3">
        <f t="shared" si="269"/>
        <v>-6.4377764076333222E-3</v>
      </c>
    </row>
    <row r="1577" spans="1:43" ht="15.75" thickBot="1" x14ac:dyDescent="0.3">
      <c r="A1577" s="28">
        <v>43649</v>
      </c>
      <c r="B1577">
        <v>85.42</v>
      </c>
      <c r="C1577" s="3">
        <f t="shared" si="262"/>
        <v>2.3468669326449643E-3</v>
      </c>
      <c r="E1577" s="28">
        <v>43588</v>
      </c>
      <c r="F1577">
        <v>99.14</v>
      </c>
      <c r="G1577" s="4">
        <f t="shared" si="261"/>
        <v>-1.9580696202531667E-2</v>
      </c>
      <c r="I1577" s="28">
        <v>44446</v>
      </c>
      <c r="J1577">
        <v>93.95</v>
      </c>
      <c r="K1577" s="3">
        <f t="shared" si="263"/>
        <v>2.1195652173913171E-2</v>
      </c>
      <c r="M1577" s="28">
        <v>44384</v>
      </c>
      <c r="N1577">
        <v>558.86</v>
      </c>
      <c r="O1577" s="3">
        <f t="shared" si="264"/>
        <v>7.162554166815216E-4</v>
      </c>
      <c r="Q1577" s="28">
        <v>43588</v>
      </c>
      <c r="R1577">
        <v>43.69</v>
      </c>
      <c r="S1577" s="3">
        <f t="shared" si="265"/>
        <v>-2.0842671447781291E-2</v>
      </c>
      <c r="U1577" s="28">
        <v>43588</v>
      </c>
      <c r="V1577">
        <v>138.32</v>
      </c>
      <c r="W1577" s="3">
        <f t="shared" si="270"/>
        <v>-1.7055144968732283E-2</v>
      </c>
      <c r="Y1577" s="28">
        <v>44921</v>
      </c>
      <c r="Z1577">
        <v>320</v>
      </c>
      <c r="AA1577" s="3">
        <f t="shared" si="266"/>
        <v>6.2893081761006275E-3</v>
      </c>
      <c r="AC1577" s="28">
        <v>44669</v>
      </c>
      <c r="AD1577">
        <v>25.74</v>
      </c>
      <c r="AE1577" s="4">
        <f t="shared" si="267"/>
        <v>1.3385826771653564E-2</v>
      </c>
      <c r="AG1577" s="28">
        <v>43594</v>
      </c>
      <c r="AH1577">
        <v>100.26</v>
      </c>
      <c r="AI1577" s="4">
        <f t="shared" si="268"/>
        <v>3.50315283755398E-3</v>
      </c>
      <c r="AO1577" s="28">
        <v>43588</v>
      </c>
      <c r="AP1577" s="29">
        <v>36122.949999999997</v>
      </c>
      <c r="AQ1577" s="3">
        <f t="shared" si="269"/>
        <v>-1.1619905312601708E-2</v>
      </c>
    </row>
    <row r="1578" spans="1:43" ht="15.75" thickBot="1" x14ac:dyDescent="0.3">
      <c r="A1578" s="28">
        <v>43650</v>
      </c>
      <c r="B1578">
        <v>84.57</v>
      </c>
      <c r="C1578" s="3">
        <f t="shared" si="262"/>
        <v>-9.9508311870757371E-3</v>
      </c>
      <c r="E1578" s="28">
        <v>43591</v>
      </c>
      <c r="F1578">
        <v>98.24</v>
      </c>
      <c r="G1578" s="4">
        <f t="shared" si="261"/>
        <v>-9.0780714141618368E-3</v>
      </c>
      <c r="I1578" s="28">
        <v>44447</v>
      </c>
      <c r="J1578">
        <v>94.5</v>
      </c>
      <c r="K1578" s="3">
        <f t="shared" si="263"/>
        <v>5.8541777541245565E-3</v>
      </c>
      <c r="M1578" s="28">
        <v>44385</v>
      </c>
      <c r="N1578">
        <v>576.94000000000005</v>
      </c>
      <c r="O1578" s="3">
        <f t="shared" si="264"/>
        <v>3.2351572844719678E-2</v>
      </c>
      <c r="Q1578" s="28">
        <v>43591</v>
      </c>
      <c r="R1578">
        <v>41.62</v>
      </c>
      <c r="S1578" s="3">
        <f t="shared" si="265"/>
        <v>-4.7379262989242443E-2</v>
      </c>
      <c r="U1578" s="28">
        <v>43591</v>
      </c>
      <c r="V1578">
        <v>136.91999999999999</v>
      </c>
      <c r="W1578" s="3">
        <f t="shared" si="270"/>
        <v>-1.0121457489878583E-2</v>
      </c>
      <c r="Y1578" s="28">
        <v>44922</v>
      </c>
      <c r="Z1578">
        <v>325.01</v>
      </c>
      <c r="AA1578" s="3">
        <f t="shared" si="266"/>
        <v>1.5656249999999927E-2</v>
      </c>
      <c r="AC1578" s="28">
        <v>44670</v>
      </c>
      <c r="AD1578">
        <v>25.51</v>
      </c>
      <c r="AE1578" s="4">
        <f t="shared" si="267"/>
        <v>-8.9355089355087625E-3</v>
      </c>
      <c r="AG1578" s="28">
        <v>43595</v>
      </c>
      <c r="AH1578">
        <v>99.8</v>
      </c>
      <c r="AI1578" s="4">
        <f t="shared" si="268"/>
        <v>-4.5880710153601845E-3</v>
      </c>
      <c r="AO1578" s="28">
        <v>43591</v>
      </c>
      <c r="AP1578" s="29">
        <v>35605.42</v>
      </c>
      <c r="AQ1578" s="3">
        <f t="shared" si="269"/>
        <v>-1.432690297996142E-2</v>
      </c>
    </row>
    <row r="1579" spans="1:43" ht="15.75" thickBot="1" x14ac:dyDescent="0.3">
      <c r="A1579" s="28">
        <v>43651</v>
      </c>
      <c r="B1579">
        <v>85.23</v>
      </c>
      <c r="C1579" s="3">
        <f t="shared" si="262"/>
        <v>7.8041858815183218E-3</v>
      </c>
      <c r="E1579" s="28">
        <v>43592</v>
      </c>
      <c r="F1579">
        <v>96.46</v>
      </c>
      <c r="G1579" s="4">
        <f t="shared" si="261"/>
        <v>-1.8118892508143358E-2</v>
      </c>
      <c r="I1579" s="28">
        <v>44449</v>
      </c>
      <c r="J1579">
        <v>96.25</v>
      </c>
      <c r="K1579" s="3">
        <f t="shared" si="263"/>
        <v>1.8518518518518601E-2</v>
      </c>
      <c r="M1579" s="28">
        <v>44386</v>
      </c>
      <c r="N1579">
        <v>568.28</v>
      </c>
      <c r="O1579" s="3">
        <f t="shared" si="264"/>
        <v>-1.5010226366693358E-2</v>
      </c>
      <c r="Q1579" s="28">
        <v>43592</v>
      </c>
      <c r="R1579">
        <v>40.4</v>
      </c>
      <c r="S1579" s="3">
        <f t="shared" si="265"/>
        <v>-2.931283037001442E-2</v>
      </c>
      <c r="U1579" s="28">
        <v>43592</v>
      </c>
      <c r="V1579">
        <v>137.04</v>
      </c>
      <c r="W1579" s="3">
        <f t="shared" si="270"/>
        <v>8.7642418930755639E-4</v>
      </c>
      <c r="Y1579" s="28">
        <v>44923</v>
      </c>
      <c r="Z1579">
        <v>349.38</v>
      </c>
      <c r="AA1579" s="3">
        <f t="shared" si="266"/>
        <v>7.4982308236669626E-2</v>
      </c>
      <c r="AC1579" s="28">
        <v>44671</v>
      </c>
      <c r="AD1579">
        <v>19.86</v>
      </c>
      <c r="AE1579" s="4">
        <f t="shared" si="267"/>
        <v>-0.22148177185417495</v>
      </c>
      <c r="AG1579" s="28">
        <v>43598</v>
      </c>
      <c r="AH1579">
        <v>97.1</v>
      </c>
      <c r="AI1579" s="4">
        <f t="shared" si="268"/>
        <v>-2.7054108216432948E-2</v>
      </c>
      <c r="AO1579" s="28">
        <v>43592</v>
      </c>
      <c r="AP1579" s="29">
        <v>35631.06</v>
      </c>
      <c r="AQ1579" s="3">
        <f t="shared" si="269"/>
        <v>7.2011508360247944E-4</v>
      </c>
    </row>
    <row r="1580" spans="1:43" ht="15.75" thickBot="1" x14ac:dyDescent="0.3">
      <c r="A1580" s="28">
        <v>43654</v>
      </c>
      <c r="B1580">
        <v>82.95</v>
      </c>
      <c r="C1580" s="3">
        <f t="shared" si="262"/>
        <v>-2.6751143963393176E-2</v>
      </c>
      <c r="E1580" s="28">
        <v>43593</v>
      </c>
      <c r="F1580">
        <v>91.65</v>
      </c>
      <c r="G1580" s="4">
        <f t="shared" si="261"/>
        <v>-4.9865229110512055E-2</v>
      </c>
      <c r="I1580" s="28">
        <v>44452</v>
      </c>
      <c r="J1580">
        <v>97.31</v>
      </c>
      <c r="K1580" s="3">
        <f t="shared" si="263"/>
        <v>1.1012987012987141E-2</v>
      </c>
      <c r="M1580" s="28">
        <v>44389</v>
      </c>
      <c r="N1580">
        <v>567.99</v>
      </c>
      <c r="O1580" s="3">
        <f t="shared" si="264"/>
        <v>-5.1031181811778126E-4</v>
      </c>
      <c r="Q1580" s="28">
        <v>43593</v>
      </c>
      <c r="R1580">
        <v>39.380000000000003</v>
      </c>
      <c r="S1580" s="3">
        <f t="shared" si="265"/>
        <v>-2.5247524752475159E-2</v>
      </c>
      <c r="U1580" s="28">
        <v>43593</v>
      </c>
      <c r="V1580">
        <v>135.16999999999999</v>
      </c>
      <c r="W1580" s="3">
        <f t="shared" si="270"/>
        <v>-1.3645650904845374E-2</v>
      </c>
      <c r="Y1580" s="28">
        <v>44924</v>
      </c>
      <c r="Z1580">
        <v>354.5</v>
      </c>
      <c r="AA1580" s="3">
        <f t="shared" si="266"/>
        <v>1.465453088327906E-2</v>
      </c>
      <c r="AC1580" s="28">
        <v>44672</v>
      </c>
      <c r="AD1580">
        <v>18.95</v>
      </c>
      <c r="AE1580" s="4">
        <f t="shared" si="267"/>
        <v>-4.5820745216515579E-2</v>
      </c>
      <c r="AG1580" s="28">
        <v>43599</v>
      </c>
      <c r="AH1580">
        <v>93.53</v>
      </c>
      <c r="AI1580" s="4">
        <f t="shared" si="268"/>
        <v>-3.6766220391349025E-2</v>
      </c>
      <c r="AO1580" s="28">
        <v>43593</v>
      </c>
      <c r="AP1580" s="29">
        <v>35035.03</v>
      </c>
      <c r="AQ1580" s="3">
        <f t="shared" si="269"/>
        <v>-1.6727821176243385E-2</v>
      </c>
    </row>
    <row r="1581" spans="1:43" ht="15.75" thickBot="1" x14ac:dyDescent="0.3">
      <c r="A1581" s="28">
        <v>43655</v>
      </c>
      <c r="B1581">
        <v>83.03</v>
      </c>
      <c r="C1581" s="3">
        <f t="shared" si="262"/>
        <v>9.64436407474345E-4</v>
      </c>
      <c r="E1581" s="28">
        <v>43594</v>
      </c>
      <c r="F1581">
        <v>92.31</v>
      </c>
      <c r="G1581" s="4">
        <f t="shared" si="261"/>
        <v>7.2013093289688968E-3</v>
      </c>
      <c r="I1581" s="28">
        <v>44453</v>
      </c>
      <c r="J1581">
        <v>94</v>
      </c>
      <c r="K1581" s="3">
        <f t="shared" si="263"/>
        <v>-3.4015003596752691E-2</v>
      </c>
      <c r="M1581" s="28">
        <v>44390</v>
      </c>
      <c r="N1581">
        <v>577.41999999999996</v>
      </c>
      <c r="O1581" s="3">
        <f t="shared" si="264"/>
        <v>1.660240497191845E-2</v>
      </c>
      <c r="Q1581" s="28">
        <v>43594</v>
      </c>
      <c r="R1581">
        <v>40.92</v>
      </c>
      <c r="S1581" s="3">
        <f t="shared" si="265"/>
        <v>3.9106145251396551E-2</v>
      </c>
      <c r="U1581" s="28">
        <v>43594</v>
      </c>
      <c r="V1581">
        <v>136.97</v>
      </c>
      <c r="W1581" s="3">
        <f t="shared" si="270"/>
        <v>1.3316564326403935E-2</v>
      </c>
      <c r="Y1581" s="28">
        <v>44925</v>
      </c>
      <c r="Z1581">
        <v>347.75</v>
      </c>
      <c r="AA1581" s="3">
        <f t="shared" si="266"/>
        <v>-1.9040902679830718E-2</v>
      </c>
      <c r="AC1581" s="28">
        <v>44673</v>
      </c>
      <c r="AD1581">
        <v>18.95</v>
      </c>
      <c r="AE1581" s="4">
        <f t="shared" si="267"/>
        <v>0</v>
      </c>
      <c r="AG1581" s="28">
        <v>43600</v>
      </c>
      <c r="AH1581">
        <v>95</v>
      </c>
      <c r="AI1581" s="4">
        <f t="shared" si="268"/>
        <v>1.5716882283759226E-2</v>
      </c>
      <c r="AO1581" s="28">
        <v>43594</v>
      </c>
      <c r="AP1581" s="29">
        <v>34887.64</v>
      </c>
      <c r="AQ1581" s="3">
        <f t="shared" si="269"/>
        <v>-4.2069323188819174E-3</v>
      </c>
    </row>
    <row r="1582" spans="1:43" ht="15.75" thickBot="1" x14ac:dyDescent="0.3">
      <c r="A1582" s="28">
        <v>43656</v>
      </c>
      <c r="B1582">
        <v>82.77</v>
      </c>
      <c r="C1582" s="3">
        <f t="shared" si="262"/>
        <v>-3.1313982897748227E-3</v>
      </c>
      <c r="E1582" s="28">
        <v>43595</v>
      </c>
      <c r="F1582">
        <v>92.46</v>
      </c>
      <c r="G1582" s="4">
        <f t="shared" si="261"/>
        <v>1.6249593760155889E-3</v>
      </c>
      <c r="I1582" s="28">
        <v>44456</v>
      </c>
      <c r="J1582">
        <v>94</v>
      </c>
      <c r="K1582" s="3">
        <f t="shared" si="263"/>
        <v>0</v>
      </c>
      <c r="M1582" s="28">
        <v>44391</v>
      </c>
      <c r="N1582">
        <v>580.25</v>
      </c>
      <c r="O1582" s="3">
        <f t="shared" si="264"/>
        <v>4.9011118423332167E-3</v>
      </c>
      <c r="Q1582" s="28">
        <v>43595</v>
      </c>
      <c r="R1582">
        <v>40.25</v>
      </c>
      <c r="S1582" s="3">
        <f t="shared" si="265"/>
        <v>-1.6373411534701843E-2</v>
      </c>
      <c r="U1582" s="28">
        <v>43595</v>
      </c>
      <c r="V1582">
        <v>136.13999999999999</v>
      </c>
      <c r="W1582" s="3">
        <f t="shared" si="270"/>
        <v>-6.0597211068118551E-3</v>
      </c>
      <c r="AC1582" s="28">
        <v>44691</v>
      </c>
      <c r="AD1582">
        <v>18.5</v>
      </c>
      <c r="AE1582" s="4">
        <f t="shared" si="267"/>
        <v>-2.3746701846965701E-2</v>
      </c>
      <c r="AG1582" s="28">
        <v>43601</v>
      </c>
      <c r="AH1582">
        <v>93.5</v>
      </c>
      <c r="AI1582" s="4">
        <f t="shared" si="268"/>
        <v>-1.5789473684210575E-2</v>
      </c>
      <c r="AO1582" s="28">
        <v>43595</v>
      </c>
      <c r="AP1582" s="29">
        <v>34716.53</v>
      </c>
      <c r="AQ1582" s="3">
        <f t="shared" si="269"/>
        <v>-4.9046023176116949E-3</v>
      </c>
    </row>
    <row r="1583" spans="1:43" ht="15.75" thickBot="1" x14ac:dyDescent="0.3">
      <c r="A1583" s="28">
        <v>43657</v>
      </c>
      <c r="B1583">
        <v>82.02</v>
      </c>
      <c r="C1583" s="3">
        <f t="shared" si="262"/>
        <v>-9.0612540775643069E-3</v>
      </c>
      <c r="E1583" s="28">
        <v>43598</v>
      </c>
      <c r="F1583">
        <v>87.84</v>
      </c>
      <c r="G1583" s="4">
        <f t="shared" si="261"/>
        <v>-4.9967553536664377E-2</v>
      </c>
      <c r="I1583" s="28">
        <v>44459</v>
      </c>
      <c r="J1583">
        <v>94</v>
      </c>
      <c r="K1583" s="3">
        <f t="shared" si="263"/>
        <v>0</v>
      </c>
      <c r="M1583" s="28">
        <v>44392</v>
      </c>
      <c r="N1583">
        <v>584.97</v>
      </c>
      <c r="O1583" s="3">
        <f t="shared" si="264"/>
        <v>8.1344248168893074E-3</v>
      </c>
      <c r="Q1583" s="28">
        <v>43598</v>
      </c>
      <c r="R1583">
        <v>38.24</v>
      </c>
      <c r="S1583" s="3">
        <f t="shared" si="265"/>
        <v>-4.9937888198757663E-2</v>
      </c>
      <c r="U1583" s="28">
        <v>43598</v>
      </c>
      <c r="V1583">
        <v>132.43</v>
      </c>
      <c r="W1583" s="3">
        <f t="shared" si="270"/>
        <v>-2.7251358895254763E-2</v>
      </c>
      <c r="AC1583" s="28">
        <v>44692</v>
      </c>
      <c r="AD1583">
        <v>18</v>
      </c>
      <c r="AE1583" s="4">
        <f t="shared" si="267"/>
        <v>-2.7027027027026973E-2</v>
      </c>
      <c r="AG1583" s="28">
        <v>43602</v>
      </c>
      <c r="AH1583">
        <v>88.9</v>
      </c>
      <c r="AI1583" s="4">
        <f t="shared" si="268"/>
        <v>-4.9197860962566731E-2</v>
      </c>
      <c r="AO1583" s="28">
        <v>43598</v>
      </c>
      <c r="AP1583" s="29">
        <v>33900.379999999997</v>
      </c>
      <c r="AQ1583" s="3">
        <f t="shared" si="269"/>
        <v>-2.3508973967156344E-2</v>
      </c>
    </row>
    <row r="1584" spans="1:43" ht="15.75" thickBot="1" x14ac:dyDescent="0.3">
      <c r="A1584" s="28">
        <v>43658</v>
      </c>
      <c r="B1584">
        <v>82.52</v>
      </c>
      <c r="C1584" s="3">
        <f t="shared" si="262"/>
        <v>6.0960741282614084E-3</v>
      </c>
      <c r="E1584" s="28">
        <v>43599</v>
      </c>
      <c r="F1584">
        <v>83.45</v>
      </c>
      <c r="G1584" s="4">
        <f t="shared" si="261"/>
        <v>-4.9977231329690341E-2</v>
      </c>
      <c r="I1584" s="28">
        <v>44467</v>
      </c>
      <c r="J1584">
        <v>89</v>
      </c>
      <c r="K1584" s="3">
        <f t="shared" si="263"/>
        <v>-5.3191489361702149E-2</v>
      </c>
      <c r="M1584" s="28">
        <v>44393</v>
      </c>
      <c r="N1584">
        <v>609.58000000000004</v>
      </c>
      <c r="O1584" s="3">
        <f t="shared" si="264"/>
        <v>4.2070533531634036E-2</v>
      </c>
      <c r="Q1584" s="28">
        <v>43599</v>
      </c>
      <c r="R1584">
        <v>36.33</v>
      </c>
      <c r="S1584" s="3">
        <f t="shared" si="265"/>
        <v>-4.9947698744770008E-2</v>
      </c>
      <c r="U1584" s="28">
        <v>43599</v>
      </c>
      <c r="V1584">
        <v>133.56</v>
      </c>
      <c r="W1584" s="3">
        <f t="shared" si="270"/>
        <v>8.5328097863022201E-3</v>
      </c>
      <c r="AC1584" s="28">
        <v>44697</v>
      </c>
      <c r="AD1584">
        <v>18.3</v>
      </c>
      <c r="AE1584" s="4">
        <f t="shared" si="267"/>
        <v>1.6666666666666607E-2</v>
      </c>
      <c r="AG1584" s="28">
        <v>43605</v>
      </c>
      <c r="AH1584">
        <v>87.81</v>
      </c>
      <c r="AI1584" s="4">
        <f t="shared" si="268"/>
        <v>-1.226096737907767E-2</v>
      </c>
      <c r="AO1584" s="28">
        <v>43599</v>
      </c>
      <c r="AP1584" s="29">
        <v>33885.089999999997</v>
      </c>
      <c r="AQ1584" s="3">
        <f t="shared" si="269"/>
        <v>-4.5102739261337899E-4</v>
      </c>
    </row>
    <row r="1585" spans="1:43" ht="15.75" thickBot="1" x14ac:dyDescent="0.3">
      <c r="A1585" s="28">
        <v>43661</v>
      </c>
      <c r="B1585">
        <v>82.04</v>
      </c>
      <c r="C1585" s="3">
        <f t="shared" si="262"/>
        <v>-5.8167716917110202E-3</v>
      </c>
      <c r="E1585" s="28">
        <v>43600</v>
      </c>
      <c r="F1585">
        <v>84.1</v>
      </c>
      <c r="G1585" s="4">
        <f t="shared" si="261"/>
        <v>7.7890952666266333E-3</v>
      </c>
      <c r="I1585" s="28">
        <v>44468</v>
      </c>
      <c r="J1585">
        <v>91</v>
      </c>
      <c r="K1585" s="3">
        <f t="shared" si="263"/>
        <v>2.2471910112359605E-2</v>
      </c>
      <c r="M1585" s="28">
        <v>44396</v>
      </c>
      <c r="N1585">
        <v>613.26</v>
      </c>
      <c r="O1585" s="3">
        <f t="shared" si="264"/>
        <v>6.0369434692737478E-3</v>
      </c>
      <c r="Q1585" s="28">
        <v>43600</v>
      </c>
      <c r="R1585">
        <v>37.159999999999997</v>
      </c>
      <c r="S1585" s="3">
        <f t="shared" si="265"/>
        <v>2.2846132672722286E-2</v>
      </c>
      <c r="U1585" s="28">
        <v>43600</v>
      </c>
      <c r="V1585">
        <v>136.72999999999999</v>
      </c>
      <c r="W1585" s="3">
        <f t="shared" si="270"/>
        <v>2.3734651093141546E-2</v>
      </c>
      <c r="AC1585" s="28">
        <v>44699</v>
      </c>
      <c r="AD1585">
        <v>18.3</v>
      </c>
      <c r="AE1585" s="4">
        <f t="shared" si="267"/>
        <v>0</v>
      </c>
      <c r="AG1585" s="28">
        <v>43606</v>
      </c>
      <c r="AH1585">
        <v>86.46</v>
      </c>
      <c r="AI1585" s="4">
        <f t="shared" si="268"/>
        <v>-1.5374103177314802E-2</v>
      </c>
      <c r="AO1585" s="28">
        <v>43600</v>
      </c>
      <c r="AP1585" s="29">
        <v>34291.65</v>
      </c>
      <c r="AQ1585" s="3">
        <f t="shared" si="269"/>
        <v>1.1998197437280034E-2</v>
      </c>
    </row>
    <row r="1586" spans="1:43" ht="15.75" thickBot="1" x14ac:dyDescent="0.3">
      <c r="A1586" s="28">
        <v>43662</v>
      </c>
      <c r="B1586">
        <v>82.61</v>
      </c>
      <c r="C1586" s="3">
        <f t="shared" si="262"/>
        <v>6.9478303266699015E-3</v>
      </c>
      <c r="E1586" s="28">
        <v>43601</v>
      </c>
      <c r="F1586">
        <v>79.900000000000006</v>
      </c>
      <c r="G1586" s="4">
        <f t="shared" si="261"/>
        <v>-4.9940546967895183E-2</v>
      </c>
      <c r="I1586" s="28">
        <v>44469</v>
      </c>
      <c r="J1586">
        <v>90</v>
      </c>
      <c r="K1586" s="3">
        <f t="shared" si="263"/>
        <v>-1.098901098901095E-2</v>
      </c>
      <c r="M1586" s="28">
        <v>44400</v>
      </c>
      <c r="N1586">
        <v>621.35</v>
      </c>
      <c r="O1586" s="3">
        <f t="shared" si="264"/>
        <v>1.3191794671101986E-2</v>
      </c>
      <c r="Q1586" s="28">
        <v>43601</v>
      </c>
      <c r="R1586">
        <v>35.31</v>
      </c>
      <c r="S1586" s="3">
        <f t="shared" si="265"/>
        <v>-4.9784714747039716E-2</v>
      </c>
      <c r="U1586" s="28">
        <v>43601</v>
      </c>
      <c r="V1586">
        <v>135.34</v>
      </c>
      <c r="W1586" s="3">
        <f t="shared" si="270"/>
        <v>-1.016602062458849E-2</v>
      </c>
      <c r="AC1586" s="28">
        <v>44700</v>
      </c>
      <c r="AD1586">
        <v>18.95</v>
      </c>
      <c r="AE1586" s="4">
        <f t="shared" si="267"/>
        <v>3.5519125683060038E-2</v>
      </c>
      <c r="AG1586" s="28">
        <v>43607</v>
      </c>
      <c r="AH1586">
        <v>90.78</v>
      </c>
      <c r="AI1586" s="4">
        <f t="shared" si="268"/>
        <v>4.9965301873698964E-2</v>
      </c>
      <c r="AO1586" s="28">
        <v>43601</v>
      </c>
      <c r="AP1586" s="29">
        <v>33971.120000000003</v>
      </c>
      <c r="AQ1586" s="3">
        <f t="shared" si="269"/>
        <v>-9.3471734372653215E-3</v>
      </c>
    </row>
    <row r="1587" spans="1:43" ht="15.75" thickBot="1" x14ac:dyDescent="0.3">
      <c r="A1587" s="28">
        <v>43663</v>
      </c>
      <c r="B1587">
        <v>82.96</v>
      </c>
      <c r="C1587" s="3">
        <f t="shared" si="262"/>
        <v>4.2367752088123822E-3</v>
      </c>
      <c r="E1587" s="28">
        <v>43602</v>
      </c>
      <c r="F1587">
        <v>75.91</v>
      </c>
      <c r="G1587" s="4">
        <f t="shared" si="261"/>
        <v>-4.9937421777221602E-2</v>
      </c>
      <c r="I1587" s="28">
        <v>44470</v>
      </c>
      <c r="J1587">
        <v>90</v>
      </c>
      <c r="K1587" s="3">
        <f t="shared" si="263"/>
        <v>0</v>
      </c>
      <c r="M1587" s="28">
        <v>44403</v>
      </c>
      <c r="N1587">
        <v>628</v>
      </c>
      <c r="O1587" s="3">
        <f t="shared" si="264"/>
        <v>1.0702502615273168E-2</v>
      </c>
      <c r="Q1587" s="28">
        <v>43602</v>
      </c>
      <c r="R1587">
        <v>33.549999999999997</v>
      </c>
      <c r="S1587" s="3">
        <f t="shared" si="265"/>
        <v>-4.9844236760124727E-2</v>
      </c>
      <c r="U1587" s="28">
        <v>43602</v>
      </c>
      <c r="V1587">
        <v>132.29</v>
      </c>
      <c r="W1587" s="3">
        <f t="shared" si="270"/>
        <v>-2.2535835673119675E-2</v>
      </c>
      <c r="AC1587" s="28">
        <v>44711</v>
      </c>
      <c r="AD1587">
        <v>18.5</v>
      </c>
      <c r="AE1587" s="4">
        <f t="shared" si="267"/>
        <v>-2.3746701846965701E-2</v>
      </c>
      <c r="AG1587" s="28">
        <v>43608</v>
      </c>
      <c r="AH1587">
        <v>92.93</v>
      </c>
      <c r="AI1587" s="4">
        <f t="shared" si="268"/>
        <v>2.3683630755673146E-2</v>
      </c>
      <c r="AO1587" s="28">
        <v>43602</v>
      </c>
      <c r="AP1587" s="29">
        <v>33166.620000000003</v>
      </c>
      <c r="AQ1587" s="3">
        <f t="shared" si="269"/>
        <v>-2.3681880373682129E-2</v>
      </c>
    </row>
    <row r="1588" spans="1:43" ht="15.75" thickBot="1" x14ac:dyDescent="0.3">
      <c r="A1588" s="28">
        <v>43664</v>
      </c>
      <c r="B1588">
        <v>82.55</v>
      </c>
      <c r="C1588" s="3">
        <f t="shared" si="262"/>
        <v>-4.9421407907425108E-3</v>
      </c>
      <c r="E1588" s="28">
        <v>43605</v>
      </c>
      <c r="F1588">
        <v>74.56</v>
      </c>
      <c r="G1588" s="4">
        <f t="shared" si="261"/>
        <v>-1.7784218153075959E-2</v>
      </c>
      <c r="I1588" s="28">
        <v>44473</v>
      </c>
      <c r="J1588">
        <v>93.99</v>
      </c>
      <c r="K1588" s="3">
        <f t="shared" si="263"/>
        <v>4.4333333333333336E-2</v>
      </c>
      <c r="M1588" s="28">
        <v>44404</v>
      </c>
      <c r="N1588">
        <v>643.53</v>
      </c>
      <c r="O1588" s="3">
        <f t="shared" si="264"/>
        <v>2.4729299363057233E-2</v>
      </c>
      <c r="Q1588" s="28">
        <v>43605</v>
      </c>
      <c r="R1588">
        <v>32.04</v>
      </c>
      <c r="S1588" s="3">
        <f t="shared" si="265"/>
        <v>-4.5007451564828549E-2</v>
      </c>
      <c r="U1588" s="28">
        <v>43605</v>
      </c>
      <c r="V1588">
        <v>130.66999999999999</v>
      </c>
      <c r="W1588" s="3">
        <f t="shared" si="270"/>
        <v>-1.2245823569430825E-2</v>
      </c>
      <c r="AC1588" s="28">
        <v>44712</v>
      </c>
      <c r="AD1588">
        <v>18.48</v>
      </c>
      <c r="AE1588" s="4">
        <f t="shared" si="267"/>
        <v>-1.08108108108107E-3</v>
      </c>
      <c r="AG1588" s="28">
        <v>43609</v>
      </c>
      <c r="AH1588">
        <v>92.3</v>
      </c>
      <c r="AI1588" s="4">
        <f t="shared" si="268"/>
        <v>-6.7792962444851446E-3</v>
      </c>
      <c r="AO1588" s="28">
        <v>43605</v>
      </c>
      <c r="AP1588" s="29">
        <v>33250.54</v>
      </c>
      <c r="AQ1588" s="3">
        <f t="shared" si="269"/>
        <v>2.5302548164389815E-3</v>
      </c>
    </row>
    <row r="1589" spans="1:43" ht="15.75" thickBot="1" x14ac:dyDescent="0.3">
      <c r="A1589" s="28">
        <v>43665</v>
      </c>
      <c r="B1589">
        <v>81.97</v>
      </c>
      <c r="C1589" s="3">
        <f t="shared" si="262"/>
        <v>-7.0260448213204096E-3</v>
      </c>
      <c r="E1589" s="28">
        <v>43606</v>
      </c>
      <c r="F1589">
        <v>75.290000000000006</v>
      </c>
      <c r="G1589" s="4">
        <f t="shared" si="261"/>
        <v>9.7907725321888517E-3</v>
      </c>
      <c r="I1589" s="28">
        <v>44477</v>
      </c>
      <c r="J1589">
        <v>87.11</v>
      </c>
      <c r="K1589" s="3">
        <f t="shared" si="263"/>
        <v>-7.3199276518778555E-2</v>
      </c>
      <c r="M1589" s="28">
        <v>44405</v>
      </c>
      <c r="N1589">
        <v>635.83000000000004</v>
      </c>
      <c r="O1589" s="3">
        <f t="shared" si="264"/>
        <v>-1.1965254145105741E-2</v>
      </c>
      <c r="Q1589" s="28">
        <v>43606</v>
      </c>
      <c r="R1589">
        <v>32.159999999999997</v>
      </c>
      <c r="S1589" s="3">
        <f t="shared" si="265"/>
        <v>3.7453183520599342E-3</v>
      </c>
      <c r="U1589" s="28">
        <v>43606</v>
      </c>
      <c r="V1589">
        <v>136.38999999999999</v>
      </c>
      <c r="W1589" s="3">
        <f t="shared" si="270"/>
        <v>4.3774393510369602E-2</v>
      </c>
      <c r="AC1589" s="28">
        <v>44713</v>
      </c>
      <c r="AD1589">
        <v>19.399999999999999</v>
      </c>
      <c r="AE1589" s="4">
        <f t="shared" si="267"/>
        <v>4.9783549783549708E-2</v>
      </c>
      <c r="AG1589" s="28">
        <v>43612</v>
      </c>
      <c r="AH1589">
        <v>93</v>
      </c>
      <c r="AI1589" s="4">
        <f t="shared" si="268"/>
        <v>7.5839653304441423E-3</v>
      </c>
      <c r="AO1589" s="28">
        <v>43606</v>
      </c>
      <c r="AP1589" s="29">
        <v>33442.1</v>
      </c>
      <c r="AQ1589" s="3">
        <f t="shared" si="269"/>
        <v>5.7611094436360588E-3</v>
      </c>
    </row>
    <row r="1590" spans="1:43" ht="15.75" thickBot="1" x14ac:dyDescent="0.3">
      <c r="A1590" s="28">
        <v>43668</v>
      </c>
      <c r="B1590">
        <v>82.11</v>
      </c>
      <c r="C1590" s="3">
        <f t="shared" si="262"/>
        <v>1.7079419299743659E-3</v>
      </c>
      <c r="E1590" s="28">
        <v>43607</v>
      </c>
      <c r="F1590">
        <v>79.05</v>
      </c>
      <c r="G1590" s="4">
        <f t="shared" ref="G1590:G1653" si="271">F1590/F1589-1</f>
        <v>4.9940231106388566E-2</v>
      </c>
      <c r="I1590" s="28">
        <v>44480</v>
      </c>
      <c r="J1590">
        <v>87.11</v>
      </c>
      <c r="K1590" s="3">
        <f t="shared" si="263"/>
        <v>0</v>
      </c>
      <c r="M1590" s="28">
        <v>44406</v>
      </c>
      <c r="N1590">
        <v>636.71</v>
      </c>
      <c r="O1590" s="3">
        <f t="shared" si="264"/>
        <v>1.3840177405910481E-3</v>
      </c>
      <c r="Q1590" s="28">
        <v>43607</v>
      </c>
      <c r="R1590">
        <v>33.76</v>
      </c>
      <c r="S1590" s="3">
        <f t="shared" si="265"/>
        <v>4.9751243781094523E-2</v>
      </c>
      <c r="U1590" s="28">
        <v>43607</v>
      </c>
      <c r="V1590">
        <v>143.18</v>
      </c>
      <c r="W1590" s="3">
        <f t="shared" si="270"/>
        <v>4.9783708483026823E-2</v>
      </c>
      <c r="AC1590" s="28">
        <v>44720</v>
      </c>
      <c r="AD1590">
        <v>19.14</v>
      </c>
      <c r="AE1590" s="4">
        <f t="shared" si="267"/>
        <v>-1.3402061855670055E-2</v>
      </c>
      <c r="AG1590" s="28">
        <v>43613</v>
      </c>
      <c r="AH1590">
        <v>89.84</v>
      </c>
      <c r="AI1590" s="4">
        <f t="shared" si="268"/>
        <v>-3.3978494623655875E-2</v>
      </c>
      <c r="AO1590" s="28">
        <v>43607</v>
      </c>
      <c r="AP1590" s="29">
        <v>34637.14</v>
      </c>
      <c r="AQ1590" s="3">
        <f t="shared" si="269"/>
        <v>3.5734598006704088E-2</v>
      </c>
    </row>
    <row r="1591" spans="1:43" ht="15.75" thickBot="1" x14ac:dyDescent="0.3">
      <c r="A1591" s="28">
        <v>43669</v>
      </c>
      <c r="B1591">
        <v>81.680000000000007</v>
      </c>
      <c r="C1591" s="3">
        <f t="shared" si="262"/>
        <v>-5.2368773596394025E-3</v>
      </c>
      <c r="E1591" s="28">
        <v>43608</v>
      </c>
      <c r="F1591">
        <v>83</v>
      </c>
      <c r="G1591" s="4">
        <f t="shared" si="271"/>
        <v>4.9968374446552888E-2</v>
      </c>
      <c r="I1591" s="28">
        <v>44481</v>
      </c>
      <c r="J1591">
        <v>87.5</v>
      </c>
      <c r="K1591" s="3">
        <f t="shared" si="263"/>
        <v>4.4770979221673279E-3</v>
      </c>
      <c r="M1591" s="28">
        <v>44407</v>
      </c>
      <c r="N1591">
        <v>633.66</v>
      </c>
      <c r="O1591" s="3">
        <f t="shared" si="264"/>
        <v>-4.7902498782806946E-3</v>
      </c>
      <c r="Q1591" s="28">
        <v>43608</v>
      </c>
      <c r="R1591">
        <v>35.44</v>
      </c>
      <c r="S1591" s="3">
        <f t="shared" si="265"/>
        <v>4.9763033175355353E-2</v>
      </c>
      <c r="U1591" s="28">
        <v>43608</v>
      </c>
      <c r="V1591">
        <v>142.72999999999999</v>
      </c>
      <c r="W1591" s="3">
        <f t="shared" si="270"/>
        <v>-3.1428970526611311E-3</v>
      </c>
      <c r="AC1591" s="28">
        <v>44727</v>
      </c>
      <c r="AD1591">
        <v>17.940000000000001</v>
      </c>
      <c r="AE1591" s="4">
        <f t="shared" si="267"/>
        <v>-6.2695924764890276E-2</v>
      </c>
      <c r="AG1591" s="28">
        <v>43614</v>
      </c>
      <c r="AH1591">
        <v>92.46</v>
      </c>
      <c r="AI1591" s="4">
        <f t="shared" si="268"/>
        <v>2.9162956366874271E-2</v>
      </c>
      <c r="AO1591" s="28">
        <v>43608</v>
      </c>
      <c r="AP1591" s="29">
        <v>35581.339999999997</v>
      </c>
      <c r="AQ1591" s="3">
        <f t="shared" si="269"/>
        <v>2.7259756434855786E-2</v>
      </c>
    </row>
    <row r="1592" spans="1:43" ht="15.75" thickBot="1" x14ac:dyDescent="0.3">
      <c r="A1592" s="28">
        <v>43670</v>
      </c>
      <c r="B1592">
        <v>80.81</v>
      </c>
      <c r="C1592" s="3">
        <f t="shared" si="262"/>
        <v>-1.0651322233104832E-2</v>
      </c>
      <c r="E1592" s="28">
        <v>43609</v>
      </c>
      <c r="F1592">
        <v>86.94</v>
      </c>
      <c r="G1592" s="4">
        <f t="shared" si="271"/>
        <v>4.7469879518072355E-2</v>
      </c>
      <c r="I1592" s="28">
        <v>44487</v>
      </c>
      <c r="J1592">
        <v>87</v>
      </c>
      <c r="K1592" s="3">
        <f t="shared" si="263"/>
        <v>-5.7142857142856718E-3</v>
      </c>
      <c r="M1592" s="28">
        <v>44410</v>
      </c>
      <c r="N1592">
        <v>646.64</v>
      </c>
      <c r="O1592" s="3">
        <f t="shared" si="264"/>
        <v>2.0484171322160183E-2</v>
      </c>
      <c r="Q1592" s="28">
        <v>43609</v>
      </c>
      <c r="R1592">
        <v>36.369999999999997</v>
      </c>
      <c r="S1592" s="3">
        <f t="shared" si="265"/>
        <v>2.6241534988713289E-2</v>
      </c>
      <c r="U1592" s="28">
        <v>43609</v>
      </c>
      <c r="V1592">
        <v>138.57</v>
      </c>
      <c r="W1592" s="3">
        <f t="shared" si="270"/>
        <v>-2.9145939886498939E-2</v>
      </c>
      <c r="AC1592" s="28">
        <v>44729</v>
      </c>
      <c r="AD1592">
        <v>17.899999999999999</v>
      </c>
      <c r="AE1592" s="4">
        <f t="shared" si="267"/>
        <v>-2.2296544035675936E-3</v>
      </c>
      <c r="AG1592" s="28">
        <v>43615</v>
      </c>
      <c r="AH1592">
        <v>92.3</v>
      </c>
      <c r="AI1592" s="4">
        <f t="shared" si="268"/>
        <v>-1.7304780445597245E-3</v>
      </c>
      <c r="AO1592" s="28">
        <v>43609</v>
      </c>
      <c r="AP1592" s="29">
        <v>35703.81</v>
      </c>
      <c r="AQ1592" s="3">
        <f t="shared" si="269"/>
        <v>3.4419726744412404E-3</v>
      </c>
    </row>
    <row r="1593" spans="1:43" ht="15.75" thickBot="1" x14ac:dyDescent="0.3">
      <c r="A1593" s="28">
        <v>43671</v>
      </c>
      <c r="B1593">
        <v>81.67</v>
      </c>
      <c r="C1593" s="3">
        <f t="shared" si="262"/>
        <v>1.0642247246627878E-2</v>
      </c>
      <c r="E1593" s="28">
        <v>43612</v>
      </c>
      <c r="F1593">
        <v>91.16</v>
      </c>
      <c r="G1593" s="4">
        <f t="shared" si="271"/>
        <v>4.8539222452265829E-2</v>
      </c>
      <c r="I1593" s="28">
        <v>44489</v>
      </c>
      <c r="J1593">
        <v>90</v>
      </c>
      <c r="K1593" s="3">
        <f t="shared" si="263"/>
        <v>3.4482758620689724E-2</v>
      </c>
      <c r="M1593" s="28">
        <v>44411</v>
      </c>
      <c r="N1593">
        <v>650.37</v>
      </c>
      <c r="O1593" s="3">
        <f t="shared" si="264"/>
        <v>5.7682791042930059E-3</v>
      </c>
      <c r="Q1593" s="28">
        <v>43612</v>
      </c>
      <c r="R1593">
        <v>34.96</v>
      </c>
      <c r="S1593" s="3">
        <f t="shared" si="265"/>
        <v>-3.8768215562276498E-2</v>
      </c>
      <c r="U1593" s="28">
        <v>43612</v>
      </c>
      <c r="V1593">
        <v>138.02000000000001</v>
      </c>
      <c r="W1593" s="3">
        <f t="shared" si="270"/>
        <v>-3.9691130836398969E-3</v>
      </c>
      <c r="AC1593" s="28">
        <v>44732</v>
      </c>
      <c r="AD1593">
        <v>17</v>
      </c>
      <c r="AE1593" s="4">
        <f t="shared" si="267"/>
        <v>-5.0279329608938439E-2</v>
      </c>
      <c r="AG1593" s="28">
        <v>43619</v>
      </c>
      <c r="AH1593">
        <v>90.93</v>
      </c>
      <c r="AI1593" s="4">
        <f t="shared" si="268"/>
        <v>-1.4842903575297828E-2</v>
      </c>
      <c r="AO1593" s="28">
        <v>43612</v>
      </c>
      <c r="AP1593" s="29">
        <v>35697.370000000003</v>
      </c>
      <c r="AQ1593" s="3">
        <f t="shared" si="269"/>
        <v>-1.8037290698091901E-4</v>
      </c>
    </row>
    <row r="1594" spans="1:43" ht="15.75" thickBot="1" x14ac:dyDescent="0.3">
      <c r="A1594" s="28">
        <v>43672</v>
      </c>
      <c r="B1594">
        <v>81.56</v>
      </c>
      <c r="C1594" s="3">
        <f t="shared" si="262"/>
        <v>-1.3468838006611694E-3</v>
      </c>
      <c r="E1594" s="28">
        <v>43613</v>
      </c>
      <c r="F1594">
        <v>86.61</v>
      </c>
      <c r="G1594" s="4">
        <f t="shared" si="271"/>
        <v>-4.9912242211496261E-2</v>
      </c>
      <c r="I1594" s="28">
        <v>44494</v>
      </c>
      <c r="J1594">
        <v>90</v>
      </c>
      <c r="K1594" s="3">
        <f t="shared" si="263"/>
        <v>0</v>
      </c>
      <c r="M1594" s="28">
        <v>44412</v>
      </c>
      <c r="N1594">
        <v>648.08000000000004</v>
      </c>
      <c r="O1594" s="3">
        <f t="shared" si="264"/>
        <v>-3.5210726202007381E-3</v>
      </c>
      <c r="Q1594" s="28">
        <v>43613</v>
      </c>
      <c r="R1594">
        <v>33.22</v>
      </c>
      <c r="S1594" s="3">
        <f t="shared" si="265"/>
        <v>-4.9771167048054954E-2</v>
      </c>
      <c r="U1594" s="28">
        <v>43613</v>
      </c>
      <c r="V1594">
        <v>133.19999999999999</v>
      </c>
      <c r="W1594" s="3">
        <f t="shared" si="270"/>
        <v>-3.4922475003622777E-2</v>
      </c>
      <c r="AC1594" s="28">
        <v>44733</v>
      </c>
      <c r="AD1594">
        <v>17</v>
      </c>
      <c r="AE1594" s="4">
        <f t="shared" si="267"/>
        <v>0</v>
      </c>
      <c r="AG1594" s="28">
        <v>43626</v>
      </c>
      <c r="AH1594">
        <v>89.66</v>
      </c>
      <c r="AI1594" s="4">
        <f t="shared" si="268"/>
        <v>-1.3966787638843181E-2</v>
      </c>
      <c r="AO1594" s="28">
        <v>43613</v>
      </c>
      <c r="AP1594" s="29">
        <v>34949.279999999999</v>
      </c>
      <c r="AQ1594" s="3">
        <f t="shared" si="269"/>
        <v>-2.0956445810993984E-2</v>
      </c>
    </row>
    <row r="1595" spans="1:43" ht="15.75" thickBot="1" x14ac:dyDescent="0.3">
      <c r="A1595" s="28">
        <v>43675</v>
      </c>
      <c r="B1595">
        <v>81.41</v>
      </c>
      <c r="C1595" s="3">
        <f t="shared" si="262"/>
        <v>-1.8391368317803858E-3</v>
      </c>
      <c r="E1595" s="28">
        <v>43614</v>
      </c>
      <c r="F1595">
        <v>90.88</v>
      </c>
      <c r="G1595" s="4">
        <f t="shared" si="271"/>
        <v>4.9301466343378397E-2</v>
      </c>
      <c r="I1595" s="28">
        <v>44495</v>
      </c>
      <c r="J1595">
        <v>90</v>
      </c>
      <c r="K1595" s="3">
        <f t="shared" si="263"/>
        <v>0</v>
      </c>
      <c r="M1595" s="28">
        <v>44413</v>
      </c>
      <c r="N1595">
        <v>640.09</v>
      </c>
      <c r="O1595" s="3">
        <f t="shared" si="264"/>
        <v>-1.2328724848784112E-2</v>
      </c>
      <c r="Q1595" s="28">
        <v>43614</v>
      </c>
      <c r="R1595">
        <v>34.840000000000003</v>
      </c>
      <c r="S1595" s="3">
        <f t="shared" si="265"/>
        <v>4.8765803732691237E-2</v>
      </c>
      <c r="U1595" s="28">
        <v>43614</v>
      </c>
      <c r="V1595">
        <v>137.83000000000001</v>
      </c>
      <c r="W1595" s="3">
        <f t="shared" si="270"/>
        <v>3.4759759759759978E-2</v>
      </c>
      <c r="AC1595" s="28">
        <v>44734</v>
      </c>
      <c r="AD1595">
        <v>17</v>
      </c>
      <c r="AE1595" s="4">
        <f t="shared" si="267"/>
        <v>0</v>
      </c>
      <c r="AG1595" s="28">
        <v>43627</v>
      </c>
      <c r="AH1595">
        <v>88.3</v>
      </c>
      <c r="AI1595" s="4">
        <f t="shared" si="268"/>
        <v>-1.5168414008476461E-2</v>
      </c>
      <c r="AO1595" s="28">
        <v>43614</v>
      </c>
      <c r="AP1595" s="29">
        <v>35959.43</v>
      </c>
      <c r="AQ1595" s="3">
        <f t="shared" si="269"/>
        <v>2.8903313601882585E-2</v>
      </c>
    </row>
    <row r="1596" spans="1:43" ht="15.75" thickBot="1" x14ac:dyDescent="0.3">
      <c r="A1596" s="28">
        <v>43676</v>
      </c>
      <c r="B1596">
        <v>81.680000000000007</v>
      </c>
      <c r="C1596" s="3">
        <f t="shared" si="262"/>
        <v>3.3165458788848579E-3</v>
      </c>
      <c r="E1596" s="28">
        <v>43615</v>
      </c>
      <c r="F1596">
        <v>89.44</v>
      </c>
      <c r="G1596" s="4">
        <f t="shared" si="271"/>
        <v>-1.5845070422535135E-2</v>
      </c>
      <c r="I1596" s="28">
        <v>44496</v>
      </c>
      <c r="J1596">
        <v>95.65</v>
      </c>
      <c r="K1596" s="3">
        <f t="shared" si="263"/>
        <v>6.2777777777777821E-2</v>
      </c>
      <c r="M1596" s="28">
        <v>44414</v>
      </c>
      <c r="N1596">
        <v>633.30999999999995</v>
      </c>
      <c r="O1596" s="3">
        <f t="shared" si="264"/>
        <v>-1.0592260463372472E-2</v>
      </c>
      <c r="Q1596" s="28">
        <v>43615</v>
      </c>
      <c r="R1596">
        <v>33.49</v>
      </c>
      <c r="S1596" s="3">
        <f t="shared" si="265"/>
        <v>-3.874856486796785E-2</v>
      </c>
      <c r="U1596" s="28">
        <v>43615</v>
      </c>
      <c r="V1596">
        <v>136.74</v>
      </c>
      <c r="W1596" s="3">
        <f t="shared" si="270"/>
        <v>-7.9082928244940121E-3</v>
      </c>
      <c r="AC1596" s="28">
        <v>44742</v>
      </c>
      <c r="AD1596">
        <v>17</v>
      </c>
      <c r="AE1596" s="4">
        <f t="shared" si="267"/>
        <v>0</v>
      </c>
      <c r="AG1596" s="28">
        <v>43628</v>
      </c>
      <c r="AH1596">
        <v>91</v>
      </c>
      <c r="AI1596" s="4">
        <f t="shared" si="268"/>
        <v>3.0577576443941101E-2</v>
      </c>
      <c r="AO1596" s="28">
        <v>43615</v>
      </c>
      <c r="AP1596" s="29">
        <v>35974.79</v>
      </c>
      <c r="AQ1596" s="3">
        <f t="shared" si="269"/>
        <v>4.2714803877585972E-4</v>
      </c>
    </row>
    <row r="1597" spans="1:43" ht="15.75" thickBot="1" x14ac:dyDescent="0.3">
      <c r="A1597" s="28">
        <v>43677</v>
      </c>
      <c r="B1597">
        <v>81.97</v>
      </c>
      <c r="C1597" s="3">
        <f t="shared" si="262"/>
        <v>3.5504407443682773E-3</v>
      </c>
      <c r="E1597" s="28">
        <v>43619</v>
      </c>
      <c r="F1597">
        <v>86.02</v>
      </c>
      <c r="G1597" s="4">
        <f t="shared" si="271"/>
        <v>-3.8237924865831885E-2</v>
      </c>
      <c r="I1597" s="28">
        <v>44497</v>
      </c>
      <c r="J1597">
        <v>99.5</v>
      </c>
      <c r="K1597" s="3">
        <f t="shared" si="263"/>
        <v>4.0250914793517945E-2</v>
      </c>
      <c r="M1597" s="28">
        <v>44417</v>
      </c>
      <c r="N1597">
        <v>626.55999999999995</v>
      </c>
      <c r="O1597" s="3">
        <f t="shared" si="264"/>
        <v>-1.0658287410588829E-2</v>
      </c>
      <c r="Q1597" s="28">
        <v>43619</v>
      </c>
      <c r="R1597">
        <v>32.26</v>
      </c>
      <c r="S1597" s="3">
        <f t="shared" si="265"/>
        <v>-3.6727381307853246E-2</v>
      </c>
      <c r="U1597" s="28">
        <v>43619</v>
      </c>
      <c r="V1597">
        <v>130.91999999999999</v>
      </c>
      <c r="W1597" s="3">
        <f t="shared" si="270"/>
        <v>-4.2562527424309105E-2</v>
      </c>
      <c r="AC1597" s="28">
        <v>44743</v>
      </c>
      <c r="AD1597">
        <v>17.010000000000002</v>
      </c>
      <c r="AE1597" s="4">
        <f t="shared" si="267"/>
        <v>5.882352941177782E-4</v>
      </c>
      <c r="AG1597" s="28">
        <v>43629</v>
      </c>
      <c r="AH1597">
        <v>93.69</v>
      </c>
      <c r="AI1597" s="4">
        <f t="shared" si="268"/>
        <v>2.9560439560439633E-2</v>
      </c>
      <c r="AO1597" s="28">
        <v>43619</v>
      </c>
      <c r="AP1597" s="29">
        <v>35505.29</v>
      </c>
      <c r="AQ1597" s="3">
        <f t="shared" si="269"/>
        <v>-1.3050805855989722E-2</v>
      </c>
    </row>
    <row r="1598" spans="1:43" ht="15.75" thickBot="1" x14ac:dyDescent="0.3">
      <c r="A1598" s="28">
        <v>43678</v>
      </c>
      <c r="B1598">
        <v>81.89</v>
      </c>
      <c r="C1598" s="3">
        <f t="shared" si="262"/>
        <v>-9.7596681712819322E-4</v>
      </c>
      <c r="E1598" s="28">
        <v>43626</v>
      </c>
      <c r="F1598">
        <v>81.72</v>
      </c>
      <c r="G1598" s="4">
        <f t="shared" si="271"/>
        <v>-4.9988374796558932E-2</v>
      </c>
      <c r="I1598" s="28">
        <v>44498</v>
      </c>
      <c r="J1598">
        <v>92.04</v>
      </c>
      <c r="K1598" s="3">
        <f t="shared" si="263"/>
        <v>-7.4974874371859235E-2</v>
      </c>
      <c r="M1598" s="28">
        <v>44418</v>
      </c>
      <c r="N1598">
        <v>620.66999999999996</v>
      </c>
      <c r="O1598" s="3">
        <f t="shared" si="264"/>
        <v>-9.400536261491288E-3</v>
      </c>
      <c r="Q1598" s="28">
        <v>43626</v>
      </c>
      <c r="R1598">
        <v>30.65</v>
      </c>
      <c r="S1598" s="3">
        <f t="shared" si="265"/>
        <v>-4.9907005579665209E-2</v>
      </c>
      <c r="U1598" s="28">
        <v>43626</v>
      </c>
      <c r="V1598">
        <v>126.69</v>
      </c>
      <c r="W1598" s="3">
        <f t="shared" si="270"/>
        <v>-3.230980751604029E-2</v>
      </c>
      <c r="AC1598" s="28">
        <v>44768</v>
      </c>
      <c r="AD1598">
        <v>17.010000000000002</v>
      </c>
      <c r="AE1598" s="4">
        <f t="shared" si="267"/>
        <v>0</v>
      </c>
      <c r="AG1598" s="28">
        <v>43630</v>
      </c>
      <c r="AH1598">
        <v>95</v>
      </c>
      <c r="AI1598" s="4">
        <f t="shared" si="268"/>
        <v>1.3982281993809353E-2</v>
      </c>
      <c r="AO1598" s="28">
        <v>43626</v>
      </c>
      <c r="AP1598" s="29">
        <v>34567.550000000003</v>
      </c>
      <c r="AQ1598" s="3">
        <f t="shared" si="269"/>
        <v>-2.6411275615549012E-2</v>
      </c>
    </row>
    <row r="1599" spans="1:43" ht="15.75" thickBot="1" x14ac:dyDescent="0.3">
      <c r="A1599" s="28">
        <v>43679</v>
      </c>
      <c r="B1599">
        <v>81.25</v>
      </c>
      <c r="C1599" s="3">
        <f t="shared" si="262"/>
        <v>-7.8153620710709193E-3</v>
      </c>
      <c r="E1599" s="28">
        <v>43627</v>
      </c>
      <c r="F1599">
        <v>84.14</v>
      </c>
      <c r="G1599" s="4">
        <f t="shared" si="271"/>
        <v>2.9613313754282888E-2</v>
      </c>
      <c r="I1599" s="28">
        <v>44501</v>
      </c>
      <c r="J1599">
        <v>87.11</v>
      </c>
      <c r="K1599" s="3">
        <f t="shared" si="263"/>
        <v>-5.3563667970447648E-2</v>
      </c>
      <c r="M1599" s="28">
        <v>44419</v>
      </c>
      <c r="N1599">
        <v>633.29999999999995</v>
      </c>
      <c r="O1599" s="3">
        <f t="shared" si="264"/>
        <v>2.0348977717627781E-2</v>
      </c>
      <c r="Q1599" s="28">
        <v>43627</v>
      </c>
      <c r="R1599">
        <v>30.81</v>
      </c>
      <c r="S1599" s="3">
        <f t="shared" si="265"/>
        <v>5.2202283849918096E-3</v>
      </c>
      <c r="U1599" s="28">
        <v>43627</v>
      </c>
      <c r="V1599">
        <v>129.82</v>
      </c>
      <c r="W1599" s="3">
        <f t="shared" si="270"/>
        <v>2.4705975215091991E-2</v>
      </c>
      <c r="AC1599" s="28">
        <v>44769</v>
      </c>
      <c r="AD1599">
        <v>16</v>
      </c>
      <c r="AE1599" s="4">
        <f t="shared" si="267"/>
        <v>-5.9376837154615059E-2</v>
      </c>
      <c r="AG1599" s="28">
        <v>43633</v>
      </c>
      <c r="AH1599">
        <v>93.23</v>
      </c>
      <c r="AI1599" s="4">
        <f t="shared" si="268"/>
        <v>-1.8631578947368332E-2</v>
      </c>
      <c r="AO1599" s="28">
        <v>43627</v>
      </c>
      <c r="AP1599" s="29">
        <v>34659.85</v>
      </c>
      <c r="AQ1599" s="3">
        <f t="shared" si="269"/>
        <v>2.6701342733284061E-3</v>
      </c>
    </row>
    <row r="1600" spans="1:43" ht="15.75" thickBot="1" x14ac:dyDescent="0.3">
      <c r="A1600" s="28">
        <v>43682</v>
      </c>
      <c r="B1600">
        <v>79.650000000000006</v>
      </c>
      <c r="C1600" s="3">
        <f t="shared" si="262"/>
        <v>-1.9692307692307676E-2</v>
      </c>
      <c r="E1600" s="28">
        <v>43628</v>
      </c>
      <c r="F1600">
        <v>85.61</v>
      </c>
      <c r="G1600" s="4">
        <f t="shared" si="271"/>
        <v>1.7470881863560717E-2</v>
      </c>
      <c r="I1600" s="28">
        <v>44503</v>
      </c>
      <c r="J1600">
        <v>86</v>
      </c>
      <c r="K1600" s="3">
        <f t="shared" si="263"/>
        <v>-1.2742509470784036E-2</v>
      </c>
      <c r="M1600" s="28">
        <v>44420</v>
      </c>
      <c r="N1600">
        <v>635.47</v>
      </c>
      <c r="O1600" s="3">
        <f t="shared" si="264"/>
        <v>3.4264961313754672E-3</v>
      </c>
      <c r="Q1600" s="28">
        <v>43628</v>
      </c>
      <c r="R1600">
        <v>32</v>
      </c>
      <c r="S1600" s="3">
        <f t="shared" si="265"/>
        <v>3.8623823433949989E-2</v>
      </c>
      <c r="U1600" s="28">
        <v>43628</v>
      </c>
      <c r="V1600">
        <v>131.27000000000001</v>
      </c>
      <c r="W1600" s="3">
        <f t="shared" si="270"/>
        <v>1.1169311354182865E-2</v>
      </c>
      <c r="AC1600" s="28">
        <v>44776</v>
      </c>
      <c r="AD1600">
        <v>17.2</v>
      </c>
      <c r="AE1600" s="4">
        <f t="shared" si="267"/>
        <v>7.4999999999999956E-2</v>
      </c>
      <c r="AG1600" s="28">
        <v>43634</v>
      </c>
      <c r="AH1600">
        <v>91.76</v>
      </c>
      <c r="AI1600" s="4">
        <f t="shared" si="268"/>
        <v>-1.5767456827201487E-2</v>
      </c>
      <c r="AO1600" s="28">
        <v>43628</v>
      </c>
      <c r="AP1600" s="29">
        <v>34937.93</v>
      </c>
      <c r="AQ1600" s="3">
        <f t="shared" si="269"/>
        <v>8.0231160838839521E-3</v>
      </c>
    </row>
    <row r="1601" spans="1:43" ht="15.75" thickBot="1" x14ac:dyDescent="0.3">
      <c r="A1601" s="28">
        <v>43683</v>
      </c>
      <c r="B1601">
        <v>79.12</v>
      </c>
      <c r="C1601" s="3">
        <f t="shared" si="262"/>
        <v>-6.6541117388575488E-3</v>
      </c>
      <c r="E1601" s="28">
        <v>43629</v>
      </c>
      <c r="F1601">
        <v>89.89</v>
      </c>
      <c r="G1601" s="4">
        <f t="shared" si="271"/>
        <v>4.999415956079889E-2</v>
      </c>
      <c r="I1601" s="28">
        <v>44504</v>
      </c>
      <c r="J1601">
        <v>88</v>
      </c>
      <c r="K1601" s="3">
        <f t="shared" si="263"/>
        <v>2.3255813953488413E-2</v>
      </c>
      <c r="M1601" s="28">
        <v>44421</v>
      </c>
      <c r="N1601">
        <v>618.66</v>
      </c>
      <c r="O1601" s="3">
        <f t="shared" si="264"/>
        <v>-2.6452861661447558E-2</v>
      </c>
      <c r="Q1601" s="28">
        <v>43629</v>
      </c>
      <c r="R1601">
        <v>33.49</v>
      </c>
      <c r="S1601" s="3">
        <f t="shared" si="265"/>
        <v>4.6562500000000062E-2</v>
      </c>
      <c r="U1601" s="28">
        <v>43629</v>
      </c>
      <c r="V1601">
        <v>131.31</v>
      </c>
      <c r="W1601" s="3">
        <f t="shared" si="270"/>
        <v>3.0471547192800763E-4</v>
      </c>
      <c r="AC1601" s="28">
        <v>44777</v>
      </c>
      <c r="AD1601">
        <v>18</v>
      </c>
      <c r="AE1601" s="4">
        <f t="shared" si="267"/>
        <v>4.6511627906976827E-2</v>
      </c>
      <c r="AG1601" s="28">
        <v>43635</v>
      </c>
      <c r="AH1601">
        <v>91.5</v>
      </c>
      <c r="AI1601" s="4">
        <f t="shared" si="268"/>
        <v>-2.8334786399303313E-3</v>
      </c>
      <c r="AO1601" s="28">
        <v>43629</v>
      </c>
      <c r="AP1601" s="29">
        <v>35403.07</v>
      </c>
      <c r="AQ1601" s="3">
        <f t="shared" si="269"/>
        <v>1.3313324515791258E-2</v>
      </c>
    </row>
    <row r="1602" spans="1:43" ht="15.75" thickBot="1" x14ac:dyDescent="0.3">
      <c r="A1602" s="28">
        <v>43684</v>
      </c>
      <c r="B1602">
        <v>78.09</v>
      </c>
      <c r="C1602" s="3">
        <f t="shared" si="262"/>
        <v>-1.3018200202224439E-2</v>
      </c>
      <c r="E1602" s="28">
        <v>43630</v>
      </c>
      <c r="F1602">
        <v>89.34</v>
      </c>
      <c r="G1602" s="4">
        <f t="shared" si="271"/>
        <v>-6.1185893870285835E-3</v>
      </c>
      <c r="I1602" s="28">
        <v>44508</v>
      </c>
      <c r="J1602">
        <v>88</v>
      </c>
      <c r="K1602" s="3">
        <f t="shared" si="263"/>
        <v>0</v>
      </c>
      <c r="M1602" s="28">
        <v>44424</v>
      </c>
      <c r="N1602">
        <v>616.41999999999996</v>
      </c>
      <c r="O1602" s="3">
        <f t="shared" si="264"/>
        <v>-3.6207286716452014E-3</v>
      </c>
      <c r="Q1602" s="28">
        <v>43630</v>
      </c>
      <c r="R1602">
        <v>35.159999999999997</v>
      </c>
      <c r="S1602" s="3">
        <f t="shared" si="265"/>
        <v>4.9865631531800458E-2</v>
      </c>
      <c r="U1602" s="28">
        <v>43630</v>
      </c>
      <c r="V1602">
        <v>132.97</v>
      </c>
      <c r="W1602" s="3">
        <f t="shared" si="270"/>
        <v>1.2641839920798148E-2</v>
      </c>
      <c r="AC1602" s="28">
        <v>44778</v>
      </c>
      <c r="AD1602">
        <v>19</v>
      </c>
      <c r="AE1602" s="4">
        <f t="shared" si="267"/>
        <v>5.555555555555558E-2</v>
      </c>
      <c r="AG1602" s="28">
        <v>43636</v>
      </c>
      <c r="AH1602">
        <v>90.58</v>
      </c>
      <c r="AI1602" s="4">
        <f t="shared" si="268"/>
        <v>-1.0054644808743185E-2</v>
      </c>
      <c r="AO1602" s="28">
        <v>43630</v>
      </c>
      <c r="AP1602" s="29">
        <v>35572.949999999997</v>
      </c>
      <c r="AQ1602" s="3">
        <f t="shared" si="269"/>
        <v>4.7984539193917097E-3</v>
      </c>
    </row>
    <row r="1603" spans="1:43" ht="15.75" thickBot="1" x14ac:dyDescent="0.3">
      <c r="A1603" s="28">
        <v>43685</v>
      </c>
      <c r="B1603">
        <v>76.58</v>
      </c>
      <c r="C1603" s="3">
        <f t="shared" si="262"/>
        <v>-1.9336662824945616E-2</v>
      </c>
      <c r="E1603" s="28">
        <v>43633</v>
      </c>
      <c r="F1603">
        <v>87.14</v>
      </c>
      <c r="G1603" s="4">
        <f t="shared" si="271"/>
        <v>-2.4625027982986381E-2</v>
      </c>
      <c r="I1603" s="28">
        <v>44511</v>
      </c>
      <c r="J1603">
        <v>85.1</v>
      </c>
      <c r="K1603" s="3">
        <f t="shared" si="263"/>
        <v>-3.295454545454557E-2</v>
      </c>
      <c r="M1603" s="28">
        <v>44425</v>
      </c>
      <c r="N1603">
        <v>620.79</v>
      </c>
      <c r="O1603" s="3">
        <f t="shared" si="264"/>
        <v>7.0893222153727287E-3</v>
      </c>
      <c r="Q1603" s="28">
        <v>43633</v>
      </c>
      <c r="R1603">
        <v>34.49</v>
      </c>
      <c r="S1603" s="3">
        <f t="shared" si="265"/>
        <v>-1.9055745164960003E-2</v>
      </c>
      <c r="U1603" s="28">
        <v>43633</v>
      </c>
      <c r="V1603">
        <v>130.91</v>
      </c>
      <c r="W1603" s="3">
        <f t="shared" si="270"/>
        <v>-1.5492216289388572E-2</v>
      </c>
      <c r="AC1603" s="28">
        <v>44783</v>
      </c>
      <c r="AD1603">
        <v>20.2</v>
      </c>
      <c r="AE1603" s="4">
        <f t="shared" si="267"/>
        <v>6.315789473684208E-2</v>
      </c>
      <c r="AG1603" s="28">
        <v>43637</v>
      </c>
      <c r="AH1603">
        <v>90.07</v>
      </c>
      <c r="AI1603" s="4">
        <f t="shared" si="268"/>
        <v>-5.6303819827777657E-3</v>
      </c>
      <c r="AO1603" s="28">
        <v>43633</v>
      </c>
      <c r="AP1603" s="29">
        <v>35168.82</v>
      </c>
      <c r="AQ1603" s="3">
        <f t="shared" si="269"/>
        <v>-1.1360598432235691E-2</v>
      </c>
    </row>
    <row r="1604" spans="1:43" ht="15.75" thickBot="1" x14ac:dyDescent="0.3">
      <c r="A1604" s="28">
        <v>43686</v>
      </c>
      <c r="B1604">
        <v>75.09</v>
      </c>
      <c r="C1604" s="3">
        <f t="shared" si="262"/>
        <v>-1.94567772264298E-2</v>
      </c>
      <c r="E1604" s="28">
        <v>43634</v>
      </c>
      <c r="F1604">
        <v>82.88</v>
      </c>
      <c r="G1604" s="4">
        <f t="shared" si="271"/>
        <v>-4.88868487491394E-2</v>
      </c>
      <c r="I1604" s="28">
        <v>44512</v>
      </c>
      <c r="J1604">
        <v>84.1</v>
      </c>
      <c r="K1604" s="3">
        <f t="shared" si="263"/>
        <v>-1.1750881316098694E-2</v>
      </c>
      <c r="M1604" s="28">
        <v>44428</v>
      </c>
      <c r="N1604">
        <v>620.61</v>
      </c>
      <c r="O1604" s="3">
        <f t="shared" si="264"/>
        <v>-2.8995312424484609E-4</v>
      </c>
      <c r="Q1604" s="28">
        <v>43634</v>
      </c>
      <c r="R1604">
        <v>33.130000000000003</v>
      </c>
      <c r="S1604" s="3">
        <f t="shared" si="265"/>
        <v>-3.9431719338938853E-2</v>
      </c>
      <c r="U1604" s="28">
        <v>43634</v>
      </c>
      <c r="V1604">
        <v>131.30000000000001</v>
      </c>
      <c r="W1604" s="3">
        <f t="shared" si="270"/>
        <v>2.9791459781529639E-3</v>
      </c>
      <c r="AC1604" s="28">
        <v>44785</v>
      </c>
      <c r="AD1604">
        <v>21</v>
      </c>
      <c r="AE1604" s="4">
        <f t="shared" si="267"/>
        <v>3.9603960396039639E-2</v>
      </c>
      <c r="AG1604" s="28">
        <v>43640</v>
      </c>
      <c r="AH1604">
        <v>85.57</v>
      </c>
      <c r="AI1604" s="4">
        <f t="shared" si="268"/>
        <v>-4.9961141334517567E-2</v>
      </c>
      <c r="AO1604" s="28">
        <v>43634</v>
      </c>
      <c r="AP1604" s="29">
        <v>34681.72</v>
      </c>
      <c r="AQ1604" s="3">
        <f t="shared" si="269"/>
        <v>-1.3850336747152747E-2</v>
      </c>
    </row>
    <row r="1605" spans="1:43" ht="15.75" thickBot="1" x14ac:dyDescent="0.3">
      <c r="A1605" s="28">
        <v>43693</v>
      </c>
      <c r="B1605">
        <v>74.52</v>
      </c>
      <c r="C1605" s="3">
        <f t="shared" si="262"/>
        <v>-7.5908909308830541E-3</v>
      </c>
      <c r="E1605" s="28">
        <v>43635</v>
      </c>
      <c r="F1605">
        <v>79.86</v>
      </c>
      <c r="G1605" s="4">
        <f t="shared" si="271"/>
        <v>-3.6438223938223935E-2</v>
      </c>
      <c r="I1605" s="28">
        <v>44515</v>
      </c>
      <c r="J1605">
        <v>79</v>
      </c>
      <c r="K1605" s="3">
        <f t="shared" si="263"/>
        <v>-6.0642092746730047E-2</v>
      </c>
      <c r="M1605" s="28">
        <v>44431</v>
      </c>
      <c r="N1605">
        <v>634.6</v>
      </c>
      <c r="O1605" s="3">
        <f t="shared" si="264"/>
        <v>2.2542337377741362E-2</v>
      </c>
      <c r="Q1605" s="28">
        <v>43635</v>
      </c>
      <c r="R1605">
        <v>32.94</v>
      </c>
      <c r="S1605" s="3">
        <f t="shared" si="265"/>
        <v>-5.7349833987324628E-3</v>
      </c>
      <c r="U1605" s="28">
        <v>43635</v>
      </c>
      <c r="V1605">
        <v>133.54</v>
      </c>
      <c r="W1605" s="3">
        <f t="shared" si="270"/>
        <v>1.7060167555216887E-2</v>
      </c>
      <c r="AC1605" s="28">
        <v>44788</v>
      </c>
      <c r="AD1605">
        <v>21</v>
      </c>
      <c r="AE1605" s="4">
        <f t="shared" si="267"/>
        <v>0</v>
      </c>
      <c r="AG1605" s="28">
        <v>43641</v>
      </c>
      <c r="AH1605">
        <v>83.25</v>
      </c>
      <c r="AI1605" s="4">
        <f t="shared" si="268"/>
        <v>-2.7112305714619533E-2</v>
      </c>
      <c r="AO1605" s="28">
        <v>43635</v>
      </c>
      <c r="AP1605" s="29">
        <v>34656.120000000003</v>
      </c>
      <c r="AQ1605" s="3">
        <f t="shared" si="269"/>
        <v>-7.3814101492075679E-4</v>
      </c>
    </row>
    <row r="1606" spans="1:43" ht="15.75" thickBot="1" x14ac:dyDescent="0.3">
      <c r="A1606" s="28">
        <v>43696</v>
      </c>
      <c r="B1606">
        <v>75.02</v>
      </c>
      <c r="C1606" s="3">
        <f t="shared" si="262"/>
        <v>6.709608158883551E-3</v>
      </c>
      <c r="E1606" s="28">
        <v>43636</v>
      </c>
      <c r="F1606">
        <v>82.94</v>
      </c>
      <c r="G1606" s="4">
        <f t="shared" si="271"/>
        <v>3.8567493112947604E-2</v>
      </c>
      <c r="I1606" s="28">
        <v>44516</v>
      </c>
      <c r="J1606">
        <v>80</v>
      </c>
      <c r="K1606" s="3">
        <f t="shared" si="263"/>
        <v>1.2658227848101333E-2</v>
      </c>
      <c r="M1606" s="28">
        <v>44432</v>
      </c>
      <c r="N1606">
        <v>635.02</v>
      </c>
      <c r="O1606" s="3">
        <f t="shared" si="264"/>
        <v>6.6183422628429689E-4</v>
      </c>
      <c r="Q1606" s="28">
        <v>43636</v>
      </c>
      <c r="R1606">
        <v>34.049999999999997</v>
      </c>
      <c r="S1606" s="3">
        <f t="shared" si="265"/>
        <v>3.3697632058287796E-2</v>
      </c>
      <c r="U1606" s="28">
        <v>43636</v>
      </c>
      <c r="V1606">
        <v>134.43</v>
      </c>
      <c r="W1606" s="3">
        <f t="shared" si="270"/>
        <v>6.6646697618693018E-3</v>
      </c>
      <c r="AC1606" s="28">
        <v>44789</v>
      </c>
      <c r="AD1606">
        <v>19.45</v>
      </c>
      <c r="AE1606" s="4">
        <f t="shared" si="267"/>
        <v>-7.380952380952388E-2</v>
      </c>
      <c r="AG1606" s="28">
        <v>43642</v>
      </c>
      <c r="AH1606">
        <v>80</v>
      </c>
      <c r="AI1606" s="4">
        <f t="shared" si="268"/>
        <v>-3.9039039039039047E-2</v>
      </c>
      <c r="AO1606" s="28">
        <v>43636</v>
      </c>
      <c r="AP1606" s="29">
        <v>34995.910000000003</v>
      </c>
      <c r="AQ1606" s="3">
        <f t="shared" si="269"/>
        <v>9.8046174817030263E-3</v>
      </c>
    </row>
    <row r="1607" spans="1:43" ht="15.75" thickBot="1" x14ac:dyDescent="0.3">
      <c r="A1607" s="28">
        <v>43697</v>
      </c>
      <c r="B1607">
        <v>76.44</v>
      </c>
      <c r="C1607" s="3">
        <f t="shared" si="262"/>
        <v>1.8928285790455801E-2</v>
      </c>
      <c r="E1607" s="28">
        <v>43637</v>
      </c>
      <c r="F1607">
        <v>82.03</v>
      </c>
      <c r="G1607" s="4">
        <f t="shared" si="271"/>
        <v>-1.0971786833855801E-2</v>
      </c>
      <c r="I1607" s="28">
        <v>44517</v>
      </c>
      <c r="J1607">
        <v>78</v>
      </c>
      <c r="K1607" s="3">
        <f t="shared" si="263"/>
        <v>-2.5000000000000022E-2</v>
      </c>
      <c r="M1607" s="28">
        <v>44433</v>
      </c>
      <c r="N1607">
        <v>630.01</v>
      </c>
      <c r="O1607" s="3">
        <f t="shared" si="264"/>
        <v>-7.8895152908570187E-3</v>
      </c>
      <c r="Q1607" s="28">
        <v>43637</v>
      </c>
      <c r="R1607">
        <v>33.049999999999997</v>
      </c>
      <c r="S1607" s="3">
        <f t="shared" si="265"/>
        <v>-2.9368575624082238E-2</v>
      </c>
      <c r="U1607" s="28">
        <v>43637</v>
      </c>
      <c r="V1607">
        <v>136.9</v>
      </c>
      <c r="W1607" s="3">
        <f t="shared" si="270"/>
        <v>1.8373874879119345E-2</v>
      </c>
      <c r="AC1607" s="28">
        <v>44795</v>
      </c>
      <c r="AD1607">
        <v>19</v>
      </c>
      <c r="AE1607" s="4">
        <f t="shared" si="267"/>
        <v>-2.3136246786632397E-2</v>
      </c>
      <c r="AG1607" s="28">
        <v>43643</v>
      </c>
      <c r="AH1607">
        <v>80</v>
      </c>
      <c r="AI1607" s="4">
        <f t="shared" si="268"/>
        <v>0</v>
      </c>
      <c r="AO1607" s="28">
        <v>43637</v>
      </c>
      <c r="AP1607" s="29">
        <v>35125.25</v>
      </c>
      <c r="AQ1607" s="3">
        <f t="shared" si="269"/>
        <v>3.69586045912218E-3</v>
      </c>
    </row>
    <row r="1608" spans="1:43" ht="15.75" thickBot="1" x14ac:dyDescent="0.3">
      <c r="A1608" s="28">
        <v>43698</v>
      </c>
      <c r="B1608">
        <v>77.94</v>
      </c>
      <c r="C1608" s="3">
        <f t="shared" ref="C1608:C1671" si="272">B1608/B1607-1</f>
        <v>1.9623233908948157E-2</v>
      </c>
      <c r="E1608" s="28">
        <v>43640</v>
      </c>
      <c r="F1608">
        <v>78</v>
      </c>
      <c r="G1608" s="4">
        <f t="shared" si="271"/>
        <v>-4.9128367670364548E-2</v>
      </c>
      <c r="I1608" s="28">
        <v>44519</v>
      </c>
      <c r="J1608">
        <v>79.95</v>
      </c>
      <c r="K1608" s="3">
        <f t="shared" ref="K1608:K1671" si="273">J1608/J1607-1</f>
        <v>2.5000000000000133E-2</v>
      </c>
      <c r="M1608" s="28">
        <v>44434</v>
      </c>
      <c r="N1608">
        <v>671.33</v>
      </c>
      <c r="O1608" s="3">
        <f t="shared" ref="O1608:O1671" si="274">N1608/N1607-1</f>
        <v>6.5586260535547058E-2</v>
      </c>
      <c r="Q1608" s="28">
        <v>43640</v>
      </c>
      <c r="R1608">
        <v>31.4</v>
      </c>
      <c r="S1608" s="3">
        <f t="shared" ref="S1608:S1671" si="275">R1608/R1607-1</f>
        <v>-4.9924357034795697E-2</v>
      </c>
      <c r="U1608" s="28">
        <v>43640</v>
      </c>
      <c r="V1608">
        <v>134.41</v>
      </c>
      <c r="W1608" s="3">
        <f t="shared" si="270"/>
        <v>-1.8188458728999324E-2</v>
      </c>
      <c r="AC1608" s="28">
        <v>44810</v>
      </c>
      <c r="AD1608">
        <v>17.649999999999999</v>
      </c>
      <c r="AE1608" s="4">
        <f t="shared" ref="AE1608:AE1631" si="276">AD1608/AD1607-1</f>
        <v>-7.1052631578947478E-2</v>
      </c>
      <c r="AG1608" s="28">
        <v>43644</v>
      </c>
      <c r="AH1608">
        <v>80.64</v>
      </c>
      <c r="AI1608" s="4">
        <f t="shared" ref="AI1608:AI1671" si="277">AH1608/AH1607-1</f>
        <v>8.0000000000000071E-3</v>
      </c>
      <c r="AO1608" s="28">
        <v>43640</v>
      </c>
      <c r="AP1608" s="29">
        <v>34471.949999999997</v>
      </c>
      <c r="AQ1608" s="3">
        <f t="shared" ref="AQ1608:AQ1671" si="278">AP1608/AP1607-1</f>
        <v>-1.859915587789418E-2</v>
      </c>
    </row>
    <row r="1609" spans="1:43" ht="15.75" thickBot="1" x14ac:dyDescent="0.3">
      <c r="A1609" s="28">
        <v>43699</v>
      </c>
      <c r="B1609">
        <v>79.5</v>
      </c>
      <c r="C1609" s="3">
        <f t="shared" si="272"/>
        <v>2.0015396458814561E-2</v>
      </c>
      <c r="E1609" s="28">
        <v>43641</v>
      </c>
      <c r="F1609">
        <v>75.75</v>
      </c>
      <c r="G1609" s="4">
        <f t="shared" si="271"/>
        <v>-2.8846153846153855E-2</v>
      </c>
      <c r="I1609" s="28">
        <v>44522</v>
      </c>
      <c r="J1609">
        <v>79.92</v>
      </c>
      <c r="K1609" s="3">
        <f t="shared" si="273"/>
        <v>-3.7523452157595116E-4</v>
      </c>
      <c r="M1609" s="28">
        <v>44435</v>
      </c>
      <c r="N1609">
        <v>685.38</v>
      </c>
      <c r="O1609" s="3">
        <f t="shared" si="274"/>
        <v>2.0928604412137064E-2</v>
      </c>
      <c r="Q1609" s="28">
        <v>43641</v>
      </c>
      <c r="R1609">
        <v>31.47</v>
      </c>
      <c r="S1609" s="3">
        <f t="shared" si="275"/>
        <v>2.2292993630572688E-3</v>
      </c>
      <c r="U1609" s="28">
        <v>43641</v>
      </c>
      <c r="V1609">
        <v>133.63</v>
      </c>
      <c r="W1609" s="3">
        <f t="shared" si="270"/>
        <v>-5.8031396473476882E-3</v>
      </c>
      <c r="AC1609" s="28">
        <v>44813</v>
      </c>
      <c r="AD1609">
        <v>18</v>
      </c>
      <c r="AE1609" s="4">
        <f t="shared" si="276"/>
        <v>1.9830028328611915E-2</v>
      </c>
      <c r="AG1609" s="28">
        <v>43647</v>
      </c>
      <c r="AH1609">
        <v>81.540000000000006</v>
      </c>
      <c r="AI1609" s="4">
        <f t="shared" si="277"/>
        <v>1.1160714285714413E-2</v>
      </c>
      <c r="AO1609" s="28">
        <v>43641</v>
      </c>
      <c r="AP1609" s="29">
        <v>34190.620000000003</v>
      </c>
      <c r="AQ1609" s="3">
        <f t="shared" si="278"/>
        <v>-8.1611281056045426E-3</v>
      </c>
    </row>
    <row r="1610" spans="1:43" ht="15.75" thickBot="1" x14ac:dyDescent="0.3">
      <c r="A1610" s="28">
        <v>43700</v>
      </c>
      <c r="B1610">
        <v>77.739999999999995</v>
      </c>
      <c r="C1610" s="3">
        <f t="shared" si="272"/>
        <v>-2.2138364779874298E-2</v>
      </c>
      <c r="E1610" s="28">
        <v>43642</v>
      </c>
      <c r="F1610">
        <v>74.17</v>
      </c>
      <c r="G1610" s="4">
        <f t="shared" si="271"/>
        <v>-2.085808580858084E-2</v>
      </c>
      <c r="I1610" s="28">
        <v>44523</v>
      </c>
      <c r="J1610">
        <v>78.89</v>
      </c>
      <c r="K1610" s="3">
        <f t="shared" si="273"/>
        <v>-1.2887887887887861E-2</v>
      </c>
      <c r="M1610" s="28">
        <v>44438</v>
      </c>
      <c r="N1610">
        <v>689.24</v>
      </c>
      <c r="O1610" s="3">
        <f t="shared" si="274"/>
        <v>5.6319122238759345E-3</v>
      </c>
      <c r="Q1610" s="28">
        <v>43642</v>
      </c>
      <c r="R1610">
        <v>30.87</v>
      </c>
      <c r="S1610" s="3">
        <f t="shared" si="275"/>
        <v>-1.9065776930409895E-2</v>
      </c>
      <c r="U1610" s="28">
        <v>43642</v>
      </c>
      <c r="V1610">
        <v>133.93</v>
      </c>
      <c r="W1610" s="3">
        <f t="shared" si="270"/>
        <v>2.2450048641773357E-3</v>
      </c>
      <c r="AC1610" s="28">
        <v>44819</v>
      </c>
      <c r="AD1610">
        <v>16.66</v>
      </c>
      <c r="AE1610" s="4">
        <f t="shared" si="276"/>
        <v>-7.4444444444444424E-2</v>
      </c>
      <c r="AG1610" s="28">
        <v>43648</v>
      </c>
      <c r="AH1610">
        <v>81.75</v>
      </c>
      <c r="AI1610" s="4">
        <f t="shared" si="277"/>
        <v>2.5754231052244059E-3</v>
      </c>
      <c r="AO1610" s="28">
        <v>43642</v>
      </c>
      <c r="AP1610" s="29">
        <v>34088.559999999998</v>
      </c>
      <c r="AQ1610" s="3">
        <f t="shared" si="278"/>
        <v>-2.985029227314584E-3</v>
      </c>
    </row>
    <row r="1611" spans="1:43" ht="15.75" thickBot="1" x14ac:dyDescent="0.3">
      <c r="A1611" s="28">
        <v>43703</v>
      </c>
      <c r="B1611">
        <v>75.319999999999993</v>
      </c>
      <c r="C1611" s="3">
        <f t="shared" si="272"/>
        <v>-3.1129405711345481E-2</v>
      </c>
      <c r="E1611" s="28">
        <v>43643</v>
      </c>
      <c r="F1611">
        <v>76.44</v>
      </c>
      <c r="G1611" s="4">
        <f t="shared" si="271"/>
        <v>3.0605366050963978E-2</v>
      </c>
      <c r="I1611" s="28">
        <v>44524</v>
      </c>
      <c r="J1611">
        <v>77.680000000000007</v>
      </c>
      <c r="K1611" s="3">
        <f t="shared" si="273"/>
        <v>-1.5337812143490837E-2</v>
      </c>
      <c r="M1611" s="28">
        <v>44439</v>
      </c>
      <c r="N1611">
        <v>719.84</v>
      </c>
      <c r="O1611" s="3">
        <f t="shared" si="274"/>
        <v>4.4396726829551314E-2</v>
      </c>
      <c r="Q1611" s="28">
        <v>43643</v>
      </c>
      <c r="R1611">
        <v>29.7</v>
      </c>
      <c r="S1611" s="3">
        <f t="shared" si="275"/>
        <v>-3.7900874635568571E-2</v>
      </c>
      <c r="U1611" s="28">
        <v>43643</v>
      </c>
      <c r="V1611">
        <v>132.47</v>
      </c>
      <c r="W1611" s="3">
        <f t="shared" si="270"/>
        <v>-1.0901217053684853E-2</v>
      </c>
      <c r="AC1611" s="28">
        <v>44824</v>
      </c>
      <c r="AD1611">
        <v>16.260000000000002</v>
      </c>
      <c r="AE1611" s="4">
        <f t="shared" si="276"/>
        <v>-2.4009603841536498E-2</v>
      </c>
      <c r="AG1611" s="28">
        <v>43649</v>
      </c>
      <c r="AH1611">
        <v>81.069999999999993</v>
      </c>
      <c r="AI1611" s="4">
        <f t="shared" si="277"/>
        <v>-8.3180428134557172E-3</v>
      </c>
      <c r="AO1611" s="28">
        <v>43643</v>
      </c>
      <c r="AP1611" s="29">
        <v>33774.42</v>
      </c>
      <c r="AQ1611" s="3">
        <f t="shared" si="278"/>
        <v>-9.2154083364037742E-3</v>
      </c>
    </row>
    <row r="1612" spans="1:43" ht="15.75" thickBot="1" x14ac:dyDescent="0.3">
      <c r="A1612" s="28">
        <v>43704</v>
      </c>
      <c r="B1612">
        <v>74.02</v>
      </c>
      <c r="C1612" s="3">
        <f t="shared" si="272"/>
        <v>-1.7259691980881509E-2</v>
      </c>
      <c r="E1612" s="28">
        <v>43644</v>
      </c>
      <c r="F1612">
        <v>77.27</v>
      </c>
      <c r="G1612" s="4">
        <f t="shared" si="271"/>
        <v>1.0858189429618026E-2</v>
      </c>
      <c r="I1612" s="28">
        <v>44529</v>
      </c>
      <c r="J1612">
        <v>76.97</v>
      </c>
      <c r="K1612" s="3">
        <f t="shared" si="273"/>
        <v>-9.1400617919671356E-3</v>
      </c>
      <c r="M1612" s="28">
        <v>44440</v>
      </c>
      <c r="N1612">
        <v>723.53</v>
      </c>
      <c r="O1612" s="3">
        <f t="shared" si="274"/>
        <v>5.1261391420314162E-3</v>
      </c>
      <c r="Q1612" s="28">
        <v>43644</v>
      </c>
      <c r="R1612">
        <v>30.96</v>
      </c>
      <c r="S1612" s="3">
        <f t="shared" si="275"/>
        <v>4.2424242424242475E-2</v>
      </c>
      <c r="U1612" s="28">
        <v>43644</v>
      </c>
      <c r="V1612">
        <v>131.49</v>
      </c>
      <c r="W1612" s="3">
        <f t="shared" si="270"/>
        <v>-7.3979014116403174E-3</v>
      </c>
      <c r="AC1612" s="28">
        <v>44832</v>
      </c>
      <c r="AD1612">
        <v>17.47</v>
      </c>
      <c r="AE1612" s="4">
        <f t="shared" si="276"/>
        <v>7.4415744157441344E-2</v>
      </c>
      <c r="AG1612" s="28">
        <v>43650</v>
      </c>
      <c r="AH1612">
        <v>80.06</v>
      </c>
      <c r="AI1612" s="4">
        <f t="shared" si="277"/>
        <v>-1.2458369310472284E-2</v>
      </c>
      <c r="AO1612" s="28">
        <v>43644</v>
      </c>
      <c r="AP1612" s="29">
        <v>33901.58</v>
      </c>
      <c r="AQ1612" s="3">
        <f t="shared" si="278"/>
        <v>3.764979531847068E-3</v>
      </c>
    </row>
    <row r="1613" spans="1:43" ht="15.75" thickBot="1" x14ac:dyDescent="0.3">
      <c r="A1613" s="28">
        <v>43705</v>
      </c>
      <c r="B1613">
        <v>76.52</v>
      </c>
      <c r="C1613" s="3">
        <f t="shared" si="272"/>
        <v>3.3774655498513884E-2</v>
      </c>
      <c r="E1613" s="28">
        <v>43647</v>
      </c>
      <c r="F1613">
        <v>77.39</v>
      </c>
      <c r="G1613" s="4">
        <f t="shared" si="271"/>
        <v>1.5529959880937749E-3</v>
      </c>
      <c r="I1613" s="28">
        <v>44537</v>
      </c>
      <c r="J1613">
        <v>79.900000000000006</v>
      </c>
      <c r="K1613" s="3">
        <f t="shared" si="273"/>
        <v>3.8066779264648742E-2</v>
      </c>
      <c r="M1613" s="28">
        <v>44441</v>
      </c>
      <c r="N1613">
        <v>720.69</v>
      </c>
      <c r="O1613" s="3">
        <f t="shared" si="274"/>
        <v>-3.9252000608128723E-3</v>
      </c>
      <c r="Q1613" s="28">
        <v>43647</v>
      </c>
      <c r="R1613">
        <v>30.98</v>
      </c>
      <c r="S1613" s="3">
        <f t="shared" si="275"/>
        <v>6.4599483204141883E-4</v>
      </c>
      <c r="U1613" s="28">
        <v>43647</v>
      </c>
      <c r="V1613">
        <v>131.25</v>
      </c>
      <c r="W1613" s="3">
        <f t="shared" si="270"/>
        <v>-1.8252338580880823E-3</v>
      </c>
      <c r="AC1613" s="28">
        <v>44841</v>
      </c>
      <c r="AD1613">
        <v>17</v>
      </c>
      <c r="AE1613" s="4">
        <f t="shared" si="276"/>
        <v>-2.6903262736118982E-2</v>
      </c>
      <c r="AG1613" s="28">
        <v>43651</v>
      </c>
      <c r="AH1613">
        <v>79</v>
      </c>
      <c r="AI1613" s="4">
        <f t="shared" si="277"/>
        <v>-1.3240069947539346E-2</v>
      </c>
      <c r="AO1613" s="28">
        <v>43647</v>
      </c>
      <c r="AP1613" s="29">
        <v>33996.33</v>
      </c>
      <c r="AQ1613" s="3">
        <f t="shared" si="278"/>
        <v>2.7948549890595142E-3</v>
      </c>
    </row>
    <row r="1614" spans="1:43" ht="15.75" thickBot="1" x14ac:dyDescent="0.3">
      <c r="A1614" s="28">
        <v>43706</v>
      </c>
      <c r="B1614">
        <v>75.290000000000006</v>
      </c>
      <c r="C1614" s="3">
        <f t="shared" si="272"/>
        <v>-1.6074228959748971E-2</v>
      </c>
      <c r="E1614" s="28">
        <v>43648</v>
      </c>
      <c r="F1614">
        <v>81.25</v>
      </c>
      <c r="G1614" s="4">
        <f t="shared" si="271"/>
        <v>4.9877245122108782E-2</v>
      </c>
      <c r="I1614" s="28">
        <v>44539</v>
      </c>
      <c r="J1614">
        <v>79.900000000000006</v>
      </c>
      <c r="K1614" s="3">
        <f t="shared" si="273"/>
        <v>0</v>
      </c>
      <c r="M1614" s="28">
        <v>44442</v>
      </c>
      <c r="N1614">
        <v>758.75</v>
      </c>
      <c r="O1614" s="3">
        <f t="shared" si="274"/>
        <v>5.2810501047606984E-2</v>
      </c>
      <c r="Q1614" s="28">
        <v>43648</v>
      </c>
      <c r="R1614">
        <v>32.01</v>
      </c>
      <c r="S1614" s="3">
        <f t="shared" si="275"/>
        <v>3.3247256294383298E-2</v>
      </c>
      <c r="U1614" s="28">
        <v>43648</v>
      </c>
      <c r="V1614">
        <v>131.51</v>
      </c>
      <c r="W1614" s="3">
        <f t="shared" si="270"/>
        <v>1.9809523809524165E-3</v>
      </c>
      <c r="AC1614" s="28">
        <v>44844</v>
      </c>
      <c r="AD1614">
        <v>16.05</v>
      </c>
      <c r="AE1614" s="4">
        <f t="shared" si="276"/>
        <v>-5.5882352941176383E-2</v>
      </c>
      <c r="AG1614" s="28">
        <v>43654</v>
      </c>
      <c r="AH1614">
        <v>76.3</v>
      </c>
      <c r="AI1614" s="4">
        <f t="shared" si="277"/>
        <v>-3.4177215189873489E-2</v>
      </c>
      <c r="AO1614" s="28">
        <v>43648</v>
      </c>
      <c r="AP1614" s="29">
        <v>34307.11</v>
      </c>
      <c r="AQ1614" s="3">
        <f t="shared" si="278"/>
        <v>9.1415749876531116E-3</v>
      </c>
    </row>
    <row r="1615" spans="1:43" ht="15.75" thickBot="1" x14ac:dyDescent="0.3">
      <c r="A1615" s="28">
        <v>43707</v>
      </c>
      <c r="B1615">
        <v>75.12</v>
      </c>
      <c r="C1615" s="3">
        <f t="shared" si="272"/>
        <v>-2.2579359808739818E-3</v>
      </c>
      <c r="E1615" s="28">
        <v>43649</v>
      </c>
      <c r="F1615">
        <v>84.31</v>
      </c>
      <c r="G1615" s="4">
        <f t="shared" si="271"/>
        <v>3.7661538461538413E-2</v>
      </c>
      <c r="I1615" s="28">
        <v>44543</v>
      </c>
      <c r="J1615">
        <v>76</v>
      </c>
      <c r="K1615" s="3">
        <f t="shared" si="273"/>
        <v>-4.8811013767209088E-2</v>
      </c>
      <c r="M1615" s="28">
        <v>44445</v>
      </c>
      <c r="N1615">
        <v>767.97</v>
      </c>
      <c r="O1615" s="3">
        <f t="shared" si="274"/>
        <v>1.2151565074135062E-2</v>
      </c>
      <c r="Q1615" s="28">
        <v>43649</v>
      </c>
      <c r="R1615">
        <v>33.61</v>
      </c>
      <c r="S1615" s="3">
        <f t="shared" si="275"/>
        <v>4.9984379881287122E-2</v>
      </c>
      <c r="U1615" s="28">
        <v>43649</v>
      </c>
      <c r="V1615">
        <v>134.47999999999999</v>
      </c>
      <c r="W1615" s="3">
        <f t="shared" si="270"/>
        <v>2.258383392897878E-2</v>
      </c>
      <c r="AC1615" s="28">
        <v>44845</v>
      </c>
      <c r="AD1615">
        <v>16.21</v>
      </c>
      <c r="AE1615" s="4">
        <f t="shared" si="276"/>
        <v>9.9688473520249676E-3</v>
      </c>
      <c r="AG1615" s="28">
        <v>43655</v>
      </c>
      <c r="AH1615">
        <v>76.05</v>
      </c>
      <c r="AI1615" s="4">
        <f t="shared" si="277"/>
        <v>-3.2765399737876288E-3</v>
      </c>
      <c r="AO1615" s="28">
        <v>43649</v>
      </c>
      <c r="AP1615" s="29">
        <v>34896.550000000003</v>
      </c>
      <c r="AQ1615" s="3">
        <f t="shared" si="278"/>
        <v>1.7181278166537473E-2</v>
      </c>
    </row>
    <row r="1616" spans="1:43" ht="15.75" thickBot="1" x14ac:dyDescent="0.3">
      <c r="A1616" s="28">
        <v>43710</v>
      </c>
      <c r="B1616">
        <v>74.86</v>
      </c>
      <c r="C1616" s="3">
        <f t="shared" si="272"/>
        <v>-3.4611288604899926E-3</v>
      </c>
      <c r="E1616" s="28">
        <v>43650</v>
      </c>
      <c r="F1616">
        <v>81.099999999999994</v>
      </c>
      <c r="G1616" s="4">
        <f t="shared" si="271"/>
        <v>-3.8073775352864492E-2</v>
      </c>
      <c r="I1616" s="28">
        <v>44545</v>
      </c>
      <c r="J1616">
        <v>74.5</v>
      </c>
      <c r="K1616" s="3">
        <f t="shared" si="273"/>
        <v>-1.9736842105263164E-2</v>
      </c>
      <c r="M1616" s="28">
        <v>44446</v>
      </c>
      <c r="N1616">
        <v>770.48</v>
      </c>
      <c r="O1616" s="3">
        <f t="shared" si="274"/>
        <v>3.2683568368556681E-3</v>
      </c>
      <c r="Q1616" s="28">
        <v>43650</v>
      </c>
      <c r="R1616">
        <v>32.43</v>
      </c>
      <c r="S1616" s="3">
        <f t="shared" si="275"/>
        <v>-3.5108598631359733E-2</v>
      </c>
      <c r="U1616" s="28">
        <v>43650</v>
      </c>
      <c r="V1616">
        <v>132.1</v>
      </c>
      <c r="W1616" s="3">
        <f t="shared" si="270"/>
        <v>-1.7697798929208752E-2</v>
      </c>
      <c r="AC1616" s="28">
        <v>44846</v>
      </c>
      <c r="AD1616">
        <v>16.75</v>
      </c>
      <c r="AE1616" s="4">
        <f t="shared" si="276"/>
        <v>3.3312769895126326E-2</v>
      </c>
      <c r="AG1616" s="28">
        <v>43656</v>
      </c>
      <c r="AH1616">
        <v>75.22</v>
      </c>
      <c r="AI1616" s="4">
        <f t="shared" si="277"/>
        <v>-1.0913872452333995E-2</v>
      </c>
      <c r="AO1616" s="28">
        <v>43650</v>
      </c>
      <c r="AP1616" s="29">
        <v>34570.620000000003</v>
      </c>
      <c r="AQ1616" s="3">
        <f t="shared" si="278"/>
        <v>-9.3398917658049641E-3</v>
      </c>
    </row>
    <row r="1617" spans="1:43" ht="15.75" thickBot="1" x14ac:dyDescent="0.3">
      <c r="A1617" s="28">
        <v>43711</v>
      </c>
      <c r="B1617">
        <v>72.83</v>
      </c>
      <c r="C1617" s="3">
        <f t="shared" si="272"/>
        <v>-2.7117285599786323E-2</v>
      </c>
      <c r="E1617" s="28">
        <v>43651</v>
      </c>
      <c r="F1617">
        <v>77.150000000000006</v>
      </c>
      <c r="G1617" s="4">
        <f t="shared" si="271"/>
        <v>-4.8705302096177405E-2</v>
      </c>
      <c r="I1617" s="28">
        <v>44547</v>
      </c>
      <c r="J1617">
        <v>70</v>
      </c>
      <c r="K1617" s="3">
        <f t="shared" si="273"/>
        <v>-6.0402684563758413E-2</v>
      </c>
      <c r="M1617" s="28">
        <v>44447</v>
      </c>
      <c r="N1617">
        <v>777.9</v>
      </c>
      <c r="O1617" s="3">
        <f t="shared" si="274"/>
        <v>9.6303602948810685E-3</v>
      </c>
      <c r="Q1617" s="28">
        <v>43651</v>
      </c>
      <c r="R1617">
        <v>32.130000000000003</v>
      </c>
      <c r="S1617" s="3">
        <f t="shared" si="275"/>
        <v>-9.250693802035026E-3</v>
      </c>
      <c r="U1617" s="28">
        <v>43651</v>
      </c>
      <c r="V1617">
        <v>131.19</v>
      </c>
      <c r="W1617" s="3">
        <f t="shared" si="270"/>
        <v>-6.8887206661619738E-3</v>
      </c>
      <c r="AC1617" s="28">
        <v>44847</v>
      </c>
      <c r="AD1617">
        <v>16.25</v>
      </c>
      <c r="AE1617" s="4">
        <f t="shared" si="276"/>
        <v>-2.9850746268656692E-2</v>
      </c>
      <c r="AG1617" s="28">
        <v>43657</v>
      </c>
      <c r="AH1617">
        <v>74.75</v>
      </c>
      <c r="AI1617" s="4">
        <f t="shared" si="277"/>
        <v>-6.2483382079233651E-3</v>
      </c>
      <c r="AO1617" s="28">
        <v>43651</v>
      </c>
      <c r="AP1617" s="29">
        <v>34190.019999999997</v>
      </c>
      <c r="AQ1617" s="3">
        <f t="shared" si="278"/>
        <v>-1.1009348400462748E-2</v>
      </c>
    </row>
    <row r="1618" spans="1:43" ht="15.75" thickBot="1" x14ac:dyDescent="0.3">
      <c r="A1618" s="28">
        <v>43712</v>
      </c>
      <c r="B1618">
        <v>69.2</v>
      </c>
      <c r="C1618" s="3">
        <f t="shared" si="272"/>
        <v>-4.9842098036523397E-2</v>
      </c>
      <c r="E1618" s="28">
        <v>43654</v>
      </c>
      <c r="F1618">
        <v>73.8</v>
      </c>
      <c r="G1618" s="4">
        <f t="shared" si="271"/>
        <v>-4.3421905379131709E-2</v>
      </c>
      <c r="I1618" s="28">
        <v>44550</v>
      </c>
      <c r="J1618">
        <v>75</v>
      </c>
      <c r="K1618" s="3">
        <f t="shared" si="273"/>
        <v>7.1428571428571397E-2</v>
      </c>
      <c r="M1618" s="28">
        <v>44448</v>
      </c>
      <c r="N1618">
        <v>792.38</v>
      </c>
      <c r="O1618" s="3">
        <f t="shared" si="274"/>
        <v>1.8614217765779761E-2</v>
      </c>
      <c r="Q1618" s="28">
        <v>43654</v>
      </c>
      <c r="R1618">
        <v>31.99</v>
      </c>
      <c r="S1618" s="3">
        <f t="shared" si="275"/>
        <v>-4.3572984749457033E-3</v>
      </c>
      <c r="U1618" s="28">
        <v>43654</v>
      </c>
      <c r="V1618">
        <v>129.34</v>
      </c>
      <c r="W1618" s="3">
        <f t="shared" si="270"/>
        <v>-1.4101684579617357E-2</v>
      </c>
      <c r="AC1618" s="28">
        <v>44851</v>
      </c>
      <c r="AD1618">
        <v>16.5</v>
      </c>
      <c r="AE1618" s="4">
        <f t="shared" si="276"/>
        <v>1.538461538461533E-2</v>
      </c>
      <c r="AG1618" s="28">
        <v>43658</v>
      </c>
      <c r="AH1618">
        <v>72.91</v>
      </c>
      <c r="AI1618" s="4">
        <f t="shared" si="277"/>
        <v>-2.4615384615384706E-2</v>
      </c>
      <c r="AO1618" s="28">
        <v>43654</v>
      </c>
      <c r="AP1618" s="29">
        <v>33742.68</v>
      </c>
      <c r="AQ1618" s="3">
        <f t="shared" si="278"/>
        <v>-1.308393501963423E-2</v>
      </c>
    </row>
    <row r="1619" spans="1:43" ht="15.75" thickBot="1" x14ac:dyDescent="0.3">
      <c r="A1619" s="28">
        <v>43713</v>
      </c>
      <c r="B1619">
        <v>70.599999999999994</v>
      </c>
      <c r="C1619" s="3">
        <f t="shared" si="272"/>
        <v>2.0231213872832221E-2</v>
      </c>
      <c r="E1619" s="28">
        <v>43655</v>
      </c>
      <c r="F1619">
        <v>75.75</v>
      </c>
      <c r="G1619" s="4">
        <f t="shared" si="271"/>
        <v>2.6422764227642226E-2</v>
      </c>
      <c r="I1619" s="28">
        <v>44552</v>
      </c>
      <c r="J1619">
        <v>75</v>
      </c>
      <c r="K1619" s="3">
        <f t="shared" si="273"/>
        <v>0</v>
      </c>
      <c r="M1619" s="28">
        <v>44449</v>
      </c>
      <c r="N1619">
        <v>818.45</v>
      </c>
      <c r="O1619" s="3">
        <f t="shared" si="274"/>
        <v>3.2900880890481821E-2</v>
      </c>
      <c r="Q1619" s="28">
        <v>43655</v>
      </c>
      <c r="R1619">
        <v>32.020000000000003</v>
      </c>
      <c r="S1619" s="3">
        <f t="shared" si="275"/>
        <v>9.3779306033159315E-4</v>
      </c>
      <c r="U1619" s="28">
        <v>43655</v>
      </c>
      <c r="V1619">
        <v>130.91999999999999</v>
      </c>
      <c r="W1619" s="3">
        <f t="shared" si="270"/>
        <v>1.2215865161589567E-2</v>
      </c>
      <c r="AC1619" s="28">
        <v>44853</v>
      </c>
      <c r="AD1619">
        <v>16.7</v>
      </c>
      <c r="AE1619" s="4">
        <f t="shared" si="276"/>
        <v>1.2121212121211977E-2</v>
      </c>
      <c r="AG1619" s="28">
        <v>43661</v>
      </c>
      <c r="AH1619">
        <v>69.27</v>
      </c>
      <c r="AI1619" s="4">
        <f t="shared" si="277"/>
        <v>-4.9924564531614313E-2</v>
      </c>
      <c r="AO1619" s="28">
        <v>43655</v>
      </c>
      <c r="AP1619" s="29">
        <v>33855.58</v>
      </c>
      <c r="AQ1619" s="3">
        <f t="shared" si="278"/>
        <v>3.3459108760773848E-3</v>
      </c>
    </row>
    <row r="1620" spans="1:43" ht="15.75" thickBot="1" x14ac:dyDescent="0.3">
      <c r="A1620" s="28">
        <v>43714</v>
      </c>
      <c r="B1620">
        <v>70.52</v>
      </c>
      <c r="C1620" s="3">
        <f t="shared" si="272"/>
        <v>-1.1331444759206111E-3</v>
      </c>
      <c r="E1620" s="28">
        <v>43656</v>
      </c>
      <c r="F1620">
        <v>76.62</v>
      </c>
      <c r="G1620" s="4">
        <f t="shared" si="271"/>
        <v>1.1485148514851495E-2</v>
      </c>
      <c r="I1620" s="28">
        <v>44553</v>
      </c>
      <c r="J1620">
        <v>80</v>
      </c>
      <c r="K1620" s="3">
        <f t="shared" si="273"/>
        <v>6.6666666666666652E-2</v>
      </c>
      <c r="M1620" s="28">
        <v>44452</v>
      </c>
      <c r="N1620">
        <v>815.79</v>
      </c>
      <c r="O1620" s="3">
        <f t="shared" si="274"/>
        <v>-3.2500458183152281E-3</v>
      </c>
      <c r="Q1620" s="28">
        <v>43656</v>
      </c>
      <c r="R1620">
        <v>33.54</v>
      </c>
      <c r="S1620" s="3">
        <f t="shared" si="275"/>
        <v>4.7470331043097946E-2</v>
      </c>
      <c r="U1620" s="28">
        <v>43656</v>
      </c>
      <c r="V1620">
        <v>130.56</v>
      </c>
      <c r="W1620" s="3">
        <f t="shared" si="270"/>
        <v>-2.74977085242889E-3</v>
      </c>
      <c r="AC1620" s="28">
        <v>44855</v>
      </c>
      <c r="AD1620">
        <v>16.739999999999998</v>
      </c>
      <c r="AE1620" s="4">
        <f t="shared" si="276"/>
        <v>2.3952095808381646E-3</v>
      </c>
      <c r="AG1620" s="28">
        <v>43662</v>
      </c>
      <c r="AH1620">
        <v>67.680000000000007</v>
      </c>
      <c r="AI1620" s="4">
        <f t="shared" si="277"/>
        <v>-2.2953659592897191E-2</v>
      </c>
      <c r="AO1620" s="28">
        <v>43656</v>
      </c>
      <c r="AP1620" s="29">
        <v>33840.050000000003</v>
      </c>
      <c r="AQ1620" s="3">
        <f t="shared" si="278"/>
        <v>-4.5871315747647579E-4</v>
      </c>
    </row>
    <row r="1621" spans="1:43" ht="15.75" thickBot="1" x14ac:dyDescent="0.3">
      <c r="A1621" s="28">
        <v>43719</v>
      </c>
      <c r="B1621">
        <v>70.510000000000005</v>
      </c>
      <c r="C1621" s="3">
        <f t="shared" si="272"/>
        <v>-1.4180374361871806E-4</v>
      </c>
      <c r="E1621" s="28">
        <v>43657</v>
      </c>
      <c r="F1621">
        <v>77.03</v>
      </c>
      <c r="G1621" s="4">
        <f t="shared" si="271"/>
        <v>5.3510832680760956E-3</v>
      </c>
      <c r="I1621" s="28">
        <v>44554</v>
      </c>
      <c r="J1621">
        <v>78</v>
      </c>
      <c r="K1621" s="3">
        <f t="shared" si="273"/>
        <v>-2.5000000000000022E-2</v>
      </c>
      <c r="M1621" s="28">
        <v>44453</v>
      </c>
      <c r="N1621">
        <v>809.78</v>
      </c>
      <c r="O1621" s="3">
        <f t="shared" si="274"/>
        <v>-7.3670920212309809E-3</v>
      </c>
      <c r="Q1621" s="28">
        <v>43657</v>
      </c>
      <c r="R1621">
        <v>33.75</v>
      </c>
      <c r="S1621" s="3">
        <f t="shared" si="275"/>
        <v>6.2611806797854275E-3</v>
      </c>
      <c r="U1621" s="28">
        <v>43657</v>
      </c>
      <c r="V1621">
        <v>130.79</v>
      </c>
      <c r="W1621" s="3">
        <f t="shared" si="270"/>
        <v>1.7616421568626972E-3</v>
      </c>
      <c r="AC1621" s="28">
        <v>44859</v>
      </c>
      <c r="AD1621">
        <v>16.95</v>
      </c>
      <c r="AE1621" s="4">
        <f t="shared" si="276"/>
        <v>1.2544802867383575E-2</v>
      </c>
      <c r="AG1621" s="28">
        <v>43663</v>
      </c>
      <c r="AH1621">
        <v>65.989999999999995</v>
      </c>
      <c r="AI1621" s="4">
        <f t="shared" si="277"/>
        <v>-2.4970449172576958E-2</v>
      </c>
      <c r="AO1621" s="28">
        <v>43657</v>
      </c>
      <c r="AP1621" s="29">
        <v>33875.4</v>
      </c>
      <c r="AQ1621" s="3">
        <f t="shared" si="278"/>
        <v>1.0446202059393173E-3</v>
      </c>
    </row>
    <row r="1622" spans="1:43" ht="15.75" thickBot="1" x14ac:dyDescent="0.3">
      <c r="A1622" s="28">
        <v>43720</v>
      </c>
      <c r="B1622">
        <v>72.13</v>
      </c>
      <c r="C1622" s="3">
        <f t="shared" si="272"/>
        <v>2.2975464473124152E-2</v>
      </c>
      <c r="E1622" s="28">
        <v>43658</v>
      </c>
      <c r="F1622">
        <v>73.66</v>
      </c>
      <c r="G1622" s="4">
        <f t="shared" si="271"/>
        <v>-4.3749188627807412E-2</v>
      </c>
      <c r="I1622" s="28">
        <v>44558</v>
      </c>
      <c r="J1622">
        <v>83.85</v>
      </c>
      <c r="K1622" s="3">
        <f t="shared" si="273"/>
        <v>7.4999999999999956E-2</v>
      </c>
      <c r="M1622" s="28">
        <v>44454</v>
      </c>
      <c r="N1622">
        <v>800.84</v>
      </c>
      <c r="O1622" s="3">
        <f t="shared" si="274"/>
        <v>-1.1040035565215156E-2</v>
      </c>
      <c r="Q1622" s="28">
        <v>43658</v>
      </c>
      <c r="R1622">
        <v>32.67</v>
      </c>
      <c r="S1622" s="3">
        <f t="shared" si="275"/>
        <v>-3.1999999999999917E-2</v>
      </c>
      <c r="U1622" s="28">
        <v>43658</v>
      </c>
      <c r="V1622">
        <v>130.91999999999999</v>
      </c>
      <c r="W1622" s="3">
        <f t="shared" si="270"/>
        <v>9.9395978285787834E-4</v>
      </c>
      <c r="AC1622" s="28">
        <v>44861</v>
      </c>
      <c r="AD1622">
        <v>16.5</v>
      </c>
      <c r="AE1622" s="4">
        <f t="shared" si="276"/>
        <v>-2.6548672566371612E-2</v>
      </c>
      <c r="AG1622" s="28">
        <v>43664</v>
      </c>
      <c r="AH1622">
        <v>63.27</v>
      </c>
      <c r="AI1622" s="4">
        <f t="shared" si="277"/>
        <v>-4.1218366419154329E-2</v>
      </c>
      <c r="AO1622" s="28">
        <v>43658</v>
      </c>
      <c r="AP1622" s="29">
        <v>33672.49</v>
      </c>
      <c r="AQ1622" s="3">
        <f t="shared" si="278"/>
        <v>-5.9898923702746965E-3</v>
      </c>
    </row>
    <row r="1623" spans="1:43" ht="15.75" thickBot="1" x14ac:dyDescent="0.3">
      <c r="A1623" s="28">
        <v>43721</v>
      </c>
      <c r="B1623">
        <v>71.83</v>
      </c>
      <c r="C1623" s="3">
        <f t="shared" si="272"/>
        <v>-4.1591570774989206E-3</v>
      </c>
      <c r="E1623" s="28">
        <v>43661</v>
      </c>
      <c r="F1623">
        <v>69.98</v>
      </c>
      <c r="G1623" s="4">
        <f t="shared" si="271"/>
        <v>-4.9959272332337656E-2</v>
      </c>
      <c r="I1623" s="28">
        <v>44559</v>
      </c>
      <c r="J1623">
        <v>86.99</v>
      </c>
      <c r="K1623" s="3">
        <f t="shared" si="273"/>
        <v>3.7447823494335175E-2</v>
      </c>
      <c r="M1623" s="28">
        <v>44455</v>
      </c>
      <c r="N1623">
        <v>797.21</v>
      </c>
      <c r="O1623" s="3">
        <f t="shared" si="274"/>
        <v>-4.5327406223465427E-3</v>
      </c>
      <c r="Q1623" s="28">
        <v>43661</v>
      </c>
      <c r="R1623">
        <v>31.04</v>
      </c>
      <c r="S1623" s="3">
        <f t="shared" si="275"/>
        <v>-4.9892868074686292E-2</v>
      </c>
      <c r="U1623" s="28">
        <v>43661</v>
      </c>
      <c r="V1623">
        <v>128.75</v>
      </c>
      <c r="W1623" s="3">
        <f t="shared" si="270"/>
        <v>-1.6575007638252259E-2</v>
      </c>
      <c r="AC1623" s="28">
        <v>44862</v>
      </c>
      <c r="AD1623">
        <v>17.18</v>
      </c>
      <c r="AE1623" s="4">
        <f t="shared" si="276"/>
        <v>4.1212121212121255E-2</v>
      </c>
      <c r="AG1623" s="28">
        <v>43665</v>
      </c>
      <c r="AH1623">
        <v>62</v>
      </c>
      <c r="AI1623" s="4">
        <f t="shared" si="277"/>
        <v>-2.0072704283230602E-2</v>
      </c>
      <c r="AO1623" s="28">
        <v>43661</v>
      </c>
      <c r="AP1623" s="29">
        <v>32958.35</v>
      </c>
      <c r="AQ1623" s="3">
        <f t="shared" si="278"/>
        <v>-2.1208410782808107E-2</v>
      </c>
    </row>
    <row r="1624" spans="1:43" ht="15.75" thickBot="1" x14ac:dyDescent="0.3">
      <c r="A1624" s="28">
        <v>43724</v>
      </c>
      <c r="B1624">
        <v>72.28</v>
      </c>
      <c r="C1624" s="3">
        <f t="shared" si="272"/>
        <v>6.2647918696923099E-3</v>
      </c>
      <c r="E1624" s="28">
        <v>43662</v>
      </c>
      <c r="F1624">
        <v>73.180000000000007</v>
      </c>
      <c r="G1624" s="4">
        <f t="shared" si="271"/>
        <v>4.5727350671620481E-2</v>
      </c>
      <c r="I1624" s="28">
        <v>44560</v>
      </c>
      <c r="J1624">
        <v>82</v>
      </c>
      <c r="K1624" s="3">
        <f t="shared" si="273"/>
        <v>-5.7362915277618054E-2</v>
      </c>
      <c r="M1624" s="28">
        <v>44456</v>
      </c>
      <c r="N1624">
        <v>782.54</v>
      </c>
      <c r="O1624" s="3">
        <f t="shared" si="274"/>
        <v>-1.8401675844507803E-2</v>
      </c>
      <c r="Q1624" s="28">
        <v>43662</v>
      </c>
      <c r="R1624">
        <v>32.590000000000003</v>
      </c>
      <c r="S1624" s="3">
        <f t="shared" si="275"/>
        <v>4.9935567010309434E-2</v>
      </c>
      <c r="U1624" s="28">
        <v>43662</v>
      </c>
      <c r="V1624">
        <v>128.4</v>
      </c>
      <c r="W1624" s="3">
        <f t="shared" si="270"/>
        <v>-2.7184466019416487E-3</v>
      </c>
      <c r="AC1624" s="28">
        <v>44868</v>
      </c>
      <c r="AD1624">
        <v>17.75</v>
      </c>
      <c r="AE1624" s="4">
        <f t="shared" si="276"/>
        <v>3.3178114086146682E-2</v>
      </c>
      <c r="AG1624" s="28">
        <v>43668</v>
      </c>
      <c r="AH1624">
        <v>60.87</v>
      </c>
      <c r="AI1624" s="4">
        <f t="shared" si="277"/>
        <v>-1.822580645161298E-2</v>
      </c>
      <c r="AO1624" s="28">
        <v>43662</v>
      </c>
      <c r="AP1624" s="29">
        <v>32972.019999999997</v>
      </c>
      <c r="AQ1624" s="3">
        <f t="shared" si="278"/>
        <v>4.1476590909428346E-4</v>
      </c>
    </row>
    <row r="1625" spans="1:43" ht="15.75" thickBot="1" x14ac:dyDescent="0.3">
      <c r="A1625" s="28">
        <v>43725</v>
      </c>
      <c r="B1625">
        <v>72.010000000000005</v>
      </c>
      <c r="C1625" s="3">
        <f t="shared" si="272"/>
        <v>-3.7354731599335E-3</v>
      </c>
      <c r="E1625" s="28">
        <v>43663</v>
      </c>
      <c r="F1625">
        <v>72.28</v>
      </c>
      <c r="G1625" s="4">
        <f t="shared" si="271"/>
        <v>-1.2298442197321791E-2</v>
      </c>
      <c r="I1625" s="28">
        <v>44561</v>
      </c>
      <c r="J1625">
        <v>88.15</v>
      </c>
      <c r="K1625" s="3">
        <f t="shared" si="273"/>
        <v>7.5000000000000178E-2</v>
      </c>
      <c r="M1625" s="28">
        <v>44459</v>
      </c>
      <c r="N1625">
        <v>773.98</v>
      </c>
      <c r="O1625" s="3">
        <f t="shared" si="274"/>
        <v>-1.0938737955887179E-2</v>
      </c>
      <c r="Q1625" s="28">
        <v>43663</v>
      </c>
      <c r="R1625">
        <v>32.53</v>
      </c>
      <c r="S1625" s="3">
        <f t="shared" si="275"/>
        <v>-1.8410555385087735E-3</v>
      </c>
      <c r="U1625" s="28">
        <v>43663</v>
      </c>
      <c r="V1625">
        <v>127.37</v>
      </c>
      <c r="W1625" s="3">
        <f t="shared" si="270"/>
        <v>-8.0218068535825582E-3</v>
      </c>
      <c r="AC1625" s="28">
        <v>44869</v>
      </c>
      <c r="AD1625">
        <v>18.5</v>
      </c>
      <c r="AE1625" s="4">
        <f t="shared" si="276"/>
        <v>4.2253521126760507E-2</v>
      </c>
      <c r="AG1625" s="28">
        <v>43669</v>
      </c>
      <c r="AH1625">
        <v>60.2</v>
      </c>
      <c r="AI1625" s="4">
        <f t="shared" si="277"/>
        <v>-1.1007064235255326E-2</v>
      </c>
      <c r="AO1625" s="28">
        <v>43663</v>
      </c>
      <c r="AP1625" s="29">
        <v>32981.99</v>
      </c>
      <c r="AQ1625" s="3">
        <f t="shared" si="278"/>
        <v>3.0237759166706901E-4</v>
      </c>
    </row>
    <row r="1626" spans="1:43" ht="15.75" thickBot="1" x14ac:dyDescent="0.3">
      <c r="A1626" s="28">
        <v>43726</v>
      </c>
      <c r="B1626">
        <v>71.87</v>
      </c>
      <c r="C1626" s="3">
        <f t="shared" si="272"/>
        <v>-1.9441744202194355E-3</v>
      </c>
      <c r="E1626" s="28">
        <v>43664</v>
      </c>
      <c r="F1626">
        <v>68.7</v>
      </c>
      <c r="G1626" s="4">
        <f t="shared" si="271"/>
        <v>-4.9529607083563909E-2</v>
      </c>
      <c r="I1626" s="28">
        <v>44564</v>
      </c>
      <c r="J1626">
        <v>93</v>
      </c>
      <c r="K1626" s="3">
        <f t="shared" si="273"/>
        <v>5.5019852524106572E-2</v>
      </c>
      <c r="M1626" s="28">
        <v>44460</v>
      </c>
      <c r="N1626">
        <v>746.61</v>
      </c>
      <c r="O1626" s="3">
        <f t="shared" si="274"/>
        <v>-3.5362670870048296E-2</v>
      </c>
      <c r="Q1626" s="28">
        <v>43664</v>
      </c>
      <c r="R1626">
        <v>30.95</v>
      </c>
      <c r="S1626" s="3">
        <f t="shared" si="275"/>
        <v>-4.8570550261297307E-2</v>
      </c>
      <c r="U1626" s="28">
        <v>43664</v>
      </c>
      <c r="V1626">
        <v>124.65</v>
      </c>
      <c r="W1626" s="3">
        <f t="shared" si="270"/>
        <v>-2.1355107168092968E-2</v>
      </c>
      <c r="AC1626" s="28">
        <v>44872</v>
      </c>
      <c r="AD1626">
        <v>18.93</v>
      </c>
      <c r="AE1626" s="4">
        <f t="shared" si="276"/>
        <v>2.3243243243243228E-2</v>
      </c>
      <c r="AG1626" s="28">
        <v>43670</v>
      </c>
      <c r="AH1626">
        <v>58.27</v>
      </c>
      <c r="AI1626" s="4">
        <f t="shared" si="277"/>
        <v>-3.2059800664451799E-2</v>
      </c>
      <c r="AO1626" s="28">
        <v>43664</v>
      </c>
      <c r="AP1626" s="29">
        <v>32309.54</v>
      </c>
      <c r="AQ1626" s="3">
        <f t="shared" si="278"/>
        <v>-2.0388399850948868E-2</v>
      </c>
    </row>
    <row r="1627" spans="1:43" ht="15.75" thickBot="1" x14ac:dyDescent="0.3">
      <c r="A1627" s="28">
        <v>43727</v>
      </c>
      <c r="B1627">
        <v>74.53</v>
      </c>
      <c r="C1627" s="3">
        <f t="shared" si="272"/>
        <v>3.7011270349241565E-2</v>
      </c>
      <c r="E1627" s="28">
        <v>43665</v>
      </c>
      <c r="F1627">
        <v>71.760000000000005</v>
      </c>
      <c r="G1627" s="4">
        <f t="shared" si="271"/>
        <v>4.4541484716157154E-2</v>
      </c>
      <c r="I1627" s="28">
        <v>44565</v>
      </c>
      <c r="J1627">
        <v>86.03</v>
      </c>
      <c r="K1627" s="3">
        <f t="shared" si="273"/>
        <v>-7.4946236559139789E-2</v>
      </c>
      <c r="M1627" s="28">
        <v>44461</v>
      </c>
      <c r="N1627">
        <v>727.13</v>
      </c>
      <c r="O1627" s="3">
        <f t="shared" si="274"/>
        <v>-2.6091265854997991E-2</v>
      </c>
      <c r="Q1627" s="28">
        <v>43665</v>
      </c>
      <c r="R1627">
        <v>31.51</v>
      </c>
      <c r="S1627" s="3">
        <f t="shared" si="275"/>
        <v>1.8093699515347339E-2</v>
      </c>
      <c r="U1627" s="28">
        <v>43665</v>
      </c>
      <c r="V1627">
        <v>127</v>
      </c>
      <c r="W1627" s="3">
        <f t="shared" si="270"/>
        <v>1.8852787805856419E-2</v>
      </c>
      <c r="AC1627" s="28">
        <v>44887</v>
      </c>
      <c r="AD1627">
        <v>17.52</v>
      </c>
      <c r="AE1627" s="4">
        <f t="shared" si="276"/>
        <v>-7.4484944532488107E-2</v>
      </c>
      <c r="AG1627" s="28">
        <v>43671</v>
      </c>
      <c r="AH1627">
        <v>56.12</v>
      </c>
      <c r="AI1627" s="4">
        <f t="shared" si="277"/>
        <v>-3.6897202677192431E-2</v>
      </c>
      <c r="AO1627" s="28">
        <v>43665</v>
      </c>
      <c r="AP1627" s="29">
        <v>32458.77</v>
      </c>
      <c r="AQ1627" s="3">
        <f t="shared" si="278"/>
        <v>4.6187596604594372E-3</v>
      </c>
    </row>
    <row r="1628" spans="1:43" ht="15.75" thickBot="1" x14ac:dyDescent="0.3">
      <c r="A1628" s="28">
        <v>43728</v>
      </c>
      <c r="B1628">
        <v>74.39</v>
      </c>
      <c r="C1628" s="3">
        <f t="shared" si="272"/>
        <v>-1.8784382128002042E-3</v>
      </c>
      <c r="E1628" s="28">
        <v>43668</v>
      </c>
      <c r="F1628">
        <v>72.38</v>
      </c>
      <c r="G1628" s="4">
        <f t="shared" si="271"/>
        <v>8.639910813823759E-3</v>
      </c>
      <c r="I1628" s="28">
        <v>44571</v>
      </c>
      <c r="J1628">
        <v>88</v>
      </c>
      <c r="K1628" s="3">
        <f t="shared" si="273"/>
        <v>2.2898988724863401E-2</v>
      </c>
      <c r="M1628" s="28">
        <v>44462</v>
      </c>
      <c r="N1628">
        <v>713.41</v>
      </c>
      <c r="O1628" s="3">
        <f t="shared" si="274"/>
        <v>-1.8868702982960395E-2</v>
      </c>
      <c r="Q1628" s="28">
        <v>43668</v>
      </c>
      <c r="R1628">
        <v>31.18</v>
      </c>
      <c r="S1628" s="3">
        <f t="shared" si="275"/>
        <v>-1.047286575690265E-2</v>
      </c>
      <c r="U1628" s="28">
        <v>43668</v>
      </c>
      <c r="V1628">
        <v>128.91</v>
      </c>
      <c r="W1628" s="3">
        <f t="shared" si="270"/>
        <v>1.5039370078740122E-2</v>
      </c>
      <c r="AC1628" s="28">
        <v>44888</v>
      </c>
      <c r="AD1628">
        <v>18.350000000000001</v>
      </c>
      <c r="AE1628" s="4">
        <f t="shared" si="276"/>
        <v>4.7374429223744352E-2</v>
      </c>
      <c r="AG1628" s="28">
        <v>43672</v>
      </c>
      <c r="AH1628">
        <v>53.32</v>
      </c>
      <c r="AI1628" s="4">
        <f t="shared" si="277"/>
        <v>-4.9893086243763318E-2</v>
      </c>
      <c r="AO1628" s="28">
        <v>43668</v>
      </c>
      <c r="AP1628" s="29">
        <v>32584.55</v>
      </c>
      <c r="AQ1628" s="3">
        <f t="shared" si="278"/>
        <v>3.8750698193430466E-3</v>
      </c>
    </row>
    <row r="1629" spans="1:43" ht="15.75" thickBot="1" x14ac:dyDescent="0.3">
      <c r="A1629" s="28">
        <v>43731</v>
      </c>
      <c r="B1629">
        <v>74.650000000000006</v>
      </c>
      <c r="C1629" s="3">
        <f t="shared" si="272"/>
        <v>3.4950934265358669E-3</v>
      </c>
      <c r="E1629" s="28">
        <v>43669</v>
      </c>
      <c r="F1629">
        <v>73.14</v>
      </c>
      <c r="G1629" s="4">
        <f t="shared" si="271"/>
        <v>1.0500138159712735E-2</v>
      </c>
      <c r="I1629" s="28">
        <v>44572</v>
      </c>
      <c r="J1629">
        <v>89.99</v>
      </c>
      <c r="K1629" s="3">
        <f t="shared" si="273"/>
        <v>2.2613636363636225E-2</v>
      </c>
      <c r="M1629" s="28">
        <v>44463</v>
      </c>
      <c r="N1629">
        <v>718.48</v>
      </c>
      <c r="O1629" s="3">
        <f t="shared" si="274"/>
        <v>7.1067128299295845E-3</v>
      </c>
      <c r="Q1629" s="28">
        <v>43669</v>
      </c>
      <c r="R1629">
        <v>32.479999999999997</v>
      </c>
      <c r="S1629" s="3">
        <f t="shared" si="275"/>
        <v>4.1693393200769702E-2</v>
      </c>
      <c r="U1629" s="28">
        <v>43669</v>
      </c>
      <c r="V1629">
        <v>129.04</v>
      </c>
      <c r="W1629" s="3">
        <f t="shared" si="270"/>
        <v>1.0084555115972282E-3</v>
      </c>
      <c r="AC1629" s="28">
        <v>44893</v>
      </c>
      <c r="AD1629">
        <v>17.989999999999998</v>
      </c>
      <c r="AE1629" s="4">
        <f t="shared" si="276"/>
        <v>-1.9618528610354402E-2</v>
      </c>
      <c r="AG1629" s="28">
        <v>43675</v>
      </c>
      <c r="AH1629">
        <v>50.99</v>
      </c>
      <c r="AI1629" s="4">
        <f t="shared" si="277"/>
        <v>-4.3698424606151476E-2</v>
      </c>
      <c r="AO1629" s="28">
        <v>43669</v>
      </c>
      <c r="AP1629" s="29">
        <v>32715.88</v>
      </c>
      <c r="AQ1629" s="3">
        <f t="shared" si="278"/>
        <v>4.03043773813061E-3</v>
      </c>
    </row>
    <row r="1630" spans="1:43" ht="15.75" thickBot="1" x14ac:dyDescent="0.3">
      <c r="A1630" s="28">
        <v>43732</v>
      </c>
      <c r="B1630">
        <v>73.2</v>
      </c>
      <c r="C1630" s="3">
        <f t="shared" si="272"/>
        <v>-1.9423978566644351E-2</v>
      </c>
      <c r="E1630" s="28">
        <v>43670</v>
      </c>
      <c r="F1630">
        <v>72.14</v>
      </c>
      <c r="G1630" s="4">
        <f t="shared" si="271"/>
        <v>-1.3672409078479664E-2</v>
      </c>
      <c r="I1630" s="28">
        <v>44574</v>
      </c>
      <c r="J1630">
        <v>84.63</v>
      </c>
      <c r="K1630" s="3">
        <f t="shared" si="273"/>
        <v>-5.9562173574841615E-2</v>
      </c>
      <c r="M1630" s="28">
        <v>44466</v>
      </c>
      <c r="N1630">
        <v>743.89</v>
      </c>
      <c r="O1630" s="3">
        <f t="shared" si="274"/>
        <v>3.5366328916601741E-2</v>
      </c>
      <c r="Q1630" s="28">
        <v>43670</v>
      </c>
      <c r="R1630">
        <v>31.96</v>
      </c>
      <c r="S1630" s="3">
        <f t="shared" si="275"/>
        <v>-1.6009852216748666E-2</v>
      </c>
      <c r="U1630" s="28">
        <v>43670</v>
      </c>
      <c r="V1630">
        <v>127.85</v>
      </c>
      <c r="W1630" s="3">
        <f t="shared" si="270"/>
        <v>-9.2219466831989783E-3</v>
      </c>
      <c r="AC1630" s="28">
        <v>44901</v>
      </c>
      <c r="AD1630">
        <v>16.670000000000002</v>
      </c>
      <c r="AE1630" s="4">
        <f t="shared" si="276"/>
        <v>-7.3374096720400073E-2</v>
      </c>
      <c r="AG1630" s="28">
        <v>43676</v>
      </c>
      <c r="AH1630">
        <v>49.16</v>
      </c>
      <c r="AI1630" s="4">
        <f t="shared" si="277"/>
        <v>-3.5889390076485728E-2</v>
      </c>
      <c r="AO1630" s="28">
        <v>43670</v>
      </c>
      <c r="AP1630" s="29">
        <v>32401.4</v>
      </c>
      <c r="AQ1630" s="3">
        <f t="shared" si="278"/>
        <v>-9.6124573143072656E-3</v>
      </c>
    </row>
    <row r="1631" spans="1:43" ht="15.75" thickBot="1" x14ac:dyDescent="0.3">
      <c r="A1631" s="28">
        <v>43733</v>
      </c>
      <c r="B1631">
        <v>72.45</v>
      </c>
      <c r="C1631" s="3">
        <f t="shared" si="272"/>
        <v>-1.0245901639344246E-2</v>
      </c>
      <c r="E1631" s="28">
        <v>43671</v>
      </c>
      <c r="F1631">
        <v>71.150000000000006</v>
      </c>
      <c r="G1631" s="4">
        <f t="shared" si="271"/>
        <v>-1.3723315774882061E-2</v>
      </c>
      <c r="I1631" s="28">
        <v>44575</v>
      </c>
      <c r="J1631">
        <v>89.5</v>
      </c>
      <c r="K1631" s="3">
        <f t="shared" si="273"/>
        <v>5.7544605931702852E-2</v>
      </c>
      <c r="M1631" s="28">
        <v>44467</v>
      </c>
      <c r="N1631">
        <v>757.37</v>
      </c>
      <c r="O1631" s="3">
        <f t="shared" si="274"/>
        <v>1.8120958743900406E-2</v>
      </c>
      <c r="Q1631" s="28">
        <v>43671</v>
      </c>
      <c r="R1631">
        <v>31.08</v>
      </c>
      <c r="S1631" s="3">
        <f t="shared" si="275"/>
        <v>-2.7534418022528206E-2</v>
      </c>
      <c r="U1631" s="28">
        <v>43671</v>
      </c>
      <c r="V1631">
        <v>129.43</v>
      </c>
      <c r="W1631" s="3">
        <f t="shared" si="270"/>
        <v>1.2358232303480765E-2</v>
      </c>
      <c r="AC1631" s="28">
        <v>44923</v>
      </c>
      <c r="AD1631">
        <v>16.010000000000002</v>
      </c>
      <c r="AE1631" s="4">
        <f t="shared" si="276"/>
        <v>-3.9592081583683214E-2</v>
      </c>
      <c r="AG1631" s="28">
        <v>43677</v>
      </c>
      <c r="AH1631">
        <v>49.48</v>
      </c>
      <c r="AI1631" s="4">
        <f t="shared" si="277"/>
        <v>6.5093572009764511E-3</v>
      </c>
      <c r="AO1631" s="28">
        <v>43671</v>
      </c>
      <c r="AP1631" s="29">
        <v>32446.400000000001</v>
      </c>
      <c r="AQ1631" s="3">
        <f t="shared" si="278"/>
        <v>1.3888288777645919E-3</v>
      </c>
    </row>
    <row r="1632" spans="1:43" ht="15.75" thickBot="1" x14ac:dyDescent="0.3">
      <c r="A1632" s="28">
        <v>43734</v>
      </c>
      <c r="B1632">
        <v>71.709999999999994</v>
      </c>
      <c r="C1632" s="3">
        <f t="shared" si="272"/>
        <v>-1.0213940648723385E-2</v>
      </c>
      <c r="E1632" s="28">
        <v>43672</v>
      </c>
      <c r="F1632">
        <v>67.62</v>
      </c>
      <c r="G1632" s="4">
        <f t="shared" si="271"/>
        <v>-4.9613492621222832E-2</v>
      </c>
      <c r="I1632" s="28">
        <v>44579</v>
      </c>
      <c r="J1632">
        <v>86</v>
      </c>
      <c r="K1632" s="3">
        <f t="shared" si="273"/>
        <v>-3.9106145251396662E-2</v>
      </c>
      <c r="M1632" s="28">
        <v>44468</v>
      </c>
      <c r="N1632">
        <v>739.31</v>
      </c>
      <c r="O1632" s="3">
        <f t="shared" si="274"/>
        <v>-2.3845676485733658E-2</v>
      </c>
      <c r="Q1632" s="28">
        <v>43672</v>
      </c>
      <c r="R1632">
        <v>29.58</v>
      </c>
      <c r="S1632" s="3">
        <f t="shared" si="275"/>
        <v>-4.8262548262548277E-2</v>
      </c>
      <c r="U1632" s="28">
        <v>43672</v>
      </c>
      <c r="V1632">
        <v>128.13999999999999</v>
      </c>
      <c r="W1632" s="3">
        <f t="shared" si="270"/>
        <v>-9.9667774086380501E-3</v>
      </c>
      <c r="AG1632" s="28">
        <v>43678</v>
      </c>
      <c r="AH1632">
        <v>51.93</v>
      </c>
      <c r="AI1632" s="4">
        <f t="shared" si="277"/>
        <v>4.951495553759111E-2</v>
      </c>
      <c r="AO1632" s="28">
        <v>43672</v>
      </c>
      <c r="AP1632" s="29">
        <v>32103.27</v>
      </c>
      <c r="AQ1632" s="3">
        <f t="shared" si="278"/>
        <v>-1.0575287242960751E-2</v>
      </c>
    </row>
    <row r="1633" spans="1:43" ht="15.75" thickBot="1" x14ac:dyDescent="0.3">
      <c r="A1633" s="28">
        <v>43735</v>
      </c>
      <c r="B1633">
        <v>72.14</v>
      </c>
      <c r="C1633" s="3">
        <f t="shared" si="272"/>
        <v>5.9963742853159641E-3</v>
      </c>
      <c r="E1633" s="28">
        <v>43675</v>
      </c>
      <c r="F1633">
        <v>64.239999999999995</v>
      </c>
      <c r="G1633" s="4">
        <f t="shared" si="271"/>
        <v>-4.9985211475894853E-2</v>
      </c>
      <c r="I1633" s="28">
        <v>44593</v>
      </c>
      <c r="J1633">
        <v>89.9</v>
      </c>
      <c r="K1633" s="3">
        <f t="shared" si="273"/>
        <v>4.5348837209302495E-2</v>
      </c>
      <c r="M1633" s="28">
        <v>44469</v>
      </c>
      <c r="N1633">
        <v>727.51</v>
      </c>
      <c r="O1633" s="3">
        <f t="shared" si="274"/>
        <v>-1.5960828339938504E-2</v>
      </c>
      <c r="Q1633" s="28">
        <v>43675</v>
      </c>
      <c r="R1633">
        <v>28.5</v>
      </c>
      <c r="S1633" s="3">
        <f t="shared" si="275"/>
        <v>-3.6511156186612492E-2</v>
      </c>
      <c r="U1633" s="28">
        <v>43675</v>
      </c>
      <c r="V1633">
        <v>127.33</v>
      </c>
      <c r="W1633" s="3">
        <f t="shared" si="270"/>
        <v>-6.3212111752769529E-3</v>
      </c>
      <c r="AG1633" s="28">
        <v>43679</v>
      </c>
      <c r="AH1633">
        <v>52.73</v>
      </c>
      <c r="AI1633" s="4">
        <f t="shared" si="277"/>
        <v>1.5405353360292695E-2</v>
      </c>
      <c r="AO1633" s="28">
        <v>43675</v>
      </c>
      <c r="AP1633" s="29">
        <v>31734.23</v>
      </c>
      <c r="AQ1633" s="3">
        <f t="shared" si="278"/>
        <v>-1.1495402181771586E-2</v>
      </c>
    </row>
    <row r="1634" spans="1:43" ht="15.75" thickBot="1" x14ac:dyDescent="0.3">
      <c r="A1634" s="28">
        <v>43738</v>
      </c>
      <c r="B1634">
        <v>72.040000000000006</v>
      </c>
      <c r="C1634" s="3">
        <f t="shared" si="272"/>
        <v>-1.3861935126142644E-3</v>
      </c>
      <c r="E1634" s="28">
        <v>43676</v>
      </c>
      <c r="F1634">
        <v>61.08</v>
      </c>
      <c r="G1634" s="4">
        <f t="shared" si="271"/>
        <v>-4.9190535491905329E-2</v>
      </c>
      <c r="I1634" s="28">
        <v>44594</v>
      </c>
      <c r="J1634">
        <v>89</v>
      </c>
      <c r="K1634" s="3">
        <f t="shared" si="273"/>
        <v>-1.0011123470522909E-2</v>
      </c>
      <c r="M1634" s="28">
        <v>44470</v>
      </c>
      <c r="N1634">
        <v>723.75</v>
      </c>
      <c r="O1634" s="3">
        <f t="shared" si="274"/>
        <v>-5.1683138376105164E-3</v>
      </c>
      <c r="Q1634" s="28">
        <v>43676</v>
      </c>
      <c r="R1634">
        <v>27.12</v>
      </c>
      <c r="S1634" s="3">
        <f t="shared" si="275"/>
        <v>-4.842105263157892E-2</v>
      </c>
      <c r="U1634" s="28">
        <v>43676</v>
      </c>
      <c r="V1634">
        <v>126.07</v>
      </c>
      <c r="W1634" s="3">
        <f t="shared" ref="W1634:W1697" si="279">V1634/V1633-1</f>
        <v>-9.8955470038483151E-3</v>
      </c>
      <c r="AG1634" s="28">
        <v>43682</v>
      </c>
      <c r="AH1634">
        <v>52.9</v>
      </c>
      <c r="AI1634" s="4">
        <f t="shared" si="277"/>
        <v>3.2239711739048271E-3</v>
      </c>
      <c r="AO1634" s="28">
        <v>43676</v>
      </c>
      <c r="AP1634" s="29">
        <v>31658.12</v>
      </c>
      <c r="AQ1634" s="3">
        <f t="shared" si="278"/>
        <v>-2.3983566010582491E-3</v>
      </c>
    </row>
    <row r="1635" spans="1:43" ht="15.75" thickBot="1" x14ac:dyDescent="0.3">
      <c r="A1635" s="28">
        <v>43739</v>
      </c>
      <c r="B1635">
        <v>72.55</v>
      </c>
      <c r="C1635" s="3">
        <f t="shared" si="272"/>
        <v>7.0794003331480226E-3</v>
      </c>
      <c r="E1635" s="28">
        <v>43677</v>
      </c>
      <c r="F1635">
        <v>64.13</v>
      </c>
      <c r="G1635" s="4">
        <f t="shared" si="271"/>
        <v>4.9934512115258567E-2</v>
      </c>
      <c r="I1635" s="28">
        <v>44595</v>
      </c>
      <c r="J1635">
        <v>82.33</v>
      </c>
      <c r="K1635" s="3">
        <f t="shared" si="273"/>
        <v>-7.4943820224719127E-2</v>
      </c>
      <c r="M1635" s="28">
        <v>44473</v>
      </c>
      <c r="N1635">
        <v>725.48</v>
      </c>
      <c r="O1635" s="3">
        <f t="shared" si="274"/>
        <v>2.390328151986143E-3</v>
      </c>
      <c r="Q1635" s="28">
        <v>43677</v>
      </c>
      <c r="R1635">
        <v>26.11</v>
      </c>
      <c r="S1635" s="3">
        <f t="shared" si="275"/>
        <v>-3.7241887905604787E-2</v>
      </c>
      <c r="U1635" s="28">
        <v>43677</v>
      </c>
      <c r="V1635">
        <v>126.66</v>
      </c>
      <c r="W1635" s="3">
        <f t="shared" si="279"/>
        <v>4.6799397160308676E-3</v>
      </c>
      <c r="AG1635" s="28">
        <v>43683</v>
      </c>
      <c r="AH1635">
        <v>54.31</v>
      </c>
      <c r="AI1635" s="4">
        <f t="shared" si="277"/>
        <v>2.665406427221173E-2</v>
      </c>
      <c r="AO1635" s="28">
        <v>43677</v>
      </c>
      <c r="AP1635" s="29">
        <v>31938.48</v>
      </c>
      <c r="AQ1635" s="3">
        <f t="shared" si="278"/>
        <v>8.8558638352498331E-3</v>
      </c>
    </row>
    <row r="1636" spans="1:43" ht="15.75" thickBot="1" x14ac:dyDescent="0.3">
      <c r="A1636" s="28">
        <v>43740</v>
      </c>
      <c r="B1636">
        <v>73</v>
      </c>
      <c r="C1636" s="3">
        <f t="shared" si="272"/>
        <v>6.2026188835286877E-3</v>
      </c>
      <c r="E1636" s="28">
        <v>43678</v>
      </c>
      <c r="F1636">
        <v>62.78</v>
      </c>
      <c r="G1636" s="4">
        <f t="shared" si="271"/>
        <v>-2.1050990176204487E-2</v>
      </c>
      <c r="I1636" s="28">
        <v>44596</v>
      </c>
      <c r="J1636">
        <v>83</v>
      </c>
      <c r="K1636" s="3">
        <f t="shared" si="273"/>
        <v>8.1379812947892649E-3</v>
      </c>
      <c r="M1636" s="28">
        <v>44474</v>
      </c>
      <c r="N1636">
        <v>711.27</v>
      </c>
      <c r="O1636" s="3">
        <f t="shared" si="274"/>
        <v>-1.9587032033963725E-2</v>
      </c>
      <c r="Q1636" s="28">
        <v>43678</v>
      </c>
      <c r="R1636">
        <v>26.96</v>
      </c>
      <c r="S1636" s="3">
        <f t="shared" si="275"/>
        <v>3.2554576790501777E-2</v>
      </c>
      <c r="U1636" s="28">
        <v>43678</v>
      </c>
      <c r="V1636">
        <v>126.76</v>
      </c>
      <c r="W1636" s="3">
        <f t="shared" si="279"/>
        <v>7.8951523764425602E-4</v>
      </c>
      <c r="AG1636" s="28">
        <v>43684</v>
      </c>
      <c r="AH1636">
        <v>55.01</v>
      </c>
      <c r="AI1636" s="4">
        <f t="shared" si="277"/>
        <v>1.2888970723623494E-2</v>
      </c>
      <c r="AO1636" s="28">
        <v>43678</v>
      </c>
      <c r="AP1636" s="29">
        <v>31839.11</v>
      </c>
      <c r="AQ1636" s="3">
        <f t="shared" si="278"/>
        <v>-3.1112939626432023E-3</v>
      </c>
    </row>
    <row r="1637" spans="1:43" ht="15.75" thickBot="1" x14ac:dyDescent="0.3">
      <c r="A1637" s="28">
        <v>43741</v>
      </c>
      <c r="B1637">
        <v>73.540000000000006</v>
      </c>
      <c r="C1637" s="3">
        <f t="shared" si="272"/>
        <v>7.3972602739726945E-3</v>
      </c>
      <c r="E1637" s="28">
        <v>43679</v>
      </c>
      <c r="F1637">
        <v>62.29</v>
      </c>
      <c r="G1637" s="4">
        <f t="shared" si="271"/>
        <v>-7.8050334501433838E-3</v>
      </c>
      <c r="I1637" s="28">
        <v>44600</v>
      </c>
      <c r="J1637">
        <v>83</v>
      </c>
      <c r="K1637" s="3">
        <f t="shared" si="273"/>
        <v>0</v>
      </c>
      <c r="M1637" s="28">
        <v>44475</v>
      </c>
      <c r="N1637">
        <v>705.94</v>
      </c>
      <c r="O1637" s="3">
        <f t="shared" si="274"/>
        <v>-7.493638140227965E-3</v>
      </c>
      <c r="Q1637" s="28">
        <v>43679</v>
      </c>
      <c r="R1637">
        <v>27.33</v>
      </c>
      <c r="S1637" s="3">
        <f t="shared" si="275"/>
        <v>1.3724035608308593E-2</v>
      </c>
      <c r="U1637" s="28">
        <v>43679</v>
      </c>
      <c r="V1637">
        <v>125.96</v>
      </c>
      <c r="W1637" s="3">
        <f t="shared" si="279"/>
        <v>-6.3111391606185396E-3</v>
      </c>
      <c r="AG1637" s="28">
        <v>43685</v>
      </c>
      <c r="AH1637">
        <v>53</v>
      </c>
      <c r="AI1637" s="4">
        <f t="shared" si="277"/>
        <v>-3.6538811125249926E-2</v>
      </c>
      <c r="AO1637" s="28">
        <v>43679</v>
      </c>
      <c r="AP1637" s="29">
        <v>31666.41</v>
      </c>
      <c r="AQ1637" s="3">
        <f t="shared" si="278"/>
        <v>-5.4241465920372711E-3</v>
      </c>
    </row>
    <row r="1638" spans="1:43" ht="15.75" thickBot="1" x14ac:dyDescent="0.3">
      <c r="A1638" s="28">
        <v>43742</v>
      </c>
      <c r="B1638">
        <v>73.459999999999994</v>
      </c>
      <c r="C1638" s="3">
        <f t="shared" si="272"/>
        <v>-1.0878433505576712E-3</v>
      </c>
      <c r="E1638" s="28">
        <v>43682</v>
      </c>
      <c r="F1638">
        <v>62.55</v>
      </c>
      <c r="G1638" s="4">
        <f t="shared" si="271"/>
        <v>4.1740247230694916E-3</v>
      </c>
      <c r="I1638" s="28">
        <v>44601</v>
      </c>
      <c r="J1638">
        <v>83</v>
      </c>
      <c r="K1638" s="3">
        <f t="shared" si="273"/>
        <v>0</v>
      </c>
      <c r="M1638" s="28">
        <v>44476</v>
      </c>
      <c r="N1638">
        <v>705.25</v>
      </c>
      <c r="O1638" s="3">
        <f t="shared" si="274"/>
        <v>-9.7742017735225062E-4</v>
      </c>
      <c r="Q1638" s="28">
        <v>43682</v>
      </c>
      <c r="R1638">
        <v>26.33</v>
      </c>
      <c r="S1638" s="3">
        <f t="shared" si="275"/>
        <v>-3.6589828027808302E-2</v>
      </c>
      <c r="U1638" s="28">
        <v>43682</v>
      </c>
      <c r="V1638">
        <v>124.61</v>
      </c>
      <c r="W1638" s="3">
        <f t="shared" si="279"/>
        <v>-1.0717688154969762E-2</v>
      </c>
      <c r="AG1638" s="28">
        <v>43686</v>
      </c>
      <c r="AH1638">
        <v>53.33</v>
      </c>
      <c r="AI1638" s="4">
        <f t="shared" si="277"/>
        <v>6.2264150943396324E-3</v>
      </c>
      <c r="AO1638" s="28">
        <v>43682</v>
      </c>
      <c r="AP1638" s="29">
        <v>31180.799999999999</v>
      </c>
      <c r="AQ1638" s="3">
        <f t="shared" si="278"/>
        <v>-1.5335176927223526E-2</v>
      </c>
    </row>
    <row r="1639" spans="1:43" ht="15.75" thickBot="1" x14ac:dyDescent="0.3">
      <c r="A1639" s="28">
        <v>43745</v>
      </c>
      <c r="B1639">
        <v>76.41</v>
      </c>
      <c r="C1639" s="3">
        <f t="shared" si="272"/>
        <v>4.015790906615857E-2</v>
      </c>
      <c r="E1639" s="28">
        <v>43683</v>
      </c>
      <c r="F1639">
        <v>62.91</v>
      </c>
      <c r="G1639" s="4">
        <f t="shared" si="271"/>
        <v>5.7553956834532904E-3</v>
      </c>
      <c r="I1639" s="28">
        <v>44603</v>
      </c>
      <c r="J1639">
        <v>83</v>
      </c>
      <c r="K1639" s="3">
        <f t="shared" si="273"/>
        <v>0</v>
      </c>
      <c r="M1639" s="28">
        <v>44477</v>
      </c>
      <c r="N1639">
        <v>725.61</v>
      </c>
      <c r="O1639" s="3">
        <f t="shared" si="274"/>
        <v>2.8869195320808227E-2</v>
      </c>
      <c r="Q1639" s="28">
        <v>43683</v>
      </c>
      <c r="R1639">
        <v>26.3</v>
      </c>
      <c r="S1639" s="3">
        <f t="shared" si="275"/>
        <v>-1.1393847322445083E-3</v>
      </c>
      <c r="U1639" s="28">
        <v>43683</v>
      </c>
      <c r="V1639">
        <v>124.19</v>
      </c>
      <c r="W1639" s="3">
        <f t="shared" si="279"/>
        <v>-3.3705160099510856E-3</v>
      </c>
      <c r="AG1639" s="28">
        <v>43693</v>
      </c>
      <c r="AH1639">
        <v>51.82</v>
      </c>
      <c r="AI1639" s="4">
        <f t="shared" si="277"/>
        <v>-2.8314269641852574E-2</v>
      </c>
      <c r="AO1639" s="28">
        <v>43683</v>
      </c>
      <c r="AP1639" s="29">
        <v>31000.67</v>
      </c>
      <c r="AQ1639" s="3">
        <f t="shared" si="278"/>
        <v>-5.7769524835796782E-3</v>
      </c>
    </row>
    <row r="1640" spans="1:43" ht="15.75" thickBot="1" x14ac:dyDescent="0.3">
      <c r="A1640" s="28">
        <v>43746</v>
      </c>
      <c r="B1640">
        <v>76.36</v>
      </c>
      <c r="C1640" s="3">
        <f t="shared" si="272"/>
        <v>-6.5436461196177742E-4</v>
      </c>
      <c r="E1640" s="28">
        <v>43684</v>
      </c>
      <c r="F1640">
        <v>63.09</v>
      </c>
      <c r="G1640" s="4">
        <f t="shared" si="271"/>
        <v>2.8612303290416197E-3</v>
      </c>
      <c r="I1640" s="28">
        <v>44606</v>
      </c>
      <c r="J1640">
        <v>83</v>
      </c>
      <c r="K1640" s="3">
        <f t="shared" si="273"/>
        <v>0</v>
      </c>
      <c r="M1640" s="28">
        <v>44480</v>
      </c>
      <c r="N1640">
        <v>690.61</v>
      </c>
      <c r="O1640" s="3">
        <f t="shared" si="274"/>
        <v>-4.8235277904108309E-2</v>
      </c>
      <c r="Q1640" s="28">
        <v>43684</v>
      </c>
      <c r="R1640">
        <v>26.02</v>
      </c>
      <c r="S1640" s="3">
        <f t="shared" si="275"/>
        <v>-1.0646387832699666E-2</v>
      </c>
      <c r="U1640" s="28">
        <v>43684</v>
      </c>
      <c r="V1640">
        <v>119.14</v>
      </c>
      <c r="W1640" s="3">
        <f t="shared" si="279"/>
        <v>-4.0663499476608411E-2</v>
      </c>
      <c r="AG1640" s="28">
        <v>43696</v>
      </c>
      <c r="AH1640">
        <v>54.39</v>
      </c>
      <c r="AI1640" s="4">
        <f t="shared" si="277"/>
        <v>4.9594751061366349E-2</v>
      </c>
      <c r="AO1640" s="28">
        <v>43684</v>
      </c>
      <c r="AP1640" s="29">
        <v>30277.45</v>
      </c>
      <c r="AQ1640" s="3">
        <f t="shared" si="278"/>
        <v>-2.3329173208191833E-2</v>
      </c>
    </row>
    <row r="1641" spans="1:43" ht="15.75" thickBot="1" x14ac:dyDescent="0.3">
      <c r="A1641" s="28">
        <v>43747</v>
      </c>
      <c r="B1641">
        <v>76.099999999999994</v>
      </c>
      <c r="C1641" s="3">
        <f t="shared" si="272"/>
        <v>-3.4049240440021666E-3</v>
      </c>
      <c r="E1641" s="28">
        <v>43685</v>
      </c>
      <c r="F1641">
        <v>66.05</v>
      </c>
      <c r="G1641" s="4">
        <f t="shared" si="271"/>
        <v>4.691710255190995E-2</v>
      </c>
      <c r="I1641" s="28">
        <v>44609</v>
      </c>
      <c r="J1641">
        <v>82.9</v>
      </c>
      <c r="K1641" s="3">
        <f t="shared" si="273"/>
        <v>-1.2048192771083599E-3</v>
      </c>
      <c r="M1641" s="28">
        <v>44481</v>
      </c>
      <c r="N1641">
        <v>680.53</v>
      </c>
      <c r="O1641" s="3">
        <f t="shared" si="274"/>
        <v>-1.4595792125801865E-2</v>
      </c>
      <c r="Q1641" s="28">
        <v>43685</v>
      </c>
      <c r="R1641">
        <v>24.78</v>
      </c>
      <c r="S1641" s="3">
        <f t="shared" si="275"/>
        <v>-4.7655649500384256E-2</v>
      </c>
      <c r="U1641" s="28">
        <v>43685</v>
      </c>
      <c r="V1641">
        <v>115.33</v>
      </c>
      <c r="W1641" s="3">
        <f t="shared" si="279"/>
        <v>-3.1979184153097195E-2</v>
      </c>
      <c r="AG1641" s="28">
        <v>43697</v>
      </c>
      <c r="AH1641">
        <v>56.98</v>
      </c>
      <c r="AI1641" s="4">
        <f t="shared" si="277"/>
        <v>4.761904761904745E-2</v>
      </c>
      <c r="AO1641" s="28">
        <v>43685</v>
      </c>
      <c r="AP1641" s="29">
        <v>29737.98</v>
      </c>
      <c r="AQ1641" s="3">
        <f t="shared" si="278"/>
        <v>-1.7817550685411132E-2</v>
      </c>
    </row>
    <row r="1642" spans="1:43" ht="15.75" thickBot="1" x14ac:dyDescent="0.3">
      <c r="A1642" s="28">
        <v>43748</v>
      </c>
      <c r="B1642">
        <v>78.64</v>
      </c>
      <c r="C1642" s="3">
        <f t="shared" si="272"/>
        <v>3.3377135348226172E-2</v>
      </c>
      <c r="E1642" s="28">
        <v>43686</v>
      </c>
      <c r="F1642">
        <v>68.98</v>
      </c>
      <c r="G1642" s="4">
        <f t="shared" si="271"/>
        <v>4.4360333080999403E-2</v>
      </c>
      <c r="I1642" s="28">
        <v>44613</v>
      </c>
      <c r="J1642">
        <v>83</v>
      </c>
      <c r="K1642" s="3">
        <f t="shared" si="273"/>
        <v>1.2062726176114147E-3</v>
      </c>
      <c r="M1642" s="28">
        <v>44482</v>
      </c>
      <c r="N1642">
        <v>647.84</v>
      </c>
      <c r="O1642" s="3">
        <f t="shared" si="274"/>
        <v>-4.8036089518463498E-2</v>
      </c>
      <c r="Q1642" s="28">
        <v>43686</v>
      </c>
      <c r="R1642">
        <v>25.39</v>
      </c>
      <c r="S1642" s="3">
        <f t="shared" si="275"/>
        <v>2.461662631154149E-2</v>
      </c>
      <c r="U1642" s="28">
        <v>43686</v>
      </c>
      <c r="V1642">
        <v>111.97</v>
      </c>
      <c r="W1642" s="3">
        <f t="shared" si="279"/>
        <v>-2.9133789993930459E-2</v>
      </c>
      <c r="AG1642" s="28">
        <v>43698</v>
      </c>
      <c r="AH1642">
        <v>59.45</v>
      </c>
      <c r="AI1642" s="4">
        <f t="shared" si="277"/>
        <v>4.3348543348543433E-2</v>
      </c>
      <c r="AO1642" s="28">
        <v>43686</v>
      </c>
      <c r="AP1642" s="29">
        <v>29429.07</v>
      </c>
      <c r="AQ1642" s="3">
        <f t="shared" si="278"/>
        <v>-1.0387726402398489E-2</v>
      </c>
    </row>
    <row r="1643" spans="1:43" ht="15.75" thickBot="1" x14ac:dyDescent="0.3">
      <c r="A1643" s="28">
        <v>43749</v>
      </c>
      <c r="B1643">
        <v>82.28</v>
      </c>
      <c r="C1643" s="3">
        <f t="shared" si="272"/>
        <v>4.6286876907426278E-2</v>
      </c>
      <c r="E1643" s="28">
        <v>43693</v>
      </c>
      <c r="F1643">
        <v>67.34</v>
      </c>
      <c r="G1643" s="4">
        <f t="shared" si="271"/>
        <v>-2.3775007248477809E-2</v>
      </c>
      <c r="I1643" s="28">
        <v>44616</v>
      </c>
      <c r="J1643">
        <v>77</v>
      </c>
      <c r="K1643" s="3">
        <f t="shared" si="273"/>
        <v>-7.2289156626506035E-2</v>
      </c>
      <c r="M1643" s="28">
        <v>44483</v>
      </c>
      <c r="N1643">
        <v>673.4</v>
      </c>
      <c r="O1643" s="3">
        <f t="shared" si="274"/>
        <v>3.9454186218819354E-2</v>
      </c>
      <c r="Q1643" s="28">
        <v>43693</v>
      </c>
      <c r="R1643">
        <v>24.63</v>
      </c>
      <c r="S1643" s="3">
        <f t="shared" si="275"/>
        <v>-2.9933044505710993E-2</v>
      </c>
      <c r="U1643" s="28">
        <v>43693</v>
      </c>
      <c r="V1643">
        <v>107.56</v>
      </c>
      <c r="W1643" s="3">
        <f t="shared" si="279"/>
        <v>-3.938554970081265E-2</v>
      </c>
      <c r="AG1643" s="28">
        <v>43699</v>
      </c>
      <c r="AH1643">
        <v>62.42</v>
      </c>
      <c r="AI1643" s="4">
        <f t="shared" si="277"/>
        <v>4.995794785534069E-2</v>
      </c>
      <c r="AO1643" s="28">
        <v>43693</v>
      </c>
      <c r="AP1643" s="29">
        <v>28764.63</v>
      </c>
      <c r="AQ1643" s="3">
        <f t="shared" si="278"/>
        <v>-2.2577675747143866E-2</v>
      </c>
    </row>
    <row r="1644" spans="1:43" ht="15.75" thickBot="1" x14ac:dyDescent="0.3">
      <c r="A1644" s="28">
        <v>43752</v>
      </c>
      <c r="B1644">
        <v>81.99</v>
      </c>
      <c r="C1644" s="3">
        <f t="shared" si="272"/>
        <v>-3.5245503159941904E-3</v>
      </c>
      <c r="E1644" s="28">
        <v>43696</v>
      </c>
      <c r="F1644">
        <v>70.64</v>
      </c>
      <c r="G1644" s="4">
        <f t="shared" si="271"/>
        <v>4.9005049005048873E-2</v>
      </c>
      <c r="I1644" s="28">
        <v>44617</v>
      </c>
      <c r="J1644">
        <v>76.989999999999995</v>
      </c>
      <c r="K1644" s="3">
        <f t="shared" si="273"/>
        <v>-1.2987012987020208E-4</v>
      </c>
      <c r="M1644" s="28">
        <v>44484</v>
      </c>
      <c r="N1644">
        <v>689.41</v>
      </c>
      <c r="O1644" s="3">
        <f t="shared" si="274"/>
        <v>2.377487377487375E-2</v>
      </c>
      <c r="Q1644" s="28">
        <v>43696</v>
      </c>
      <c r="R1644">
        <v>25.71</v>
      </c>
      <c r="S1644" s="3">
        <f t="shared" si="275"/>
        <v>4.3848964677222879E-2</v>
      </c>
      <c r="U1644" s="28">
        <v>43696</v>
      </c>
      <c r="V1644">
        <v>112.78</v>
      </c>
      <c r="W1644" s="3">
        <f t="shared" si="279"/>
        <v>4.8531052435849764E-2</v>
      </c>
      <c r="AG1644" s="28">
        <v>43700</v>
      </c>
      <c r="AH1644">
        <v>65.540000000000006</v>
      </c>
      <c r="AI1644" s="4">
        <f t="shared" si="277"/>
        <v>4.9983979493751995E-2</v>
      </c>
      <c r="AO1644" s="28">
        <v>43696</v>
      </c>
      <c r="AP1644" s="29">
        <v>29562.42</v>
      </c>
      <c r="AQ1644" s="3">
        <f t="shared" si="278"/>
        <v>2.7735103841071362E-2</v>
      </c>
    </row>
    <row r="1645" spans="1:43" ht="15.75" thickBot="1" x14ac:dyDescent="0.3">
      <c r="A1645" s="28">
        <v>43753</v>
      </c>
      <c r="B1645">
        <v>80.92</v>
      </c>
      <c r="C1645" s="3">
        <f t="shared" si="272"/>
        <v>-1.3050371996584875E-2</v>
      </c>
      <c r="E1645" s="28">
        <v>43697</v>
      </c>
      <c r="F1645">
        <v>69.92</v>
      </c>
      <c r="G1645" s="4">
        <f t="shared" si="271"/>
        <v>-1.0192525481313663E-2</v>
      </c>
      <c r="I1645" s="28">
        <v>44621</v>
      </c>
      <c r="J1645">
        <v>80.400000000000006</v>
      </c>
      <c r="K1645" s="3">
        <f t="shared" si="273"/>
        <v>4.4291466424211112E-2</v>
      </c>
      <c r="M1645" s="28">
        <v>44487</v>
      </c>
      <c r="N1645">
        <v>665.04</v>
      </c>
      <c r="O1645" s="3">
        <f t="shared" si="274"/>
        <v>-3.5349066593173828E-2</v>
      </c>
      <c r="Q1645" s="28">
        <v>43697</v>
      </c>
      <c r="R1645">
        <v>26.13</v>
      </c>
      <c r="S1645" s="3">
        <f t="shared" si="275"/>
        <v>1.6336056009334854E-2</v>
      </c>
      <c r="U1645" s="28">
        <v>43697</v>
      </c>
      <c r="V1645">
        <v>115.94</v>
      </c>
      <c r="W1645" s="3">
        <f t="shared" si="279"/>
        <v>2.8019152331973718E-2</v>
      </c>
      <c r="AG1645" s="28">
        <v>43703</v>
      </c>
      <c r="AH1645">
        <v>64.09</v>
      </c>
      <c r="AI1645" s="4">
        <f t="shared" si="277"/>
        <v>-2.2123893805309769E-2</v>
      </c>
      <c r="AO1645" s="28">
        <v>43697</v>
      </c>
      <c r="AP1645" s="29">
        <v>30419.22</v>
      </c>
      <c r="AQ1645" s="3">
        <f t="shared" si="278"/>
        <v>2.8982742278879758E-2</v>
      </c>
    </row>
    <row r="1646" spans="1:43" ht="15.75" thickBot="1" x14ac:dyDescent="0.3">
      <c r="A1646" s="28">
        <v>43754</v>
      </c>
      <c r="B1646">
        <v>81.45</v>
      </c>
      <c r="C1646" s="3">
        <f t="shared" si="272"/>
        <v>6.5496786950074437E-3</v>
      </c>
      <c r="E1646" s="28">
        <v>43698</v>
      </c>
      <c r="F1646">
        <v>72.45</v>
      </c>
      <c r="G1646" s="4">
        <f t="shared" si="271"/>
        <v>3.6184210526315708E-2</v>
      </c>
      <c r="I1646" s="28">
        <v>44628</v>
      </c>
      <c r="J1646">
        <v>80.13</v>
      </c>
      <c r="K1646" s="3">
        <f t="shared" si="273"/>
        <v>-3.3582089552239847E-3</v>
      </c>
      <c r="M1646" s="28">
        <v>44489</v>
      </c>
      <c r="N1646">
        <v>679.25</v>
      </c>
      <c r="O1646" s="3">
        <f t="shared" si="274"/>
        <v>2.1367135811379834E-2</v>
      </c>
      <c r="Q1646" s="28">
        <v>43698</v>
      </c>
      <c r="R1646">
        <v>27.13</v>
      </c>
      <c r="S1646" s="3">
        <f t="shared" si="275"/>
        <v>3.8270187523918864E-2</v>
      </c>
      <c r="U1646" s="28">
        <v>43698</v>
      </c>
      <c r="V1646">
        <v>118.33</v>
      </c>
      <c r="W1646" s="3">
        <f t="shared" si="279"/>
        <v>2.0614110746937975E-2</v>
      </c>
      <c r="AG1646" s="28">
        <v>43704</v>
      </c>
      <c r="AH1646">
        <v>60.92</v>
      </c>
      <c r="AI1646" s="4">
        <f t="shared" si="277"/>
        <v>-4.9461694492120456E-2</v>
      </c>
      <c r="AO1646" s="28">
        <v>43698</v>
      </c>
      <c r="AP1646" s="29">
        <v>30972.75</v>
      </c>
      <c r="AQ1646" s="3">
        <f t="shared" si="278"/>
        <v>1.819671904802278E-2</v>
      </c>
    </row>
    <row r="1647" spans="1:43" ht="15.75" thickBot="1" x14ac:dyDescent="0.3">
      <c r="A1647" s="28">
        <v>43755</v>
      </c>
      <c r="B1647">
        <v>79.98</v>
      </c>
      <c r="C1647" s="3">
        <f t="shared" si="272"/>
        <v>-1.8047882136279947E-2</v>
      </c>
      <c r="E1647" s="28">
        <v>43699</v>
      </c>
      <c r="F1647">
        <v>76.069999999999993</v>
      </c>
      <c r="G1647" s="4">
        <f t="shared" si="271"/>
        <v>4.9965493443754116E-2</v>
      </c>
      <c r="I1647" s="28">
        <v>44629</v>
      </c>
      <c r="J1647">
        <v>77</v>
      </c>
      <c r="K1647" s="3">
        <f t="shared" si="273"/>
        <v>-3.9061525021839461E-2</v>
      </c>
      <c r="M1647" s="28">
        <v>44490</v>
      </c>
      <c r="N1647">
        <v>683.44</v>
      </c>
      <c r="O1647" s="3">
        <f t="shared" si="274"/>
        <v>6.1685682738314984E-3</v>
      </c>
      <c r="Q1647" s="28">
        <v>43699</v>
      </c>
      <c r="R1647">
        <v>28.48</v>
      </c>
      <c r="S1647" s="3">
        <f t="shared" si="275"/>
        <v>4.976041282712873E-2</v>
      </c>
      <c r="U1647" s="28">
        <v>43699</v>
      </c>
      <c r="V1647">
        <v>124.13</v>
      </c>
      <c r="W1647" s="3">
        <f t="shared" si="279"/>
        <v>4.901546522437239E-2</v>
      </c>
      <c r="AG1647" s="28">
        <v>43705</v>
      </c>
      <c r="AH1647">
        <v>62.63</v>
      </c>
      <c r="AI1647" s="4">
        <f t="shared" si="277"/>
        <v>2.8069599474720874E-2</v>
      </c>
      <c r="AO1647" s="28">
        <v>43699</v>
      </c>
      <c r="AP1647" s="29">
        <v>31884.45</v>
      </c>
      <c r="AQ1647" s="3">
        <f t="shared" si="278"/>
        <v>2.9435552219289507E-2</v>
      </c>
    </row>
    <row r="1648" spans="1:43" ht="15.75" thickBot="1" x14ac:dyDescent="0.3">
      <c r="A1648" s="28">
        <v>43756</v>
      </c>
      <c r="B1648">
        <v>79.930000000000007</v>
      </c>
      <c r="C1648" s="3">
        <f t="shared" si="272"/>
        <v>-6.251562890722262E-4</v>
      </c>
      <c r="E1648" s="28">
        <v>43700</v>
      </c>
      <c r="F1648">
        <v>77.69</v>
      </c>
      <c r="G1648" s="4">
        <f t="shared" si="271"/>
        <v>2.1296174576048488E-2</v>
      </c>
      <c r="I1648" s="28">
        <v>44637</v>
      </c>
      <c r="J1648">
        <v>74</v>
      </c>
      <c r="K1648" s="3">
        <f t="shared" si="273"/>
        <v>-3.8961038961038974E-2</v>
      </c>
      <c r="M1648" s="28">
        <v>44491</v>
      </c>
      <c r="N1648">
        <v>675.64</v>
      </c>
      <c r="O1648" s="3">
        <f t="shared" si="274"/>
        <v>-1.1412852627882608E-2</v>
      </c>
      <c r="Q1648" s="28">
        <v>43700</v>
      </c>
      <c r="R1648">
        <v>28.69</v>
      </c>
      <c r="S1648" s="3">
        <f t="shared" si="275"/>
        <v>7.3735955056180025E-3</v>
      </c>
      <c r="U1648" s="28">
        <v>43700</v>
      </c>
      <c r="V1648">
        <v>122.28</v>
      </c>
      <c r="W1648" s="3">
        <f t="shared" si="279"/>
        <v>-1.4903729960525247E-2</v>
      </c>
      <c r="AG1648" s="28">
        <v>43706</v>
      </c>
      <c r="AH1648">
        <v>61.58</v>
      </c>
      <c r="AI1648" s="4">
        <f t="shared" si="277"/>
        <v>-1.6765128532652107E-2</v>
      </c>
      <c r="AO1648" s="28">
        <v>43700</v>
      </c>
      <c r="AP1648" s="29">
        <v>31350.01</v>
      </c>
      <c r="AQ1648" s="3">
        <f t="shared" si="278"/>
        <v>-1.6761775724530414E-2</v>
      </c>
    </row>
    <row r="1649" spans="1:43" ht="15.75" thickBot="1" x14ac:dyDescent="0.3">
      <c r="A1649" s="28">
        <v>43759</v>
      </c>
      <c r="B1649">
        <v>78.040000000000006</v>
      </c>
      <c r="C1649" s="3">
        <f t="shared" si="272"/>
        <v>-2.3645689978731399E-2</v>
      </c>
      <c r="E1649" s="28">
        <v>43703</v>
      </c>
      <c r="F1649">
        <v>73.81</v>
      </c>
      <c r="G1649" s="4">
        <f t="shared" si="271"/>
        <v>-4.9942077487450054E-2</v>
      </c>
      <c r="I1649" s="28">
        <v>44638</v>
      </c>
      <c r="J1649">
        <v>74</v>
      </c>
      <c r="K1649" s="3">
        <f t="shared" si="273"/>
        <v>0</v>
      </c>
      <c r="M1649" s="28">
        <v>44494</v>
      </c>
      <c r="N1649">
        <v>675.64</v>
      </c>
      <c r="O1649" s="3">
        <f t="shared" si="274"/>
        <v>0</v>
      </c>
      <c r="Q1649" s="28">
        <v>43703</v>
      </c>
      <c r="R1649">
        <v>27.33</v>
      </c>
      <c r="S1649" s="3">
        <f t="shared" si="275"/>
        <v>-4.7403276402927963E-2</v>
      </c>
      <c r="U1649" s="28">
        <v>43703</v>
      </c>
      <c r="V1649">
        <v>116.22</v>
      </c>
      <c r="W1649" s="3">
        <f t="shared" si="279"/>
        <v>-4.9558390578999023E-2</v>
      </c>
      <c r="AG1649" s="28">
        <v>43707</v>
      </c>
      <c r="AH1649">
        <v>59.5</v>
      </c>
      <c r="AI1649" s="4">
        <f t="shared" si="277"/>
        <v>-3.3777200389736861E-2</v>
      </c>
      <c r="AO1649" s="28">
        <v>43703</v>
      </c>
      <c r="AP1649" s="29">
        <v>30520.6</v>
      </c>
      <c r="AQ1649" s="3">
        <f t="shared" si="278"/>
        <v>-2.6456450891084282E-2</v>
      </c>
    </row>
    <row r="1650" spans="1:43" ht="15.75" thickBot="1" x14ac:dyDescent="0.3">
      <c r="A1650" s="28">
        <v>43760</v>
      </c>
      <c r="B1650">
        <v>78.05</v>
      </c>
      <c r="C1650" s="3">
        <f t="shared" si="272"/>
        <v>1.2813941568423637E-4</v>
      </c>
      <c r="E1650" s="28">
        <v>43704</v>
      </c>
      <c r="F1650">
        <v>75.510000000000005</v>
      </c>
      <c r="G1650" s="4">
        <f t="shared" si="271"/>
        <v>2.3032109470261464E-2</v>
      </c>
      <c r="I1650" s="28">
        <v>44641</v>
      </c>
      <c r="J1650">
        <v>74.25</v>
      </c>
      <c r="K1650" s="3">
        <f t="shared" si="273"/>
        <v>3.3783783783782884E-3</v>
      </c>
      <c r="M1650" s="28">
        <v>44495</v>
      </c>
      <c r="N1650">
        <v>670.92</v>
      </c>
      <c r="O1650" s="3">
        <f t="shared" si="274"/>
        <v>-6.9859688591558111E-3</v>
      </c>
      <c r="Q1650" s="28">
        <v>43704</v>
      </c>
      <c r="R1650">
        <v>28.01</v>
      </c>
      <c r="S1650" s="3">
        <f t="shared" si="275"/>
        <v>2.4881083058909681E-2</v>
      </c>
      <c r="U1650" s="28">
        <v>43704</v>
      </c>
      <c r="V1650">
        <v>113.97</v>
      </c>
      <c r="W1650" s="3">
        <f t="shared" si="279"/>
        <v>-1.9359834796076392E-2</v>
      </c>
      <c r="AG1650" s="28">
        <v>43710</v>
      </c>
      <c r="AH1650">
        <v>62.45</v>
      </c>
      <c r="AI1650" s="4">
        <f t="shared" si="277"/>
        <v>4.9579831932773155E-2</v>
      </c>
      <c r="AO1650" s="28">
        <v>43704</v>
      </c>
      <c r="AP1650" s="29">
        <v>30584.85</v>
      </c>
      <c r="AQ1650" s="3">
        <f t="shared" si="278"/>
        <v>2.1051355477939016E-3</v>
      </c>
    </row>
    <row r="1651" spans="1:43" ht="15.75" thickBot="1" x14ac:dyDescent="0.3">
      <c r="A1651" s="28">
        <v>43761</v>
      </c>
      <c r="B1651">
        <v>78.5</v>
      </c>
      <c r="C1651" s="3">
        <f t="shared" si="272"/>
        <v>5.7655349135170564E-3</v>
      </c>
      <c r="E1651" s="28">
        <v>43705</v>
      </c>
      <c r="F1651">
        <v>76.16</v>
      </c>
      <c r="G1651" s="4">
        <f t="shared" si="271"/>
        <v>8.608131373327943E-3</v>
      </c>
      <c r="I1651" s="28">
        <v>44644</v>
      </c>
      <c r="J1651">
        <v>70</v>
      </c>
      <c r="K1651" s="3">
        <f t="shared" si="273"/>
        <v>-5.7239057239057201E-2</v>
      </c>
      <c r="M1651" s="28">
        <v>44496</v>
      </c>
      <c r="N1651">
        <v>690.56</v>
      </c>
      <c r="O1651" s="3">
        <f t="shared" si="274"/>
        <v>2.9273236749537856E-2</v>
      </c>
      <c r="Q1651" s="28">
        <v>43705</v>
      </c>
      <c r="R1651">
        <v>28.21</v>
      </c>
      <c r="S1651" s="3">
        <f t="shared" si="275"/>
        <v>7.1403070332023422E-3</v>
      </c>
      <c r="U1651" s="28">
        <v>43705</v>
      </c>
      <c r="V1651">
        <v>113.76</v>
      </c>
      <c r="W1651" s="3">
        <f t="shared" si="279"/>
        <v>-1.8425901553039692E-3</v>
      </c>
      <c r="AG1651" s="28">
        <v>43711</v>
      </c>
      <c r="AH1651">
        <v>61.75</v>
      </c>
      <c r="AI1651" s="4">
        <f t="shared" si="277"/>
        <v>-1.1208967173738982E-2</v>
      </c>
      <c r="AO1651" s="28">
        <v>43705</v>
      </c>
      <c r="AP1651" s="29">
        <v>30637.71</v>
      </c>
      <c r="AQ1651" s="3">
        <f t="shared" si="278"/>
        <v>1.7283066616315956E-3</v>
      </c>
    </row>
    <row r="1652" spans="1:43" ht="15.75" thickBot="1" x14ac:dyDescent="0.3">
      <c r="A1652" s="28">
        <v>43762</v>
      </c>
      <c r="B1652">
        <v>79.03</v>
      </c>
      <c r="C1652" s="3">
        <f t="shared" si="272"/>
        <v>6.7515923566878744E-3</v>
      </c>
      <c r="E1652" s="28">
        <v>43706</v>
      </c>
      <c r="F1652">
        <v>72.44</v>
      </c>
      <c r="G1652" s="4">
        <f t="shared" si="271"/>
        <v>-4.8844537815125988E-2</v>
      </c>
      <c r="I1652" s="28">
        <v>44645</v>
      </c>
      <c r="J1652">
        <v>68</v>
      </c>
      <c r="K1652" s="3">
        <f t="shared" si="273"/>
        <v>-2.8571428571428581E-2</v>
      </c>
      <c r="M1652" s="28">
        <v>44497</v>
      </c>
      <c r="N1652">
        <v>692.84</v>
      </c>
      <c r="O1652" s="3">
        <f t="shared" si="274"/>
        <v>3.3016682113069518E-3</v>
      </c>
      <c r="Q1652" s="28">
        <v>43706</v>
      </c>
      <c r="R1652">
        <v>27.47</v>
      </c>
      <c r="S1652" s="3">
        <f t="shared" si="275"/>
        <v>-2.6231832683445644E-2</v>
      </c>
      <c r="U1652" s="28">
        <v>43706</v>
      </c>
      <c r="V1652">
        <v>108.71</v>
      </c>
      <c r="W1652" s="3">
        <f t="shared" si="279"/>
        <v>-4.439170182841079E-2</v>
      </c>
      <c r="AG1652" s="28">
        <v>43712</v>
      </c>
      <c r="AH1652">
        <v>63.19</v>
      </c>
      <c r="AI1652" s="4">
        <f t="shared" si="277"/>
        <v>2.3319838056680142E-2</v>
      </c>
      <c r="AO1652" s="28">
        <v>43706</v>
      </c>
      <c r="AP1652" s="29">
        <v>30158.959999999999</v>
      </c>
      <c r="AQ1652" s="3">
        <f t="shared" si="278"/>
        <v>-1.5626167882651809E-2</v>
      </c>
    </row>
    <row r="1653" spans="1:43" ht="15.75" thickBot="1" x14ac:dyDescent="0.3">
      <c r="A1653" s="28">
        <v>43763</v>
      </c>
      <c r="B1653">
        <v>79.040000000000006</v>
      </c>
      <c r="C1653" s="3">
        <f t="shared" si="272"/>
        <v>1.265342275085235E-4</v>
      </c>
      <c r="E1653" s="28">
        <v>43707</v>
      </c>
      <c r="F1653">
        <v>68.930000000000007</v>
      </c>
      <c r="G1653" s="4">
        <f t="shared" si="271"/>
        <v>-4.8453892876863525E-2</v>
      </c>
      <c r="I1653" s="28">
        <v>44651</v>
      </c>
      <c r="J1653">
        <v>73.09</v>
      </c>
      <c r="K1653" s="3">
        <f t="shared" si="273"/>
        <v>7.4852941176470678E-2</v>
      </c>
      <c r="M1653" s="28">
        <v>44498</v>
      </c>
      <c r="N1653">
        <v>688.72</v>
      </c>
      <c r="O1653" s="3">
        <f t="shared" si="274"/>
        <v>-5.9465388834363253E-3</v>
      </c>
      <c r="Q1653" s="28">
        <v>43707</v>
      </c>
      <c r="R1653">
        <v>26.56</v>
      </c>
      <c r="S1653" s="3">
        <f t="shared" si="275"/>
        <v>-3.3127047688387368E-2</v>
      </c>
      <c r="U1653" s="28">
        <v>43707</v>
      </c>
      <c r="V1653">
        <v>104.56</v>
      </c>
      <c r="W1653" s="3">
        <f t="shared" si="279"/>
        <v>-3.8174960905160482E-2</v>
      </c>
      <c r="AG1653" s="28">
        <v>43713</v>
      </c>
      <c r="AH1653">
        <v>62.13</v>
      </c>
      <c r="AI1653" s="4">
        <f t="shared" si="277"/>
        <v>-1.6774806140211984E-2</v>
      </c>
      <c r="AO1653" s="28">
        <v>43707</v>
      </c>
      <c r="AP1653" s="29">
        <v>29672.12</v>
      </c>
      <c r="AQ1653" s="3">
        <f t="shared" si="278"/>
        <v>-1.6142466451097737E-2</v>
      </c>
    </row>
    <row r="1654" spans="1:43" ht="15.75" thickBot="1" x14ac:dyDescent="0.3">
      <c r="A1654" s="28">
        <v>43766</v>
      </c>
      <c r="B1654">
        <v>79.819999999999993</v>
      </c>
      <c r="C1654" s="3">
        <f t="shared" si="272"/>
        <v>9.8684210526314153E-3</v>
      </c>
      <c r="E1654" s="28">
        <v>43710</v>
      </c>
      <c r="F1654">
        <v>68.849999999999994</v>
      </c>
      <c r="G1654" s="4">
        <f t="shared" ref="G1654:G1717" si="280">F1654/F1653-1</f>
        <v>-1.1605977078197327E-3</v>
      </c>
      <c r="I1654" s="28">
        <v>44656</v>
      </c>
      <c r="J1654">
        <v>76</v>
      </c>
      <c r="K1654" s="3">
        <f t="shared" si="273"/>
        <v>3.981392803393069E-2</v>
      </c>
      <c r="M1654" s="28">
        <v>44501</v>
      </c>
      <c r="N1654">
        <v>704.59</v>
      </c>
      <c r="O1654" s="3">
        <f t="shared" si="274"/>
        <v>2.3042745963526512E-2</v>
      </c>
      <c r="Q1654" s="28">
        <v>43710</v>
      </c>
      <c r="R1654">
        <v>26.95</v>
      </c>
      <c r="S1654" s="3">
        <f t="shared" si="275"/>
        <v>1.4683734939759052E-2</v>
      </c>
      <c r="U1654" s="28">
        <v>43710</v>
      </c>
      <c r="V1654">
        <v>105.96</v>
      </c>
      <c r="W1654" s="3">
        <f t="shared" si="279"/>
        <v>1.3389441469012997E-2</v>
      </c>
      <c r="AG1654" s="28">
        <v>43714</v>
      </c>
      <c r="AH1654">
        <v>61.39</v>
      </c>
      <c r="AI1654" s="4">
        <f t="shared" si="277"/>
        <v>-1.1910510220505377E-2</v>
      </c>
      <c r="AO1654" s="28">
        <v>43710</v>
      </c>
      <c r="AP1654" s="29">
        <v>30057.29</v>
      </c>
      <c r="AQ1654" s="3">
        <f t="shared" si="278"/>
        <v>1.2980872280106803E-2</v>
      </c>
    </row>
    <row r="1655" spans="1:43" ht="15.75" thickBot="1" x14ac:dyDescent="0.3">
      <c r="A1655" s="28">
        <v>43767</v>
      </c>
      <c r="B1655">
        <v>79.75</v>
      </c>
      <c r="C1655" s="3">
        <f t="shared" si="272"/>
        <v>-8.7697318967672189E-4</v>
      </c>
      <c r="E1655" s="28">
        <v>43711</v>
      </c>
      <c r="F1655">
        <v>65.59</v>
      </c>
      <c r="G1655" s="4">
        <f t="shared" si="280"/>
        <v>-4.7349310094408015E-2</v>
      </c>
      <c r="I1655" s="28">
        <v>44658</v>
      </c>
      <c r="J1655">
        <v>77</v>
      </c>
      <c r="K1655" s="3">
        <f t="shared" si="273"/>
        <v>1.3157894736842035E-2</v>
      </c>
      <c r="M1655" s="28">
        <v>44502</v>
      </c>
      <c r="N1655">
        <v>740.99</v>
      </c>
      <c r="O1655" s="3">
        <f t="shared" si="274"/>
        <v>5.1661249804850984E-2</v>
      </c>
      <c r="Q1655" s="28">
        <v>43711</v>
      </c>
      <c r="R1655">
        <v>26.94</v>
      </c>
      <c r="S1655" s="3">
        <f t="shared" si="275"/>
        <v>-3.7105751391453001E-4</v>
      </c>
      <c r="U1655" s="28">
        <v>43711</v>
      </c>
      <c r="V1655">
        <v>105.36</v>
      </c>
      <c r="W1655" s="3">
        <f t="shared" si="279"/>
        <v>-5.6625141562853809E-3</v>
      </c>
      <c r="AG1655" s="28">
        <v>43719</v>
      </c>
      <c r="AH1655">
        <v>60.55</v>
      </c>
      <c r="AI1655" s="4">
        <f t="shared" si="277"/>
        <v>-1.3683010262257711E-2</v>
      </c>
      <c r="AO1655" s="28">
        <v>43711</v>
      </c>
      <c r="AP1655" s="29">
        <v>29809.68</v>
      </c>
      <c r="AQ1655" s="3">
        <f t="shared" si="278"/>
        <v>-8.237934956877413E-3</v>
      </c>
    </row>
    <row r="1656" spans="1:43" ht="15.75" thickBot="1" x14ac:dyDescent="0.3">
      <c r="A1656" s="28">
        <v>43768</v>
      </c>
      <c r="B1656">
        <v>78.290000000000006</v>
      </c>
      <c r="C1656" s="3">
        <f t="shared" si="272"/>
        <v>-1.8307210031347831E-2</v>
      </c>
      <c r="E1656" s="28">
        <v>43712</v>
      </c>
      <c r="F1656">
        <v>68.86</v>
      </c>
      <c r="G1656" s="4">
        <f t="shared" si="280"/>
        <v>4.9855160847690039E-2</v>
      </c>
      <c r="I1656" s="28">
        <v>44659</v>
      </c>
      <c r="J1656">
        <v>73</v>
      </c>
      <c r="K1656" s="3">
        <f t="shared" si="273"/>
        <v>-5.1948051948051965E-2</v>
      </c>
      <c r="M1656" s="28">
        <v>44503</v>
      </c>
      <c r="N1656">
        <v>789.22</v>
      </c>
      <c r="O1656" s="3">
        <f t="shared" si="274"/>
        <v>6.5088597686878469E-2</v>
      </c>
      <c r="Q1656" s="28">
        <v>43712</v>
      </c>
      <c r="R1656">
        <v>27.91</v>
      </c>
      <c r="S1656" s="3">
        <f t="shared" si="275"/>
        <v>3.6005939123979092E-2</v>
      </c>
      <c r="U1656" s="28">
        <v>43712</v>
      </c>
      <c r="V1656">
        <v>109.39</v>
      </c>
      <c r="W1656" s="3">
        <f t="shared" si="279"/>
        <v>3.8249810174639354E-2</v>
      </c>
      <c r="AG1656" s="28">
        <v>43720</v>
      </c>
      <c r="AH1656">
        <v>62.98</v>
      </c>
      <c r="AI1656" s="4">
        <f t="shared" si="277"/>
        <v>4.0132122213047072E-2</v>
      </c>
      <c r="AO1656" s="28">
        <v>43712</v>
      </c>
      <c r="AP1656" s="29">
        <v>30244.73</v>
      </c>
      <c r="AQ1656" s="3">
        <f t="shared" si="278"/>
        <v>1.4594252605194091E-2</v>
      </c>
    </row>
    <row r="1657" spans="1:43" ht="15.75" thickBot="1" x14ac:dyDescent="0.3">
      <c r="A1657" s="28">
        <v>43769</v>
      </c>
      <c r="B1657">
        <v>78.12</v>
      </c>
      <c r="C1657" s="3">
        <f t="shared" si="272"/>
        <v>-2.1714139736875859E-3</v>
      </c>
      <c r="E1657" s="28">
        <v>43713</v>
      </c>
      <c r="F1657">
        <v>67.97</v>
      </c>
      <c r="G1657" s="4">
        <f t="shared" si="280"/>
        <v>-1.2924774905605618E-2</v>
      </c>
      <c r="I1657" s="28">
        <v>44662</v>
      </c>
      <c r="J1657">
        <v>76.760000000000005</v>
      </c>
      <c r="K1657" s="3">
        <f t="shared" si="273"/>
        <v>5.1506849315068548E-2</v>
      </c>
      <c r="M1657" s="28">
        <v>44504</v>
      </c>
      <c r="N1657">
        <v>809.36</v>
      </c>
      <c r="O1657" s="3">
        <f t="shared" si="274"/>
        <v>2.5518866729175693E-2</v>
      </c>
      <c r="Q1657" s="28">
        <v>43713</v>
      </c>
      <c r="R1657">
        <v>27.44</v>
      </c>
      <c r="S1657" s="3">
        <f t="shared" si="275"/>
        <v>-1.6839842350412026E-2</v>
      </c>
      <c r="U1657" s="28">
        <v>43713</v>
      </c>
      <c r="V1657">
        <v>110.32</v>
      </c>
      <c r="W1657" s="3">
        <f t="shared" si="279"/>
        <v>8.5016911966357966E-3</v>
      </c>
      <c r="AG1657" s="28">
        <v>43721</v>
      </c>
      <c r="AH1657">
        <v>63.57</v>
      </c>
      <c r="AI1657" s="4">
        <f t="shared" si="277"/>
        <v>9.3680533502700225E-3</v>
      </c>
      <c r="AO1657" s="28">
        <v>43713</v>
      </c>
      <c r="AP1657" s="29">
        <v>30214.77</v>
      </c>
      <c r="AQ1657" s="3">
        <f t="shared" si="278"/>
        <v>-9.9058579792243862E-4</v>
      </c>
    </row>
    <row r="1658" spans="1:43" ht="15.75" thickBot="1" x14ac:dyDescent="0.3">
      <c r="A1658" s="28">
        <v>43770</v>
      </c>
      <c r="B1658">
        <v>77.959999999999994</v>
      </c>
      <c r="C1658" s="3">
        <f t="shared" si="272"/>
        <v>-2.0481310803892594E-3</v>
      </c>
      <c r="E1658" s="28">
        <v>43714</v>
      </c>
      <c r="F1658">
        <v>68.290000000000006</v>
      </c>
      <c r="G1658" s="4">
        <f t="shared" si="280"/>
        <v>4.7079593938503805E-3</v>
      </c>
      <c r="I1658" s="28">
        <v>44663</v>
      </c>
      <c r="J1658">
        <v>71.099999999999994</v>
      </c>
      <c r="K1658" s="3">
        <f t="shared" si="273"/>
        <v>-7.3736321000521188E-2</v>
      </c>
      <c r="M1658" s="28">
        <v>44505</v>
      </c>
      <c r="N1658">
        <v>799.57</v>
      </c>
      <c r="O1658" s="3">
        <f t="shared" si="274"/>
        <v>-1.2095977068300789E-2</v>
      </c>
      <c r="Q1658" s="28">
        <v>43714</v>
      </c>
      <c r="R1658">
        <v>27.16</v>
      </c>
      <c r="S1658" s="3">
        <f t="shared" si="275"/>
        <v>-1.0204081632653073E-2</v>
      </c>
      <c r="U1658" s="28">
        <v>43714</v>
      </c>
      <c r="V1658">
        <v>113.56</v>
      </c>
      <c r="W1658" s="3">
        <f t="shared" si="279"/>
        <v>2.9369108049311254E-2</v>
      </c>
      <c r="AG1658" s="28">
        <v>43724</v>
      </c>
      <c r="AH1658">
        <v>63.12</v>
      </c>
      <c r="AI1658" s="4">
        <f t="shared" si="277"/>
        <v>-7.0788107597924421E-3</v>
      </c>
      <c r="AO1658" s="28">
        <v>43714</v>
      </c>
      <c r="AP1658" s="29">
        <v>30467.200000000001</v>
      </c>
      <c r="AQ1658" s="3">
        <f t="shared" si="278"/>
        <v>8.3545233010213771E-3</v>
      </c>
    </row>
    <row r="1659" spans="1:43" ht="15.75" thickBot="1" x14ac:dyDescent="0.3">
      <c r="A1659" s="28">
        <v>43773</v>
      </c>
      <c r="B1659">
        <v>78.989999999999995</v>
      </c>
      <c r="C1659" s="3">
        <f t="shared" si="272"/>
        <v>1.3211903540277126E-2</v>
      </c>
      <c r="E1659" s="28">
        <v>43719</v>
      </c>
      <c r="F1659">
        <v>67.540000000000006</v>
      </c>
      <c r="G1659" s="4">
        <f t="shared" si="280"/>
        <v>-1.0982574315419491E-2</v>
      </c>
      <c r="I1659" s="28">
        <v>44665</v>
      </c>
      <c r="J1659">
        <v>74</v>
      </c>
      <c r="K1659" s="3">
        <f t="shared" si="273"/>
        <v>4.0787623066104173E-2</v>
      </c>
      <c r="M1659" s="28">
        <v>44508</v>
      </c>
      <c r="N1659">
        <v>797.44</v>
      </c>
      <c r="O1659" s="3">
        <f t="shared" si="274"/>
        <v>-2.6639318633765452E-3</v>
      </c>
      <c r="Q1659" s="28">
        <v>43719</v>
      </c>
      <c r="R1659">
        <v>26.92</v>
      </c>
      <c r="S1659" s="3">
        <f t="shared" si="275"/>
        <v>-8.8365243004417948E-3</v>
      </c>
      <c r="U1659" s="28">
        <v>43719</v>
      </c>
      <c r="V1659">
        <v>119.01</v>
      </c>
      <c r="W1659" s="3">
        <f t="shared" si="279"/>
        <v>4.7992250792532554E-2</v>
      </c>
      <c r="AG1659" s="28">
        <v>43725</v>
      </c>
      <c r="AH1659">
        <v>62.98</v>
      </c>
      <c r="AI1659" s="4">
        <f t="shared" si="277"/>
        <v>-2.2179974651457268E-3</v>
      </c>
      <c r="AO1659" s="28">
        <v>43719</v>
      </c>
      <c r="AP1659" s="29">
        <v>30954.83</v>
      </c>
      <c r="AQ1659" s="3">
        <f t="shared" si="278"/>
        <v>1.600508087385788E-2</v>
      </c>
    </row>
    <row r="1660" spans="1:43" ht="15.75" thickBot="1" x14ac:dyDescent="0.3">
      <c r="A1660" s="28">
        <v>43774</v>
      </c>
      <c r="B1660">
        <v>78.59</v>
      </c>
      <c r="C1660" s="3">
        <f t="shared" si="272"/>
        <v>-5.0639321433091355E-3</v>
      </c>
      <c r="E1660" s="28">
        <v>43720</v>
      </c>
      <c r="F1660">
        <v>70.900000000000006</v>
      </c>
      <c r="G1660" s="4">
        <f t="shared" si="280"/>
        <v>4.9748297305300504E-2</v>
      </c>
      <c r="I1660" s="28">
        <v>44669</v>
      </c>
      <c r="J1660">
        <v>74</v>
      </c>
      <c r="K1660" s="3">
        <f t="shared" si="273"/>
        <v>0</v>
      </c>
      <c r="M1660" s="28">
        <v>44509</v>
      </c>
      <c r="N1660">
        <v>788.35</v>
      </c>
      <c r="O1660" s="3">
        <f t="shared" si="274"/>
        <v>-1.1398976725521703E-2</v>
      </c>
      <c r="Q1660" s="28">
        <v>43720</v>
      </c>
      <c r="R1660">
        <v>28.26</v>
      </c>
      <c r="S1660" s="3">
        <f t="shared" si="275"/>
        <v>4.9777117384844027E-2</v>
      </c>
      <c r="U1660" s="28">
        <v>43720</v>
      </c>
      <c r="V1660">
        <v>119.44</v>
      </c>
      <c r="W1660" s="3">
        <f t="shared" si="279"/>
        <v>3.6131417527938137E-3</v>
      </c>
      <c r="AG1660" s="28">
        <v>43726</v>
      </c>
      <c r="AH1660">
        <v>62.99</v>
      </c>
      <c r="AI1660" s="4">
        <f t="shared" si="277"/>
        <v>1.5878056525897577E-4</v>
      </c>
      <c r="AO1660" s="28">
        <v>43720</v>
      </c>
      <c r="AP1660" s="29">
        <v>31546.61</v>
      </c>
      <c r="AQ1660" s="3">
        <f t="shared" si="278"/>
        <v>1.9117533515771168E-2</v>
      </c>
    </row>
    <row r="1661" spans="1:43" ht="15.75" thickBot="1" x14ac:dyDescent="0.3">
      <c r="A1661" s="28">
        <v>43775</v>
      </c>
      <c r="B1661">
        <v>78.16</v>
      </c>
      <c r="C1661" s="3">
        <f t="shared" si="272"/>
        <v>-5.4714340246851956E-3</v>
      </c>
      <c r="E1661" s="28">
        <v>43721</v>
      </c>
      <c r="F1661">
        <v>73.72</v>
      </c>
      <c r="G1661" s="4">
        <f t="shared" si="280"/>
        <v>3.9774330042313011E-2</v>
      </c>
      <c r="I1661" s="28">
        <v>44672</v>
      </c>
      <c r="J1661">
        <v>75</v>
      </c>
      <c r="K1661" s="3">
        <f t="shared" si="273"/>
        <v>1.3513513513513598E-2</v>
      </c>
      <c r="M1661" s="28">
        <v>44510</v>
      </c>
      <c r="N1661">
        <v>789.04</v>
      </c>
      <c r="O1661" s="3">
        <f t="shared" si="274"/>
        <v>8.752457664742419E-4</v>
      </c>
      <c r="Q1661" s="28">
        <v>43721</v>
      </c>
      <c r="R1661">
        <v>28.02</v>
      </c>
      <c r="S1661" s="3">
        <f t="shared" si="275"/>
        <v>-8.4925690021232514E-3</v>
      </c>
      <c r="U1661" s="28">
        <v>43721</v>
      </c>
      <c r="V1661">
        <v>119.91</v>
      </c>
      <c r="W1661" s="3">
        <f t="shared" si="279"/>
        <v>3.935030140656437E-3</v>
      </c>
      <c r="AG1661" s="28">
        <v>43727</v>
      </c>
      <c r="AH1661">
        <v>65.010000000000005</v>
      </c>
      <c r="AI1661" s="4">
        <f t="shared" si="277"/>
        <v>3.2068582314653149E-2</v>
      </c>
      <c r="AO1661" s="28">
        <v>43721</v>
      </c>
      <c r="AP1661" s="29">
        <v>31481.31</v>
      </c>
      <c r="AQ1661" s="3">
        <f t="shared" si="278"/>
        <v>-2.0699529997042498E-3</v>
      </c>
    </row>
    <row r="1662" spans="1:43" ht="15.75" thickBot="1" x14ac:dyDescent="0.3">
      <c r="A1662" s="28">
        <v>43776</v>
      </c>
      <c r="B1662">
        <v>77.91</v>
      </c>
      <c r="C1662" s="3">
        <f t="shared" si="272"/>
        <v>-3.1985670419651946E-3</v>
      </c>
      <c r="E1662" s="28">
        <v>43724</v>
      </c>
      <c r="F1662">
        <v>77.400000000000006</v>
      </c>
      <c r="G1662" s="4">
        <f t="shared" si="280"/>
        <v>4.9918610960390852E-2</v>
      </c>
      <c r="I1662" s="28">
        <v>44677</v>
      </c>
      <c r="J1662">
        <v>74.989999999999995</v>
      </c>
      <c r="K1662" s="3">
        <f t="shared" si="273"/>
        <v>-1.3333333333342967E-4</v>
      </c>
      <c r="M1662" s="28">
        <v>44511</v>
      </c>
      <c r="N1662">
        <v>786.67</v>
      </c>
      <c r="O1662" s="3">
        <f t="shared" si="274"/>
        <v>-3.0036500050694137E-3</v>
      </c>
      <c r="Q1662" s="28">
        <v>43724</v>
      </c>
      <c r="R1662">
        <v>27.97</v>
      </c>
      <c r="S1662" s="3">
        <f t="shared" si="275"/>
        <v>-1.7844396859386658E-3</v>
      </c>
      <c r="U1662" s="28">
        <v>43724</v>
      </c>
      <c r="V1662">
        <v>125.79</v>
      </c>
      <c r="W1662" s="3">
        <f t="shared" si="279"/>
        <v>4.9036777583187474E-2</v>
      </c>
      <c r="AG1662" s="28">
        <v>43728</v>
      </c>
      <c r="AH1662">
        <v>65.8</v>
      </c>
      <c r="AI1662" s="4">
        <f t="shared" si="277"/>
        <v>1.2151976618981486E-2</v>
      </c>
      <c r="AO1662" s="28">
        <v>43724</v>
      </c>
      <c r="AP1662" s="29">
        <v>31928.55</v>
      </c>
      <c r="AQ1662" s="3">
        <f t="shared" si="278"/>
        <v>1.4206524442597734E-2</v>
      </c>
    </row>
    <row r="1663" spans="1:43" ht="15.75" thickBot="1" x14ac:dyDescent="0.3">
      <c r="A1663" s="28">
        <v>43777</v>
      </c>
      <c r="B1663">
        <v>77.13</v>
      </c>
      <c r="C1663" s="3">
        <f t="shared" si="272"/>
        <v>-1.0011551790527595E-2</v>
      </c>
      <c r="E1663" s="28">
        <v>43725</v>
      </c>
      <c r="F1663">
        <v>80.88</v>
      </c>
      <c r="G1663" s="4">
        <f t="shared" si="280"/>
        <v>4.4961240310077422E-2</v>
      </c>
      <c r="I1663" s="28">
        <v>44678</v>
      </c>
      <c r="J1663">
        <v>78</v>
      </c>
      <c r="K1663" s="3">
        <f t="shared" si="273"/>
        <v>4.0138685158021215E-2</v>
      </c>
      <c r="M1663" s="28">
        <v>44512</v>
      </c>
      <c r="N1663">
        <v>774.29</v>
      </c>
      <c r="O1663" s="3">
        <f t="shared" si="274"/>
        <v>-1.5737221452451489E-2</v>
      </c>
      <c r="Q1663" s="28">
        <v>43725</v>
      </c>
      <c r="R1663">
        <v>27.92</v>
      </c>
      <c r="S1663" s="3">
        <f t="shared" si="275"/>
        <v>-1.7876296031461569E-3</v>
      </c>
      <c r="U1663" s="28">
        <v>43725</v>
      </c>
      <c r="V1663">
        <v>126.15</v>
      </c>
      <c r="W1663" s="3">
        <f t="shared" si="279"/>
        <v>2.8619127116622511E-3</v>
      </c>
      <c r="AG1663" s="28">
        <v>43731</v>
      </c>
      <c r="AH1663">
        <v>64.319999999999993</v>
      </c>
      <c r="AI1663" s="4">
        <f t="shared" si="277"/>
        <v>-2.2492401215805535E-2</v>
      </c>
      <c r="AO1663" s="28">
        <v>43725</v>
      </c>
      <c r="AP1663" s="29">
        <v>31908.92</v>
      </c>
      <c r="AQ1663" s="3">
        <f t="shared" si="278"/>
        <v>-6.1481025602483363E-4</v>
      </c>
    </row>
    <row r="1664" spans="1:43" ht="15.75" thickBot="1" x14ac:dyDescent="0.3">
      <c r="A1664" s="28">
        <v>43780</v>
      </c>
      <c r="B1664">
        <v>79.44</v>
      </c>
      <c r="C1664" s="3">
        <f t="shared" si="272"/>
        <v>2.9949436017113973E-2</v>
      </c>
      <c r="E1664" s="28">
        <v>43726</v>
      </c>
      <c r="F1664">
        <v>78.099999999999994</v>
      </c>
      <c r="G1664" s="4">
        <f t="shared" si="280"/>
        <v>-3.4371909000989187E-2</v>
      </c>
      <c r="I1664" s="28">
        <v>44687</v>
      </c>
      <c r="J1664">
        <v>80</v>
      </c>
      <c r="K1664" s="3">
        <f t="shared" si="273"/>
        <v>2.564102564102555E-2</v>
      </c>
      <c r="M1664" s="28">
        <v>44515</v>
      </c>
      <c r="N1664">
        <v>795.58</v>
      </c>
      <c r="O1664" s="3">
        <f t="shared" si="274"/>
        <v>2.7496157770344531E-2</v>
      </c>
      <c r="Q1664" s="28">
        <v>43726</v>
      </c>
      <c r="R1664">
        <v>27.58</v>
      </c>
      <c r="S1664" s="3">
        <f t="shared" si="275"/>
        <v>-1.2177650429799569E-2</v>
      </c>
      <c r="U1664" s="28">
        <v>43726</v>
      </c>
      <c r="V1664">
        <v>124.59</v>
      </c>
      <c r="W1664" s="3">
        <f t="shared" si="279"/>
        <v>-1.2366230677764545E-2</v>
      </c>
      <c r="AG1664" s="28">
        <v>43732</v>
      </c>
      <c r="AH1664">
        <v>65</v>
      </c>
      <c r="AI1664" s="4">
        <f t="shared" si="277"/>
        <v>1.0572139303482775E-2</v>
      </c>
      <c r="AO1664" s="28">
        <v>43726</v>
      </c>
      <c r="AP1664" s="29">
        <v>31555.47</v>
      </c>
      <c r="AQ1664" s="3">
        <f t="shared" si="278"/>
        <v>-1.1076839955723838E-2</v>
      </c>
    </row>
    <row r="1665" spans="1:43" ht="15.75" thickBot="1" x14ac:dyDescent="0.3">
      <c r="A1665" s="28">
        <v>43781</v>
      </c>
      <c r="B1665">
        <v>78.5</v>
      </c>
      <c r="C1665" s="3">
        <f t="shared" si="272"/>
        <v>-1.1832829808660628E-2</v>
      </c>
      <c r="E1665" s="28">
        <v>43727</v>
      </c>
      <c r="F1665">
        <v>81.8</v>
      </c>
      <c r="G1665" s="4">
        <f t="shared" si="280"/>
        <v>4.7375160051216447E-2</v>
      </c>
      <c r="I1665" s="28">
        <v>44690</v>
      </c>
      <c r="J1665">
        <v>74</v>
      </c>
      <c r="K1665" s="3">
        <f t="shared" si="273"/>
        <v>-7.4999999999999956E-2</v>
      </c>
      <c r="M1665" s="28">
        <v>44516</v>
      </c>
      <c r="N1665">
        <v>797.38</v>
      </c>
      <c r="O1665" s="3">
        <f t="shared" si="274"/>
        <v>2.2625003142360267E-3</v>
      </c>
      <c r="Q1665" s="28">
        <v>43727</v>
      </c>
      <c r="R1665">
        <v>27.96</v>
      </c>
      <c r="S1665" s="3">
        <f t="shared" si="275"/>
        <v>1.3778100072516342E-2</v>
      </c>
      <c r="U1665" s="28">
        <v>43727</v>
      </c>
      <c r="V1665">
        <v>125.9</v>
      </c>
      <c r="W1665" s="3">
        <f t="shared" si="279"/>
        <v>1.0514487519062587E-2</v>
      </c>
      <c r="AG1665" s="28">
        <v>43733</v>
      </c>
      <c r="AH1665">
        <v>64.67</v>
      </c>
      <c r="AI1665" s="4">
        <f t="shared" si="277"/>
        <v>-5.07692307692309E-3</v>
      </c>
      <c r="AO1665" s="28">
        <v>43727</v>
      </c>
      <c r="AP1665" s="29">
        <v>32184.03</v>
      </c>
      <c r="AQ1665" s="3">
        <f t="shared" si="278"/>
        <v>1.9919208935883281E-2</v>
      </c>
    </row>
    <row r="1666" spans="1:43" ht="15.75" thickBot="1" x14ac:dyDescent="0.3">
      <c r="A1666" s="28">
        <v>43782</v>
      </c>
      <c r="B1666">
        <v>80.27</v>
      </c>
      <c r="C1666" s="3">
        <f t="shared" si="272"/>
        <v>2.254777070063696E-2</v>
      </c>
      <c r="E1666" s="28">
        <v>43728</v>
      </c>
      <c r="F1666">
        <v>80.36</v>
      </c>
      <c r="G1666" s="4">
        <f t="shared" si="280"/>
        <v>-1.760391198044009E-2</v>
      </c>
      <c r="I1666" s="28">
        <v>44691</v>
      </c>
      <c r="J1666">
        <v>78</v>
      </c>
      <c r="K1666" s="3">
        <f t="shared" si="273"/>
        <v>5.4054054054053946E-2</v>
      </c>
      <c r="M1666" s="28">
        <v>44517</v>
      </c>
      <c r="N1666">
        <v>818.09</v>
      </c>
      <c r="O1666" s="3">
        <f t="shared" si="274"/>
        <v>2.597256013444027E-2</v>
      </c>
      <c r="Q1666" s="28">
        <v>43728</v>
      </c>
      <c r="R1666">
        <v>27.25</v>
      </c>
      <c r="S1666" s="3">
        <f t="shared" si="275"/>
        <v>-2.5393419170243181E-2</v>
      </c>
      <c r="U1666" s="28">
        <v>43728</v>
      </c>
      <c r="V1666">
        <v>124.37</v>
      </c>
      <c r="W1666" s="3">
        <f t="shared" si="279"/>
        <v>-1.2152501985702946E-2</v>
      </c>
      <c r="AG1666" s="28">
        <v>43734</v>
      </c>
      <c r="AH1666">
        <v>65</v>
      </c>
      <c r="AI1666" s="4">
        <f t="shared" si="277"/>
        <v>5.1028297510438136E-3</v>
      </c>
      <c r="AO1666" s="28">
        <v>43728</v>
      </c>
      <c r="AP1666" s="29">
        <v>32111.1</v>
      </c>
      <c r="AQ1666" s="3">
        <f t="shared" si="278"/>
        <v>-2.2660306990764933E-3</v>
      </c>
    </row>
    <row r="1667" spans="1:43" ht="15.75" thickBot="1" x14ac:dyDescent="0.3">
      <c r="A1667" s="28">
        <v>43783</v>
      </c>
      <c r="B1667">
        <v>83.94</v>
      </c>
      <c r="C1667" s="3">
        <f t="shared" si="272"/>
        <v>4.5720692662264861E-2</v>
      </c>
      <c r="E1667" s="28">
        <v>43731</v>
      </c>
      <c r="F1667">
        <v>76.599999999999994</v>
      </c>
      <c r="G1667" s="4">
        <f t="shared" si="280"/>
        <v>-4.6789447486311642E-2</v>
      </c>
      <c r="I1667" s="28">
        <v>44692</v>
      </c>
      <c r="J1667">
        <v>75</v>
      </c>
      <c r="K1667" s="3">
        <f t="shared" si="273"/>
        <v>-3.8461538461538436E-2</v>
      </c>
      <c r="M1667" s="28">
        <v>44518</v>
      </c>
      <c r="N1667">
        <v>811.54</v>
      </c>
      <c r="O1667" s="3">
        <f t="shared" si="274"/>
        <v>-8.0064540576221255E-3</v>
      </c>
      <c r="Q1667" s="28">
        <v>43731</v>
      </c>
      <c r="R1667">
        <v>26.66</v>
      </c>
      <c r="S1667" s="3">
        <f t="shared" si="275"/>
        <v>-2.1651376146789025E-2</v>
      </c>
      <c r="U1667" s="28">
        <v>43731</v>
      </c>
      <c r="V1667">
        <v>120.5</v>
      </c>
      <c r="W1667" s="3">
        <f t="shared" si="279"/>
        <v>-3.1116828817238873E-2</v>
      </c>
      <c r="AG1667" s="28">
        <v>43735</v>
      </c>
      <c r="AH1667">
        <v>66.69</v>
      </c>
      <c r="AI1667" s="4">
        <f t="shared" si="277"/>
        <v>2.6000000000000023E-2</v>
      </c>
      <c r="AO1667" s="28">
        <v>43731</v>
      </c>
      <c r="AP1667" s="29">
        <v>31751.21</v>
      </c>
      <c r="AQ1667" s="3">
        <f t="shared" si="278"/>
        <v>-1.1207650936903457E-2</v>
      </c>
    </row>
    <row r="1668" spans="1:43" ht="15.75" thickBot="1" x14ac:dyDescent="0.3">
      <c r="A1668" s="28">
        <v>43784</v>
      </c>
      <c r="B1668">
        <v>84.57</v>
      </c>
      <c r="C1668" s="3">
        <f t="shared" si="272"/>
        <v>7.5053609721229542E-3</v>
      </c>
      <c r="E1668" s="28">
        <v>43732</v>
      </c>
      <c r="F1668">
        <v>76.260000000000005</v>
      </c>
      <c r="G1668" s="4">
        <f t="shared" si="280"/>
        <v>-4.4386422976500084E-3</v>
      </c>
      <c r="I1668" s="28">
        <v>44693</v>
      </c>
      <c r="J1668">
        <v>78</v>
      </c>
      <c r="K1668" s="3">
        <f t="shared" si="273"/>
        <v>4.0000000000000036E-2</v>
      </c>
      <c r="M1668" s="28">
        <v>44519</v>
      </c>
      <c r="N1668">
        <v>801.45</v>
      </c>
      <c r="O1668" s="3">
        <f t="shared" si="274"/>
        <v>-1.243315178549409E-2</v>
      </c>
      <c r="Q1668" s="28">
        <v>43732</v>
      </c>
      <c r="R1668">
        <v>26.58</v>
      </c>
      <c r="S1668" s="3">
        <f t="shared" si="275"/>
        <v>-3.0007501875469744E-3</v>
      </c>
      <c r="U1668" s="28">
        <v>43732</v>
      </c>
      <c r="V1668">
        <v>121.02</v>
      </c>
      <c r="W1668" s="3">
        <f t="shared" si="279"/>
        <v>4.3153526970953759E-3</v>
      </c>
      <c r="AG1668" s="28">
        <v>43738</v>
      </c>
      <c r="AH1668">
        <v>66.209999999999994</v>
      </c>
      <c r="AI1668" s="4">
        <f t="shared" si="277"/>
        <v>-7.1974808816914759E-3</v>
      </c>
      <c r="AO1668" s="28">
        <v>43732</v>
      </c>
      <c r="AP1668" s="29">
        <v>31829.24</v>
      </c>
      <c r="AQ1668" s="3">
        <f t="shared" si="278"/>
        <v>2.4575441376879503E-3</v>
      </c>
    </row>
    <row r="1669" spans="1:43" ht="15.75" thickBot="1" x14ac:dyDescent="0.3">
      <c r="A1669" s="28">
        <v>43787</v>
      </c>
      <c r="B1669">
        <v>88.24</v>
      </c>
      <c r="C1669" s="3">
        <f t="shared" si="272"/>
        <v>4.3396003310866682E-2</v>
      </c>
      <c r="E1669" s="28">
        <v>43733</v>
      </c>
      <c r="F1669">
        <v>75.13</v>
      </c>
      <c r="G1669" s="4">
        <f t="shared" si="280"/>
        <v>-1.4817728822449694E-2</v>
      </c>
      <c r="I1669" s="28">
        <v>44698</v>
      </c>
      <c r="J1669">
        <v>78</v>
      </c>
      <c r="K1669" s="3">
        <f t="shared" si="273"/>
        <v>0</v>
      </c>
      <c r="M1669" s="28">
        <v>44522</v>
      </c>
      <c r="N1669">
        <v>773.28</v>
      </c>
      <c r="O1669" s="3">
        <f t="shared" si="274"/>
        <v>-3.5148792813026519E-2</v>
      </c>
      <c r="Q1669" s="28">
        <v>43733</v>
      </c>
      <c r="R1669">
        <v>27.03</v>
      </c>
      <c r="S1669" s="3">
        <f t="shared" si="275"/>
        <v>1.6930022573363512E-2</v>
      </c>
      <c r="U1669" s="28">
        <v>43733</v>
      </c>
      <c r="V1669">
        <v>119.11</v>
      </c>
      <c r="W1669" s="3">
        <f t="shared" si="279"/>
        <v>-1.578251528672947E-2</v>
      </c>
      <c r="AG1669" s="28">
        <v>43739</v>
      </c>
      <c r="AH1669">
        <v>67.47</v>
      </c>
      <c r="AI1669" s="4">
        <f t="shared" si="277"/>
        <v>1.9030357951971055E-2</v>
      </c>
      <c r="AO1669" s="28">
        <v>43733</v>
      </c>
      <c r="AP1669" s="29">
        <v>31565.21</v>
      </c>
      <c r="AQ1669" s="3">
        <f t="shared" si="278"/>
        <v>-8.2952027758125269E-3</v>
      </c>
    </row>
    <row r="1670" spans="1:43" ht="15.75" thickBot="1" x14ac:dyDescent="0.3">
      <c r="A1670" s="28">
        <v>43788</v>
      </c>
      <c r="B1670">
        <v>88.33</v>
      </c>
      <c r="C1670" s="3">
        <f t="shared" si="272"/>
        <v>1.0199456029011955E-3</v>
      </c>
      <c r="E1670" s="28">
        <v>43734</v>
      </c>
      <c r="F1670">
        <v>75.67</v>
      </c>
      <c r="G1670" s="4">
        <f t="shared" si="280"/>
        <v>7.1875415945694687E-3</v>
      </c>
      <c r="I1670" s="28">
        <v>44699</v>
      </c>
      <c r="J1670">
        <v>78</v>
      </c>
      <c r="K1670" s="3">
        <f t="shared" si="273"/>
        <v>0</v>
      </c>
      <c r="M1670" s="28">
        <v>44523</v>
      </c>
      <c r="N1670">
        <v>728.82</v>
      </c>
      <c r="O1670" s="3">
        <f t="shared" si="274"/>
        <v>-5.7495344506517609E-2</v>
      </c>
      <c r="Q1670" s="28">
        <v>43734</v>
      </c>
      <c r="R1670">
        <v>27.12</v>
      </c>
      <c r="S1670" s="3">
        <f t="shared" si="275"/>
        <v>3.3296337402886067E-3</v>
      </c>
      <c r="U1670" s="28">
        <v>43734</v>
      </c>
      <c r="V1670">
        <v>119.15</v>
      </c>
      <c r="W1670" s="3">
        <f t="shared" si="279"/>
        <v>3.3582402820919732E-4</v>
      </c>
      <c r="AG1670" s="28">
        <v>43740</v>
      </c>
      <c r="AH1670">
        <v>68.760000000000005</v>
      </c>
      <c r="AI1670" s="4">
        <f t="shared" si="277"/>
        <v>1.9119608714984526E-2</v>
      </c>
      <c r="AO1670" s="28">
        <v>43734</v>
      </c>
      <c r="AP1670" s="29">
        <v>31433.89</v>
      </c>
      <c r="AQ1670" s="3">
        <f t="shared" si="278"/>
        <v>-4.1602764562630457E-3</v>
      </c>
    </row>
    <row r="1671" spans="1:43" ht="15.75" thickBot="1" x14ac:dyDescent="0.3">
      <c r="A1671" s="28">
        <v>43789</v>
      </c>
      <c r="B1671">
        <v>86.82</v>
      </c>
      <c r="C1671" s="3">
        <f t="shared" si="272"/>
        <v>-1.7094984716404471E-2</v>
      </c>
      <c r="E1671" s="28">
        <v>43735</v>
      </c>
      <c r="F1671">
        <v>78.52</v>
      </c>
      <c r="G1671" s="4">
        <f t="shared" si="280"/>
        <v>3.7663539051143058E-2</v>
      </c>
      <c r="I1671" s="28">
        <v>44704</v>
      </c>
      <c r="J1671">
        <v>77</v>
      </c>
      <c r="K1671" s="3">
        <f t="shared" si="273"/>
        <v>-1.2820512820512775E-2</v>
      </c>
      <c r="M1671" s="28">
        <v>44524</v>
      </c>
      <c r="N1671">
        <v>745.67</v>
      </c>
      <c r="O1671" s="3">
        <f t="shared" si="274"/>
        <v>2.3119563129442078E-2</v>
      </c>
      <c r="Q1671" s="28">
        <v>43735</v>
      </c>
      <c r="R1671">
        <v>28.28</v>
      </c>
      <c r="S1671" s="3">
        <f t="shared" si="275"/>
        <v>4.2772861356932257E-2</v>
      </c>
      <c r="U1671" s="28">
        <v>43735</v>
      </c>
      <c r="V1671">
        <v>122.79</v>
      </c>
      <c r="W1671" s="3">
        <f t="shared" si="279"/>
        <v>3.0549727234578272E-2</v>
      </c>
      <c r="AG1671" s="28">
        <v>43741</v>
      </c>
      <c r="AH1671">
        <v>70.040000000000006</v>
      </c>
      <c r="AI1671" s="4">
        <f t="shared" si="277"/>
        <v>1.8615474112856356E-2</v>
      </c>
      <c r="AO1671" s="28">
        <v>43735</v>
      </c>
      <c r="AP1671" s="29">
        <v>32070.81</v>
      </c>
      <c r="AQ1671" s="3">
        <f t="shared" si="278"/>
        <v>2.0262207445530978E-2</v>
      </c>
    </row>
    <row r="1672" spans="1:43" ht="15.75" thickBot="1" x14ac:dyDescent="0.3">
      <c r="A1672" s="28">
        <v>43790</v>
      </c>
      <c r="B1672">
        <v>82.48</v>
      </c>
      <c r="C1672" s="3">
        <f t="shared" ref="C1672:C1735" si="281">B1672/B1671-1</f>
        <v>-4.9988481916608984E-2</v>
      </c>
      <c r="E1672" s="28">
        <v>43738</v>
      </c>
      <c r="F1672">
        <v>78.040000000000006</v>
      </c>
      <c r="G1672" s="4">
        <f t="shared" si="280"/>
        <v>-6.1130922058073578E-3</v>
      </c>
      <c r="I1672" s="28">
        <v>44705</v>
      </c>
      <c r="J1672">
        <v>78.11</v>
      </c>
      <c r="K1672" s="3">
        <f t="shared" ref="K1672:K1735" si="282">J1672/J1671-1</f>
        <v>1.4415584415584437E-2</v>
      </c>
      <c r="M1672" s="28">
        <v>44525</v>
      </c>
      <c r="N1672">
        <v>748.31</v>
      </c>
      <c r="O1672" s="3">
        <f t="shared" ref="O1672:O1735" si="283">N1672/N1671-1</f>
        <v>3.5404401410812358E-3</v>
      </c>
      <c r="Q1672" s="28">
        <v>43738</v>
      </c>
      <c r="R1672">
        <v>28.18</v>
      </c>
      <c r="S1672" s="3">
        <f t="shared" ref="S1672:S1735" si="284">R1672/R1671-1</f>
        <v>-3.5360678925036026E-3</v>
      </c>
      <c r="U1672" s="28">
        <v>43738</v>
      </c>
      <c r="V1672">
        <v>123.03</v>
      </c>
      <c r="W1672" s="3">
        <f t="shared" si="279"/>
        <v>1.9545565599803361E-3</v>
      </c>
      <c r="AG1672" s="28">
        <v>43742</v>
      </c>
      <c r="AH1672">
        <v>71.33</v>
      </c>
      <c r="AI1672" s="4">
        <f t="shared" ref="AI1672:AI1735" si="285">AH1672/AH1671-1</f>
        <v>1.8418046830382506E-2</v>
      </c>
      <c r="AO1672" s="28">
        <v>43738</v>
      </c>
      <c r="AP1672" s="29">
        <v>32078.85</v>
      </c>
      <c r="AQ1672" s="3">
        <f t="shared" ref="AQ1672:AQ1735" si="286">AP1672/AP1671-1</f>
        <v>2.5069525839849227E-4</v>
      </c>
    </row>
    <row r="1673" spans="1:43" ht="15.75" thickBot="1" x14ac:dyDescent="0.3">
      <c r="A1673" s="28">
        <v>43791</v>
      </c>
      <c r="B1673">
        <v>83.28</v>
      </c>
      <c r="C1673" s="3">
        <f t="shared" si="281"/>
        <v>9.6993210475266878E-3</v>
      </c>
      <c r="E1673" s="28">
        <v>43739</v>
      </c>
      <c r="F1673">
        <v>78.92</v>
      </c>
      <c r="G1673" s="4">
        <f t="shared" si="280"/>
        <v>1.1276268580215243E-2</v>
      </c>
      <c r="I1673" s="28">
        <v>44706</v>
      </c>
      <c r="J1673">
        <v>78.13</v>
      </c>
      <c r="K1673" s="3">
        <f t="shared" si="282"/>
        <v>2.5604916143895373E-4</v>
      </c>
      <c r="M1673" s="28">
        <v>44526</v>
      </c>
      <c r="N1673">
        <v>761.75</v>
      </c>
      <c r="O1673" s="3">
        <f t="shared" si="283"/>
        <v>1.7960470927824046E-2</v>
      </c>
      <c r="Q1673" s="28">
        <v>43739</v>
      </c>
      <c r="R1673">
        <v>29.58</v>
      </c>
      <c r="S1673" s="3">
        <f t="shared" si="284"/>
        <v>4.968062455642297E-2</v>
      </c>
      <c r="U1673" s="28">
        <v>43739</v>
      </c>
      <c r="V1673">
        <v>122.78</v>
      </c>
      <c r="W1673" s="3">
        <f t="shared" si="279"/>
        <v>-2.0320247094204325E-3</v>
      </c>
      <c r="AG1673" s="28">
        <v>43745</v>
      </c>
      <c r="AH1673">
        <v>73.88</v>
      </c>
      <c r="AI1673" s="4">
        <f t="shared" si="285"/>
        <v>3.5749334081031758E-2</v>
      </c>
      <c r="AO1673" s="28">
        <v>43739</v>
      </c>
      <c r="AP1673" s="29">
        <v>32254.32</v>
      </c>
      <c r="AQ1673" s="3">
        <f t="shared" si="286"/>
        <v>5.4699591787112922E-3</v>
      </c>
    </row>
    <row r="1674" spans="1:43" ht="15.75" thickBot="1" x14ac:dyDescent="0.3">
      <c r="A1674" s="28">
        <v>43794</v>
      </c>
      <c r="B1674">
        <v>84.08</v>
      </c>
      <c r="C1674" s="3">
        <f t="shared" si="281"/>
        <v>9.6061479346780665E-3</v>
      </c>
      <c r="E1674" s="28">
        <v>43740</v>
      </c>
      <c r="F1674">
        <v>82.74</v>
      </c>
      <c r="G1674" s="4">
        <f t="shared" si="280"/>
        <v>4.8403446528129557E-2</v>
      </c>
      <c r="I1674" s="28">
        <v>44707</v>
      </c>
      <c r="J1674">
        <v>78.209999999999994</v>
      </c>
      <c r="K1674" s="3">
        <f t="shared" si="282"/>
        <v>1.0239344681939322E-3</v>
      </c>
      <c r="M1674" s="28">
        <v>44529</v>
      </c>
      <c r="N1674">
        <v>769.56</v>
      </c>
      <c r="O1674" s="3">
        <f t="shared" si="283"/>
        <v>1.0252707581227316E-2</v>
      </c>
      <c r="Q1674" s="28">
        <v>43740</v>
      </c>
      <c r="R1674">
        <v>31.05</v>
      </c>
      <c r="S1674" s="3">
        <f t="shared" si="284"/>
        <v>4.9695740365111707E-2</v>
      </c>
      <c r="U1674" s="28">
        <v>43740</v>
      </c>
      <c r="V1674">
        <v>121.37</v>
      </c>
      <c r="W1674" s="3">
        <f t="shared" si="279"/>
        <v>-1.1483955041537652E-2</v>
      </c>
      <c r="AG1674" s="28">
        <v>43746</v>
      </c>
      <c r="AH1674">
        <v>73.16</v>
      </c>
      <c r="AI1674" s="4">
        <f t="shared" si="285"/>
        <v>-9.7455332972387065E-3</v>
      </c>
      <c r="AO1674" s="28">
        <v>43740</v>
      </c>
      <c r="AP1674" s="29">
        <v>32363.35</v>
      </c>
      <c r="AQ1674" s="3">
        <f t="shared" si="286"/>
        <v>3.3803223878228206E-3</v>
      </c>
    </row>
    <row r="1675" spans="1:43" ht="15.75" thickBot="1" x14ac:dyDescent="0.3">
      <c r="A1675" s="28">
        <v>43795</v>
      </c>
      <c r="B1675">
        <v>82.67</v>
      </c>
      <c r="C1675" s="3">
        <f t="shared" si="281"/>
        <v>-1.6769743101807788E-2</v>
      </c>
      <c r="E1675" s="28">
        <v>43741</v>
      </c>
      <c r="F1675">
        <v>86.54</v>
      </c>
      <c r="G1675" s="4">
        <f t="shared" si="280"/>
        <v>4.5927000241721139E-2</v>
      </c>
      <c r="I1675" s="28">
        <v>44708</v>
      </c>
      <c r="J1675">
        <v>84.07</v>
      </c>
      <c r="K1675" s="3">
        <f t="shared" si="282"/>
        <v>7.4926479989771089E-2</v>
      </c>
      <c r="M1675" s="28">
        <v>44530</v>
      </c>
      <c r="N1675">
        <v>801.6</v>
      </c>
      <c r="O1675" s="3">
        <f t="shared" si="283"/>
        <v>4.1634180570715884E-2</v>
      </c>
      <c r="Q1675" s="28">
        <v>43741</v>
      </c>
      <c r="R1675">
        <v>32.6</v>
      </c>
      <c r="S1675" s="3">
        <f t="shared" si="284"/>
        <v>4.9919484702093397E-2</v>
      </c>
      <c r="U1675" s="28">
        <v>43741</v>
      </c>
      <c r="V1675">
        <v>122.04</v>
      </c>
      <c r="W1675" s="3">
        <f t="shared" si="279"/>
        <v>5.5203097964899861E-3</v>
      </c>
      <c r="AG1675" s="28">
        <v>43747</v>
      </c>
      <c r="AH1675">
        <v>73.37</v>
      </c>
      <c r="AI1675" s="4">
        <f t="shared" si="285"/>
        <v>2.8704209950793924E-3</v>
      </c>
      <c r="AO1675" s="28">
        <v>43741</v>
      </c>
      <c r="AP1675" s="29">
        <v>32752.25</v>
      </c>
      <c r="AQ1675" s="3">
        <f t="shared" si="286"/>
        <v>1.2016679361067428E-2</v>
      </c>
    </row>
    <row r="1676" spans="1:43" ht="15.75" thickBot="1" x14ac:dyDescent="0.3">
      <c r="A1676" s="28">
        <v>43796</v>
      </c>
      <c r="B1676">
        <v>83.9</v>
      </c>
      <c r="C1676" s="3">
        <f t="shared" si="281"/>
        <v>1.4878432321277391E-2</v>
      </c>
      <c r="E1676" s="28">
        <v>43742</v>
      </c>
      <c r="F1676">
        <v>87.96</v>
      </c>
      <c r="G1676" s="4">
        <f t="shared" si="280"/>
        <v>1.6408597180494366E-2</v>
      </c>
      <c r="I1676" s="28">
        <v>44711</v>
      </c>
      <c r="J1676">
        <v>90.37</v>
      </c>
      <c r="K1676" s="3">
        <f t="shared" si="282"/>
        <v>7.4937552039966882E-2</v>
      </c>
      <c r="M1676" s="28">
        <v>44531</v>
      </c>
      <c r="N1676">
        <v>791.18</v>
      </c>
      <c r="O1676" s="3">
        <f t="shared" si="283"/>
        <v>-1.2999001996008119E-2</v>
      </c>
      <c r="Q1676" s="28">
        <v>43742</v>
      </c>
      <c r="R1676">
        <v>34.200000000000003</v>
      </c>
      <c r="S1676" s="3">
        <f t="shared" si="284"/>
        <v>4.9079754601226933E-2</v>
      </c>
      <c r="U1676" s="28">
        <v>43742</v>
      </c>
      <c r="V1676">
        <v>124.61</v>
      </c>
      <c r="W1676" s="3">
        <f t="shared" si="279"/>
        <v>2.105866928875777E-2</v>
      </c>
      <c r="AG1676" s="28">
        <v>43748</v>
      </c>
      <c r="AH1676">
        <v>73.599999999999994</v>
      </c>
      <c r="AI1676" s="4">
        <f t="shared" si="285"/>
        <v>3.1347962382444194E-3</v>
      </c>
      <c r="AO1676" s="28">
        <v>43742</v>
      </c>
      <c r="AP1676" s="29">
        <v>33033.32</v>
      </c>
      <c r="AQ1676" s="3">
        <f t="shared" si="286"/>
        <v>8.5817004938590902E-3</v>
      </c>
    </row>
    <row r="1677" spans="1:43" ht="15.75" thickBot="1" x14ac:dyDescent="0.3">
      <c r="A1677" s="28">
        <v>43797</v>
      </c>
      <c r="B1677">
        <v>85.48</v>
      </c>
      <c r="C1677" s="3">
        <f t="shared" si="281"/>
        <v>1.8831942789034439E-2</v>
      </c>
      <c r="E1677" s="28">
        <v>43745</v>
      </c>
      <c r="F1677">
        <v>89.67</v>
      </c>
      <c r="G1677" s="4">
        <f t="shared" si="280"/>
        <v>1.9440654843110527E-2</v>
      </c>
      <c r="I1677" s="28">
        <v>44712</v>
      </c>
      <c r="J1677">
        <v>97.14</v>
      </c>
      <c r="K1677" s="3">
        <f t="shared" si="282"/>
        <v>7.4914241451809138E-2</v>
      </c>
      <c r="M1677" s="28">
        <v>44532</v>
      </c>
      <c r="N1677">
        <v>731.85</v>
      </c>
      <c r="O1677" s="3">
        <f t="shared" si="283"/>
        <v>-7.4989256553502304E-2</v>
      </c>
      <c r="Q1677" s="28">
        <v>43745</v>
      </c>
      <c r="R1677">
        <v>35.909999999999997</v>
      </c>
      <c r="S1677" s="3">
        <f t="shared" si="284"/>
        <v>4.9999999999999822E-2</v>
      </c>
      <c r="U1677" s="28">
        <v>43745</v>
      </c>
      <c r="V1677">
        <v>125.72</v>
      </c>
      <c r="W1677" s="3">
        <f t="shared" si="279"/>
        <v>8.9077923120135516E-3</v>
      </c>
      <c r="AG1677" s="28">
        <v>43749</v>
      </c>
      <c r="AH1677">
        <v>77.28</v>
      </c>
      <c r="AI1677" s="4">
        <f t="shared" si="285"/>
        <v>5.0000000000000044E-2</v>
      </c>
      <c r="AO1677" s="28">
        <v>43745</v>
      </c>
      <c r="AP1677" s="29">
        <v>33636.82</v>
      </c>
      <c r="AQ1677" s="3">
        <f t="shared" si="286"/>
        <v>1.8269432197550728E-2</v>
      </c>
    </row>
    <row r="1678" spans="1:43" ht="15.75" thickBot="1" x14ac:dyDescent="0.3">
      <c r="A1678" s="28">
        <v>43798</v>
      </c>
      <c r="B1678">
        <v>87.36</v>
      </c>
      <c r="C1678" s="3">
        <f t="shared" si="281"/>
        <v>2.1993448759943801E-2</v>
      </c>
      <c r="E1678" s="28">
        <v>43746</v>
      </c>
      <c r="F1678">
        <v>86.03</v>
      </c>
      <c r="G1678" s="4">
        <f t="shared" si="280"/>
        <v>-4.0593286494925884E-2</v>
      </c>
      <c r="I1678" s="28">
        <v>44713</v>
      </c>
      <c r="J1678">
        <v>95</v>
      </c>
      <c r="K1678" s="3">
        <f t="shared" si="282"/>
        <v>-2.2030059707638494E-2</v>
      </c>
      <c r="M1678" s="28">
        <v>44533</v>
      </c>
      <c r="N1678">
        <v>729.5</v>
      </c>
      <c r="O1678" s="3">
        <f t="shared" si="283"/>
        <v>-3.2110405137665277E-3</v>
      </c>
      <c r="Q1678" s="28">
        <v>43746</v>
      </c>
      <c r="R1678">
        <v>31.98</v>
      </c>
      <c r="S1678" s="3">
        <f t="shared" si="284"/>
        <v>-0.10944026733500412</v>
      </c>
      <c r="U1678" s="28">
        <v>43746</v>
      </c>
      <c r="V1678">
        <v>125.33</v>
      </c>
      <c r="W1678" s="3">
        <f t="shared" si="279"/>
        <v>-3.1021317212853727E-3</v>
      </c>
      <c r="AG1678" s="28">
        <v>43752</v>
      </c>
      <c r="AH1678">
        <v>81.14</v>
      </c>
      <c r="AI1678" s="4">
        <f t="shared" si="285"/>
        <v>4.9948240165631486E-2</v>
      </c>
      <c r="AO1678" s="28">
        <v>43746</v>
      </c>
      <c r="AP1678" s="29">
        <v>33476.620000000003</v>
      </c>
      <c r="AQ1678" s="3">
        <f t="shared" si="286"/>
        <v>-4.7626380852885397E-3</v>
      </c>
    </row>
    <row r="1679" spans="1:43" ht="15.75" thickBot="1" x14ac:dyDescent="0.3">
      <c r="A1679" s="28">
        <v>43801</v>
      </c>
      <c r="B1679">
        <v>90.62</v>
      </c>
      <c r="C1679" s="3">
        <f t="shared" si="281"/>
        <v>3.7316849816849906E-2</v>
      </c>
      <c r="E1679" s="28">
        <v>43747</v>
      </c>
      <c r="F1679">
        <v>85.28</v>
      </c>
      <c r="G1679" s="4">
        <f t="shared" si="280"/>
        <v>-8.717889108450505E-3</v>
      </c>
      <c r="I1679" s="28">
        <v>44714</v>
      </c>
      <c r="J1679">
        <v>101.01</v>
      </c>
      <c r="K1679" s="3">
        <f t="shared" si="282"/>
        <v>6.326315789473691E-2</v>
      </c>
      <c r="M1679" s="28">
        <v>44536</v>
      </c>
      <c r="N1679">
        <v>752.66</v>
      </c>
      <c r="O1679" s="3">
        <f t="shared" si="283"/>
        <v>3.1747772446881317E-2</v>
      </c>
      <c r="Q1679" s="28">
        <v>43747</v>
      </c>
      <c r="R1679">
        <v>32.56</v>
      </c>
      <c r="S1679" s="3">
        <f t="shared" si="284"/>
        <v>1.8136335209506083E-2</v>
      </c>
      <c r="U1679" s="28">
        <v>43747</v>
      </c>
      <c r="V1679">
        <v>124.45</v>
      </c>
      <c r="W1679" s="3">
        <f t="shared" si="279"/>
        <v>-7.0214633367908785E-3</v>
      </c>
      <c r="AG1679" s="28">
        <v>43753</v>
      </c>
      <c r="AH1679">
        <v>80.290000000000006</v>
      </c>
      <c r="AI1679" s="4">
        <f t="shared" si="285"/>
        <v>-1.0475720976090619E-2</v>
      </c>
      <c r="AO1679" s="28">
        <v>43747</v>
      </c>
      <c r="AP1679" s="29">
        <v>33523.74</v>
      </c>
      <c r="AQ1679" s="3">
        <f t="shared" si="286"/>
        <v>1.4075495076861788E-3</v>
      </c>
    </row>
    <row r="1680" spans="1:43" ht="15.75" thickBot="1" x14ac:dyDescent="0.3">
      <c r="A1680" s="28">
        <v>43802</v>
      </c>
      <c r="B1680">
        <v>88.97</v>
      </c>
      <c r="C1680" s="3">
        <f t="shared" si="281"/>
        <v>-1.8207901125579351E-2</v>
      </c>
      <c r="E1680" s="28">
        <v>43748</v>
      </c>
      <c r="F1680">
        <v>89.26</v>
      </c>
      <c r="G1680" s="4">
        <f t="shared" si="280"/>
        <v>4.66697936210132E-2</v>
      </c>
      <c r="I1680" s="28">
        <v>44715</v>
      </c>
      <c r="J1680">
        <v>99.75</v>
      </c>
      <c r="K1680" s="3">
        <f t="shared" si="282"/>
        <v>-1.2474012474012475E-2</v>
      </c>
      <c r="M1680" s="28">
        <v>44537</v>
      </c>
      <c r="N1680">
        <v>765.84</v>
      </c>
      <c r="O1680" s="3">
        <f t="shared" si="283"/>
        <v>1.7511226848776484E-2</v>
      </c>
      <c r="Q1680" s="28">
        <v>43748</v>
      </c>
      <c r="R1680">
        <v>32.69</v>
      </c>
      <c r="S1680" s="3">
        <f t="shared" si="284"/>
        <v>3.9926289926288661E-3</v>
      </c>
      <c r="U1680" s="28">
        <v>43748</v>
      </c>
      <c r="V1680">
        <v>126.4</v>
      </c>
      <c r="W1680" s="3">
        <f t="shared" si="279"/>
        <v>1.5668943350743314E-2</v>
      </c>
      <c r="AG1680" s="28">
        <v>43754</v>
      </c>
      <c r="AH1680">
        <v>74.099999999999994</v>
      </c>
      <c r="AI1680" s="4">
        <f t="shared" si="285"/>
        <v>-7.709552870843206E-2</v>
      </c>
      <c r="AO1680" s="28">
        <v>43748</v>
      </c>
      <c r="AP1680" s="29">
        <v>34027.699999999997</v>
      </c>
      <c r="AQ1680" s="3">
        <f t="shared" si="286"/>
        <v>1.5032928903517373E-2</v>
      </c>
    </row>
    <row r="1681" spans="1:43" ht="15.75" thickBot="1" x14ac:dyDescent="0.3">
      <c r="A1681" s="28">
        <v>43803</v>
      </c>
      <c r="B1681">
        <v>90.41</v>
      </c>
      <c r="C1681" s="3">
        <f t="shared" si="281"/>
        <v>1.6185230976733633E-2</v>
      </c>
      <c r="E1681" s="28">
        <v>43749</v>
      </c>
      <c r="F1681">
        <v>87</v>
      </c>
      <c r="G1681" s="4">
        <f t="shared" si="280"/>
        <v>-2.5319291956083401E-2</v>
      </c>
      <c r="I1681" s="28">
        <v>44718</v>
      </c>
      <c r="J1681">
        <v>101.51</v>
      </c>
      <c r="K1681" s="3">
        <f t="shared" si="282"/>
        <v>1.764411027568924E-2</v>
      </c>
      <c r="M1681" s="28">
        <v>44538</v>
      </c>
      <c r="N1681">
        <v>779.42</v>
      </c>
      <c r="O1681" s="3">
        <f t="shared" si="283"/>
        <v>1.7732163376162013E-2</v>
      </c>
      <c r="Q1681" s="28">
        <v>43749</v>
      </c>
      <c r="R1681">
        <v>33.520000000000003</v>
      </c>
      <c r="S1681" s="3">
        <f t="shared" si="284"/>
        <v>2.5390027531355219E-2</v>
      </c>
      <c r="U1681" s="28">
        <v>43749</v>
      </c>
      <c r="V1681">
        <v>128.97</v>
      </c>
      <c r="W1681" s="3">
        <f t="shared" si="279"/>
        <v>2.0332278481012711E-2</v>
      </c>
      <c r="AG1681" s="28">
        <v>43755</v>
      </c>
      <c r="AH1681">
        <v>70.45</v>
      </c>
      <c r="AI1681" s="4">
        <f t="shared" si="285"/>
        <v>-4.9257759784075428E-2</v>
      </c>
      <c r="AO1681" s="28">
        <v>43749</v>
      </c>
      <c r="AP1681" s="29">
        <v>34475.69</v>
      </c>
      <c r="AQ1681" s="3">
        <f t="shared" si="286"/>
        <v>1.3165450500621789E-2</v>
      </c>
    </row>
    <row r="1682" spans="1:43" ht="15.75" thickBot="1" x14ac:dyDescent="0.3">
      <c r="A1682" s="28">
        <v>43804</v>
      </c>
      <c r="B1682">
        <v>90.73</v>
      </c>
      <c r="C1682" s="3">
        <f t="shared" si="281"/>
        <v>3.5394314788188552E-3</v>
      </c>
      <c r="E1682" s="28">
        <v>43752</v>
      </c>
      <c r="F1682">
        <v>83.84</v>
      </c>
      <c r="G1682" s="4">
        <f t="shared" si="280"/>
        <v>-3.6321839080459717E-2</v>
      </c>
      <c r="I1682" s="28">
        <v>44719</v>
      </c>
      <c r="J1682">
        <v>99</v>
      </c>
      <c r="K1682" s="3">
        <f t="shared" si="282"/>
        <v>-2.4726627918431721E-2</v>
      </c>
      <c r="M1682" s="28">
        <v>44539</v>
      </c>
      <c r="N1682">
        <v>773.92</v>
      </c>
      <c r="O1682" s="3">
        <f t="shared" si="283"/>
        <v>-7.0565292140309932E-3</v>
      </c>
      <c r="Q1682" s="28">
        <v>43752</v>
      </c>
      <c r="R1682">
        <v>33.49</v>
      </c>
      <c r="S1682" s="3">
        <f t="shared" si="284"/>
        <v>-8.9498806682586363E-4</v>
      </c>
      <c r="U1682" s="28">
        <v>43752</v>
      </c>
      <c r="V1682">
        <v>130.13</v>
      </c>
      <c r="W1682" s="3">
        <f t="shared" si="279"/>
        <v>8.9943397689384863E-3</v>
      </c>
      <c r="AG1682" s="28">
        <v>43756</v>
      </c>
      <c r="AH1682">
        <v>68.41</v>
      </c>
      <c r="AI1682" s="4">
        <f t="shared" si="285"/>
        <v>-2.8956706884315175E-2</v>
      </c>
      <c r="AO1682" s="28">
        <v>43752</v>
      </c>
      <c r="AP1682" s="29">
        <v>34186.26</v>
      </c>
      <c r="AQ1682" s="3">
        <f t="shared" si="286"/>
        <v>-8.3951909301888117E-3</v>
      </c>
    </row>
    <row r="1683" spans="1:43" ht="15.75" thickBot="1" x14ac:dyDescent="0.3">
      <c r="A1683" s="28">
        <v>43805</v>
      </c>
      <c r="B1683">
        <v>89.67</v>
      </c>
      <c r="C1683" s="3">
        <f t="shared" si="281"/>
        <v>-1.1683015540615016E-2</v>
      </c>
      <c r="E1683" s="28">
        <v>43753</v>
      </c>
      <c r="F1683">
        <v>87.66</v>
      </c>
      <c r="G1683" s="4">
        <f t="shared" si="280"/>
        <v>4.5562977099236512E-2</v>
      </c>
      <c r="I1683" s="28">
        <v>44722</v>
      </c>
      <c r="J1683">
        <v>98</v>
      </c>
      <c r="K1683" s="3">
        <f t="shared" si="282"/>
        <v>-1.0101010101010055E-2</v>
      </c>
      <c r="M1683" s="28">
        <v>44540</v>
      </c>
      <c r="N1683">
        <v>753.95</v>
      </c>
      <c r="O1683" s="3">
        <f t="shared" si="283"/>
        <v>-2.580370064089299E-2</v>
      </c>
      <c r="Q1683" s="28">
        <v>43753</v>
      </c>
      <c r="R1683">
        <v>32.549999999999997</v>
      </c>
      <c r="S1683" s="3">
        <f t="shared" si="284"/>
        <v>-2.8068080023887831E-2</v>
      </c>
      <c r="U1683" s="28">
        <v>43753</v>
      </c>
      <c r="V1683">
        <v>128.61000000000001</v>
      </c>
      <c r="W1683" s="3">
        <f t="shared" si="279"/>
        <v>-1.1680627065242311E-2</v>
      </c>
      <c r="AG1683" s="28">
        <v>43759</v>
      </c>
      <c r="AH1683">
        <v>64.989999999999995</v>
      </c>
      <c r="AI1683" s="4">
        <f t="shared" si="285"/>
        <v>-4.9992691127028199E-2</v>
      </c>
      <c r="AO1683" s="28">
        <v>43753</v>
      </c>
      <c r="AP1683" s="29">
        <v>34083.53</v>
      </c>
      <c r="AQ1683" s="3">
        <f t="shared" si="286"/>
        <v>-3.0050084449133596E-3</v>
      </c>
    </row>
    <row r="1684" spans="1:43" ht="15.75" thickBot="1" x14ac:dyDescent="0.3">
      <c r="A1684" s="28">
        <v>43808</v>
      </c>
      <c r="B1684">
        <v>89.74</v>
      </c>
      <c r="C1684" s="3">
        <f t="shared" si="281"/>
        <v>7.8064012490242085E-4</v>
      </c>
      <c r="E1684" s="28">
        <v>43754</v>
      </c>
      <c r="F1684">
        <v>86.96</v>
      </c>
      <c r="G1684" s="4">
        <f t="shared" si="280"/>
        <v>-7.985398129135346E-3</v>
      </c>
      <c r="I1684" s="28">
        <v>44726</v>
      </c>
      <c r="J1684">
        <v>99.98</v>
      </c>
      <c r="K1684" s="3">
        <f t="shared" si="282"/>
        <v>2.0204081632653192E-2</v>
      </c>
      <c r="M1684" s="28">
        <v>44543</v>
      </c>
      <c r="N1684">
        <v>723.4</v>
      </c>
      <c r="O1684" s="3">
        <f t="shared" si="283"/>
        <v>-4.051992837721341E-2</v>
      </c>
      <c r="Q1684" s="28">
        <v>43754</v>
      </c>
      <c r="R1684">
        <v>32.86</v>
      </c>
      <c r="S1684" s="3">
        <f t="shared" si="284"/>
        <v>9.52380952380949E-3</v>
      </c>
      <c r="U1684" s="28">
        <v>43754</v>
      </c>
      <c r="V1684">
        <v>128.04</v>
      </c>
      <c r="W1684" s="3">
        <f t="shared" si="279"/>
        <v>-4.4320037322138628E-3</v>
      </c>
      <c r="AG1684" s="28">
        <v>43760</v>
      </c>
      <c r="AH1684">
        <v>62.6</v>
      </c>
      <c r="AI1684" s="4">
        <f t="shared" si="285"/>
        <v>-3.6774888444375931E-2</v>
      </c>
      <c r="AO1684" s="28">
        <v>43754</v>
      </c>
      <c r="AP1684" s="29">
        <v>34281.089999999997</v>
      </c>
      <c r="AQ1684" s="3">
        <f t="shared" si="286"/>
        <v>5.7963479721729882E-3</v>
      </c>
    </row>
    <row r="1685" spans="1:43" ht="15.75" thickBot="1" x14ac:dyDescent="0.3">
      <c r="A1685" s="28">
        <v>43809</v>
      </c>
      <c r="B1685">
        <v>89.5</v>
      </c>
      <c r="C1685" s="3">
        <f t="shared" si="281"/>
        <v>-2.6743926899932546E-3</v>
      </c>
      <c r="E1685" s="28">
        <v>43755</v>
      </c>
      <c r="F1685">
        <v>84.28</v>
      </c>
      <c r="G1685" s="4">
        <f t="shared" si="280"/>
        <v>-3.0818767249309986E-2</v>
      </c>
      <c r="I1685" s="28">
        <v>44727</v>
      </c>
      <c r="J1685">
        <v>101.5</v>
      </c>
      <c r="K1685" s="3">
        <f t="shared" si="282"/>
        <v>1.520304060812161E-2</v>
      </c>
      <c r="M1685" s="28">
        <v>44544</v>
      </c>
      <c r="N1685">
        <v>724.57</v>
      </c>
      <c r="O1685" s="3">
        <f t="shared" si="283"/>
        <v>1.6173624550732679E-3</v>
      </c>
      <c r="Q1685" s="28">
        <v>43755</v>
      </c>
      <c r="R1685">
        <v>32.14</v>
      </c>
      <c r="S1685" s="3">
        <f t="shared" si="284"/>
        <v>-2.1911138161898935E-2</v>
      </c>
      <c r="U1685" s="28">
        <v>43755</v>
      </c>
      <c r="V1685">
        <v>126.82</v>
      </c>
      <c r="W1685" s="3">
        <f t="shared" si="279"/>
        <v>-9.5282724148703091E-3</v>
      </c>
      <c r="AG1685" s="28">
        <v>43761</v>
      </c>
      <c r="AH1685">
        <v>65.05</v>
      </c>
      <c r="AI1685" s="4">
        <f t="shared" si="285"/>
        <v>3.9137380191693216E-2</v>
      </c>
      <c r="AO1685" s="28">
        <v>43755</v>
      </c>
      <c r="AP1685" s="29">
        <v>33898.559999999998</v>
      </c>
      <c r="AQ1685" s="3">
        <f t="shared" si="286"/>
        <v>-1.1158630020223992E-2</v>
      </c>
    </row>
    <row r="1686" spans="1:43" ht="15.75" thickBot="1" x14ac:dyDescent="0.3">
      <c r="A1686" s="28">
        <v>43810</v>
      </c>
      <c r="B1686">
        <v>89.5</v>
      </c>
      <c r="C1686" s="3">
        <f t="shared" si="281"/>
        <v>0</v>
      </c>
      <c r="E1686" s="28">
        <v>43756</v>
      </c>
      <c r="F1686">
        <v>84.6</v>
      </c>
      <c r="G1686" s="4">
        <f t="shared" si="280"/>
        <v>3.7968675842430244E-3</v>
      </c>
      <c r="I1686" s="28">
        <v>44728</v>
      </c>
      <c r="J1686">
        <v>105</v>
      </c>
      <c r="K1686" s="3">
        <f t="shared" si="282"/>
        <v>3.4482758620689724E-2</v>
      </c>
      <c r="M1686" s="28">
        <v>44545</v>
      </c>
      <c r="N1686">
        <v>770.22</v>
      </c>
      <c r="O1686" s="3">
        <f t="shared" si="283"/>
        <v>6.3002884469409492E-2</v>
      </c>
      <c r="Q1686" s="28">
        <v>43756</v>
      </c>
      <c r="R1686">
        <v>31.98</v>
      </c>
      <c r="S1686" s="3">
        <f t="shared" si="284"/>
        <v>-4.9782202862477254E-3</v>
      </c>
      <c r="U1686" s="28">
        <v>43756</v>
      </c>
      <c r="V1686">
        <v>125.67</v>
      </c>
      <c r="W1686" s="3">
        <f t="shared" si="279"/>
        <v>-9.0679703516794996E-3</v>
      </c>
      <c r="AG1686" s="28">
        <v>43762</v>
      </c>
      <c r="AH1686">
        <v>66.19</v>
      </c>
      <c r="AI1686" s="4">
        <f t="shared" si="285"/>
        <v>1.7524980784012323E-2</v>
      </c>
      <c r="AO1686" s="28">
        <v>43756</v>
      </c>
      <c r="AP1686" s="29">
        <v>33870.15</v>
      </c>
      <c r="AQ1686" s="3">
        <f t="shared" si="286"/>
        <v>-8.3808869757284743E-4</v>
      </c>
    </row>
    <row r="1687" spans="1:43" ht="15.75" thickBot="1" x14ac:dyDescent="0.3">
      <c r="A1687" s="28">
        <v>43811</v>
      </c>
      <c r="B1687">
        <v>90.02</v>
      </c>
      <c r="C1687" s="3">
        <f t="shared" si="281"/>
        <v>5.8100558659217594E-3</v>
      </c>
      <c r="E1687" s="28">
        <v>43759</v>
      </c>
      <c r="F1687">
        <v>80.37</v>
      </c>
      <c r="G1687" s="4">
        <f t="shared" si="280"/>
        <v>-4.9999999999999933E-2</v>
      </c>
      <c r="I1687" s="28">
        <v>44729</v>
      </c>
      <c r="J1687">
        <v>101</v>
      </c>
      <c r="K1687" s="3">
        <f t="shared" si="282"/>
        <v>-3.8095238095238071E-2</v>
      </c>
      <c r="M1687" s="28">
        <v>44546</v>
      </c>
      <c r="N1687">
        <v>751.47</v>
      </c>
      <c r="O1687" s="3">
        <f t="shared" si="283"/>
        <v>-2.4343694009503758E-2</v>
      </c>
      <c r="Q1687" s="28">
        <v>43759</v>
      </c>
      <c r="R1687">
        <v>30.47</v>
      </c>
      <c r="S1687" s="3">
        <f t="shared" si="284"/>
        <v>-4.7217010631644851E-2</v>
      </c>
      <c r="U1687" s="28">
        <v>43759</v>
      </c>
      <c r="V1687">
        <v>122.77</v>
      </c>
      <c r="W1687" s="3">
        <f t="shared" si="279"/>
        <v>-2.3076310973183745E-2</v>
      </c>
      <c r="AG1687" s="28">
        <v>43763</v>
      </c>
      <c r="AH1687">
        <v>68.27</v>
      </c>
      <c r="AI1687" s="4">
        <f t="shared" si="285"/>
        <v>3.1424686508535915E-2</v>
      </c>
      <c r="AO1687" s="28">
        <v>43759</v>
      </c>
      <c r="AP1687" s="29">
        <v>33084.730000000003</v>
      </c>
      <c r="AQ1687" s="3">
        <f t="shared" si="286"/>
        <v>-2.3189150328534081E-2</v>
      </c>
    </row>
    <row r="1688" spans="1:43" ht="15.75" thickBot="1" x14ac:dyDescent="0.3">
      <c r="A1688" s="28">
        <v>43812</v>
      </c>
      <c r="B1688">
        <v>90.61</v>
      </c>
      <c r="C1688" s="3">
        <f t="shared" si="281"/>
        <v>6.5540990890913253E-3</v>
      </c>
      <c r="E1688" s="28">
        <v>43760</v>
      </c>
      <c r="F1688">
        <v>81.2</v>
      </c>
      <c r="G1688" s="4">
        <f t="shared" si="280"/>
        <v>1.0327236531043837E-2</v>
      </c>
      <c r="I1688" s="28">
        <v>44732</v>
      </c>
      <c r="J1688">
        <v>101</v>
      </c>
      <c r="K1688" s="3">
        <f t="shared" si="282"/>
        <v>0</v>
      </c>
      <c r="M1688" s="28">
        <v>44547</v>
      </c>
      <c r="N1688">
        <v>775.41</v>
      </c>
      <c r="O1688" s="3">
        <f t="shared" si="283"/>
        <v>3.1857559183999351E-2</v>
      </c>
      <c r="Q1688" s="28">
        <v>43760</v>
      </c>
      <c r="R1688">
        <v>30.86</v>
      </c>
      <c r="S1688" s="3">
        <f t="shared" si="284"/>
        <v>1.279947489333777E-2</v>
      </c>
      <c r="U1688" s="28">
        <v>43760</v>
      </c>
      <c r="V1688">
        <v>123.62</v>
      </c>
      <c r="W1688" s="3">
        <f t="shared" si="279"/>
        <v>6.9235155168201334E-3</v>
      </c>
      <c r="AG1688" s="28">
        <v>43766</v>
      </c>
      <c r="AH1688">
        <v>71.31</v>
      </c>
      <c r="AI1688" s="4">
        <f t="shared" si="285"/>
        <v>4.4529075728724221E-2</v>
      </c>
      <c r="AO1688" s="28">
        <v>43760</v>
      </c>
      <c r="AP1688" s="29">
        <v>33198.959999999999</v>
      </c>
      <c r="AQ1688" s="3">
        <f t="shared" si="286"/>
        <v>3.4526502105349799E-3</v>
      </c>
    </row>
    <row r="1689" spans="1:43" ht="15.75" thickBot="1" x14ac:dyDescent="0.3">
      <c r="A1689" s="28">
        <v>43815</v>
      </c>
      <c r="B1689">
        <v>93.86</v>
      </c>
      <c r="C1689" s="3">
        <f t="shared" si="281"/>
        <v>3.5868005738880937E-2</v>
      </c>
      <c r="E1689" s="28">
        <v>43761</v>
      </c>
      <c r="F1689">
        <v>81.31</v>
      </c>
      <c r="G1689" s="4">
        <f t="shared" si="280"/>
        <v>1.3546798029555607E-3</v>
      </c>
      <c r="I1689" s="28">
        <v>44733</v>
      </c>
      <c r="J1689">
        <v>95.27</v>
      </c>
      <c r="K1689" s="3">
        <f t="shared" si="282"/>
        <v>-5.6732673267326783E-2</v>
      </c>
      <c r="M1689" s="28">
        <v>44550</v>
      </c>
      <c r="N1689">
        <v>768.75</v>
      </c>
      <c r="O1689" s="3">
        <f t="shared" si="283"/>
        <v>-8.5890045266374671E-3</v>
      </c>
      <c r="Q1689" s="28">
        <v>43761</v>
      </c>
      <c r="R1689">
        <v>31.68</v>
      </c>
      <c r="S1689" s="3">
        <f t="shared" si="284"/>
        <v>2.657161373946848E-2</v>
      </c>
      <c r="U1689" s="28">
        <v>43761</v>
      </c>
      <c r="V1689">
        <v>125.73</v>
      </c>
      <c r="W1689" s="3">
        <f t="shared" si="279"/>
        <v>1.7068435528231563E-2</v>
      </c>
      <c r="AG1689" s="28">
        <v>43767</v>
      </c>
      <c r="AH1689">
        <v>70.16</v>
      </c>
      <c r="AI1689" s="4">
        <f t="shared" si="285"/>
        <v>-1.6126770438928739E-2</v>
      </c>
      <c r="AO1689" s="28">
        <v>43761</v>
      </c>
      <c r="AP1689" s="29">
        <v>33439.69</v>
      </c>
      <c r="AQ1689" s="3">
        <f t="shared" si="286"/>
        <v>7.2511307583129625E-3</v>
      </c>
    </row>
    <row r="1690" spans="1:43" ht="15.75" thickBot="1" x14ac:dyDescent="0.3">
      <c r="A1690" s="28">
        <v>43816</v>
      </c>
      <c r="B1690">
        <v>94.4</v>
      </c>
      <c r="C1690" s="3">
        <f t="shared" si="281"/>
        <v>5.7532495205625533E-3</v>
      </c>
      <c r="E1690" s="28">
        <v>43762</v>
      </c>
      <c r="F1690">
        <v>81.62</v>
      </c>
      <c r="G1690" s="4">
        <f t="shared" si="280"/>
        <v>3.8125691796826455E-3</v>
      </c>
      <c r="I1690" s="28">
        <v>44734</v>
      </c>
      <c r="J1690">
        <v>95.06</v>
      </c>
      <c r="K1690" s="3">
        <f t="shared" si="282"/>
        <v>-2.2042615723731895E-3</v>
      </c>
      <c r="M1690" s="28">
        <v>44551</v>
      </c>
      <c r="N1690">
        <v>761.46</v>
      </c>
      <c r="O1690" s="3">
        <f t="shared" si="283"/>
        <v>-9.4829268292682123E-3</v>
      </c>
      <c r="Q1690" s="28">
        <v>43762</v>
      </c>
      <c r="R1690">
        <v>30.92</v>
      </c>
      <c r="S1690" s="3">
        <f t="shared" si="284"/>
        <v>-2.3989898989898895E-2</v>
      </c>
      <c r="U1690" s="28">
        <v>43762</v>
      </c>
      <c r="V1690">
        <v>128.59</v>
      </c>
      <c r="W1690" s="3">
        <f t="shared" si="279"/>
        <v>2.2747156605424257E-2</v>
      </c>
      <c r="AG1690" s="28">
        <v>43768</v>
      </c>
      <c r="AH1690">
        <v>67.12</v>
      </c>
      <c r="AI1690" s="4">
        <f t="shared" si="285"/>
        <v>-4.3329532497149215E-2</v>
      </c>
      <c r="AO1690" s="28">
        <v>43762</v>
      </c>
      <c r="AP1690" s="29">
        <v>33762.480000000003</v>
      </c>
      <c r="AQ1690" s="3">
        <f t="shared" si="286"/>
        <v>9.6529004904053473E-3</v>
      </c>
    </row>
    <row r="1691" spans="1:43" ht="15.75" thickBot="1" x14ac:dyDescent="0.3">
      <c r="A1691" s="28">
        <v>43817</v>
      </c>
      <c r="B1691">
        <v>96.48</v>
      </c>
      <c r="C1691" s="3">
        <f t="shared" si="281"/>
        <v>2.2033898305084731E-2</v>
      </c>
      <c r="E1691" s="28">
        <v>43763</v>
      </c>
      <c r="F1691">
        <v>80.930000000000007</v>
      </c>
      <c r="G1691" s="4">
        <f t="shared" si="280"/>
        <v>-8.4538103406027743E-3</v>
      </c>
      <c r="I1691" s="28">
        <v>44736</v>
      </c>
      <c r="J1691">
        <v>95.06</v>
      </c>
      <c r="K1691" s="3">
        <f t="shared" si="282"/>
        <v>0</v>
      </c>
      <c r="M1691" s="28">
        <v>44552</v>
      </c>
      <c r="N1691">
        <v>759.83</v>
      </c>
      <c r="O1691" s="3">
        <f t="shared" si="283"/>
        <v>-2.1406245896041787E-3</v>
      </c>
      <c r="Q1691" s="28">
        <v>43763</v>
      </c>
      <c r="R1691">
        <v>30.93</v>
      </c>
      <c r="S1691" s="3">
        <f t="shared" si="284"/>
        <v>3.2341526520052177E-4</v>
      </c>
      <c r="U1691" s="28">
        <v>43763</v>
      </c>
      <c r="V1691">
        <v>129.01</v>
      </c>
      <c r="W1691" s="3">
        <f t="shared" si="279"/>
        <v>3.2661948829613152E-3</v>
      </c>
      <c r="AG1691" s="28">
        <v>43769</v>
      </c>
      <c r="AH1691">
        <v>65.22</v>
      </c>
      <c r="AI1691" s="4">
        <f t="shared" si="285"/>
        <v>-2.830750893921341E-2</v>
      </c>
      <c r="AO1691" s="28">
        <v>43763</v>
      </c>
      <c r="AP1691" s="29">
        <v>33657.46</v>
      </c>
      <c r="AQ1691" s="3">
        <f t="shared" si="286"/>
        <v>-3.1105534901465504E-3</v>
      </c>
    </row>
    <row r="1692" spans="1:43" ht="15.75" thickBot="1" x14ac:dyDescent="0.3">
      <c r="A1692" s="28">
        <v>43818</v>
      </c>
      <c r="B1692">
        <v>94.99</v>
      </c>
      <c r="C1692" s="3">
        <f t="shared" si="281"/>
        <v>-1.5443615257048182E-2</v>
      </c>
      <c r="E1692" s="28">
        <v>43766</v>
      </c>
      <c r="F1692">
        <v>84.97</v>
      </c>
      <c r="G1692" s="4">
        <f t="shared" si="280"/>
        <v>4.9919683677251747E-2</v>
      </c>
      <c r="I1692" s="28">
        <v>44739</v>
      </c>
      <c r="J1692">
        <v>95</v>
      </c>
      <c r="K1692" s="3">
        <f t="shared" si="282"/>
        <v>-6.311803071744615E-4</v>
      </c>
      <c r="M1692" s="28">
        <v>44553</v>
      </c>
      <c r="N1692">
        <v>753.5</v>
      </c>
      <c r="O1692" s="3">
        <f t="shared" si="283"/>
        <v>-8.330810839266678E-3</v>
      </c>
      <c r="Q1692" s="28">
        <v>43766</v>
      </c>
      <c r="R1692">
        <v>32.44</v>
      </c>
      <c r="S1692" s="3">
        <f t="shared" si="284"/>
        <v>4.8819915939217529E-2</v>
      </c>
      <c r="U1692" s="28">
        <v>43766</v>
      </c>
      <c r="V1692">
        <v>128.69999999999999</v>
      </c>
      <c r="W1692" s="3">
        <f t="shared" si="279"/>
        <v>-2.4029145027517629E-3</v>
      </c>
      <c r="AG1692" s="28">
        <v>43770</v>
      </c>
      <c r="AH1692">
        <v>67.42</v>
      </c>
      <c r="AI1692" s="4">
        <f t="shared" si="285"/>
        <v>3.3731984053971154E-2</v>
      </c>
      <c r="AO1692" s="28">
        <v>43766</v>
      </c>
      <c r="AP1692" s="29">
        <v>33861.589999999997</v>
      </c>
      <c r="AQ1692" s="3">
        <f t="shared" si="286"/>
        <v>6.0649258737883738E-3</v>
      </c>
    </row>
    <row r="1693" spans="1:43" ht="15.75" thickBot="1" x14ac:dyDescent="0.3">
      <c r="A1693" s="28">
        <v>43819</v>
      </c>
      <c r="B1693">
        <v>94.34</v>
      </c>
      <c r="C1693" s="3">
        <f t="shared" si="281"/>
        <v>-6.8428255605852417E-3</v>
      </c>
      <c r="E1693" s="28">
        <v>43767</v>
      </c>
      <c r="F1693">
        <v>86.53</v>
      </c>
      <c r="G1693" s="4">
        <f t="shared" si="280"/>
        <v>1.8359420972107854E-2</v>
      </c>
      <c r="I1693" s="28">
        <v>44740</v>
      </c>
      <c r="J1693">
        <v>99.07</v>
      </c>
      <c r="K1693" s="3">
        <f t="shared" si="282"/>
        <v>4.2842105263157793E-2</v>
      </c>
      <c r="M1693" s="28">
        <v>44554</v>
      </c>
      <c r="N1693">
        <v>761.03</v>
      </c>
      <c r="O1693" s="3">
        <f t="shared" si="283"/>
        <v>9.9933642999336936E-3</v>
      </c>
      <c r="Q1693" s="28">
        <v>43767</v>
      </c>
      <c r="R1693">
        <v>34.06</v>
      </c>
      <c r="S1693" s="3">
        <f t="shared" si="284"/>
        <v>4.9938347718865739E-2</v>
      </c>
      <c r="U1693" s="28">
        <v>43767</v>
      </c>
      <c r="V1693">
        <v>127.8</v>
      </c>
      <c r="W1693" s="3">
        <f t="shared" si="279"/>
        <v>-6.9930069930069783E-3</v>
      </c>
      <c r="AG1693" s="28">
        <v>43773</v>
      </c>
      <c r="AH1693">
        <v>70.790000000000006</v>
      </c>
      <c r="AI1693" s="4">
        <f t="shared" si="285"/>
        <v>4.998516760605165E-2</v>
      </c>
      <c r="AO1693" s="28">
        <v>43767</v>
      </c>
      <c r="AP1693" s="29">
        <v>33797.51</v>
      </c>
      <c r="AQ1693" s="3">
        <f t="shared" si="286"/>
        <v>-1.8924096594399309E-3</v>
      </c>
    </row>
    <row r="1694" spans="1:43" ht="15.75" thickBot="1" x14ac:dyDescent="0.3">
      <c r="A1694" s="28">
        <v>43822</v>
      </c>
      <c r="B1694">
        <v>93.37</v>
      </c>
      <c r="C1694" s="3">
        <f t="shared" si="281"/>
        <v>-1.0281958872164543E-2</v>
      </c>
      <c r="E1694" s="28">
        <v>43768</v>
      </c>
      <c r="F1694">
        <v>87.19</v>
      </c>
      <c r="G1694" s="4">
        <f t="shared" si="280"/>
        <v>7.6274124581070524E-3</v>
      </c>
      <c r="I1694" s="28">
        <v>44741</v>
      </c>
      <c r="J1694">
        <v>99.07</v>
      </c>
      <c r="K1694" s="3">
        <f t="shared" si="282"/>
        <v>0</v>
      </c>
      <c r="M1694" s="28">
        <v>44557</v>
      </c>
      <c r="N1694">
        <v>765.55</v>
      </c>
      <c r="O1694" s="3">
        <f t="shared" si="283"/>
        <v>5.9393190807195406E-3</v>
      </c>
      <c r="Q1694" s="28">
        <v>43768</v>
      </c>
      <c r="R1694">
        <v>34.799999999999997</v>
      </c>
      <c r="S1694" s="3">
        <f t="shared" si="284"/>
        <v>2.1726365237815459E-2</v>
      </c>
      <c r="U1694" s="28">
        <v>43768</v>
      </c>
      <c r="V1694">
        <v>127.89</v>
      </c>
      <c r="W1694" s="3">
        <f t="shared" si="279"/>
        <v>7.0422535211278614E-4</v>
      </c>
      <c r="AG1694" s="28">
        <v>43774</v>
      </c>
      <c r="AH1694">
        <v>74.319999999999993</v>
      </c>
      <c r="AI1694" s="4">
        <f t="shared" si="285"/>
        <v>4.9865800254273118E-2</v>
      </c>
      <c r="AO1694" s="28">
        <v>43768</v>
      </c>
      <c r="AP1694" s="29">
        <v>33761.410000000003</v>
      </c>
      <c r="AQ1694" s="3">
        <f t="shared" si="286"/>
        <v>-1.0681260246686586E-3</v>
      </c>
    </row>
    <row r="1695" spans="1:43" ht="15.75" thickBot="1" x14ac:dyDescent="0.3">
      <c r="A1695" s="28">
        <v>43823</v>
      </c>
      <c r="B1695">
        <v>93.2</v>
      </c>
      <c r="C1695" s="3">
        <f t="shared" si="281"/>
        <v>-1.8207132912070323E-3</v>
      </c>
      <c r="E1695" s="28">
        <v>43769</v>
      </c>
      <c r="F1695">
        <v>90.04</v>
      </c>
      <c r="G1695" s="4">
        <f t="shared" si="280"/>
        <v>3.2687234774630314E-2</v>
      </c>
      <c r="I1695" s="28">
        <v>44742</v>
      </c>
      <c r="J1695">
        <v>101</v>
      </c>
      <c r="K1695" s="3">
        <f t="shared" si="282"/>
        <v>1.9481174926819556E-2</v>
      </c>
      <c r="M1695" s="28">
        <v>44558</v>
      </c>
      <c r="N1695">
        <v>763.17</v>
      </c>
      <c r="O1695" s="3">
        <f t="shared" si="283"/>
        <v>-3.1088759715237613E-3</v>
      </c>
      <c r="Q1695" s="28">
        <v>43769</v>
      </c>
      <c r="R1695">
        <v>36.54</v>
      </c>
      <c r="S1695" s="3">
        <f t="shared" si="284"/>
        <v>5.0000000000000044E-2</v>
      </c>
      <c r="U1695" s="28">
        <v>43769</v>
      </c>
      <c r="V1695">
        <v>128.77000000000001</v>
      </c>
      <c r="W1695" s="3">
        <f t="shared" si="279"/>
        <v>6.8809132848541843E-3</v>
      </c>
      <c r="AG1695" s="28">
        <v>43775</v>
      </c>
      <c r="AH1695">
        <v>78.03</v>
      </c>
      <c r="AI1695" s="4">
        <f t="shared" si="285"/>
        <v>4.9919268030140129E-2</v>
      </c>
      <c r="AO1695" s="28">
        <v>43769</v>
      </c>
      <c r="AP1695" s="29">
        <v>34203.68</v>
      </c>
      <c r="AQ1695" s="3">
        <f t="shared" si="286"/>
        <v>1.309986757069681E-2</v>
      </c>
    </row>
    <row r="1696" spans="1:43" ht="15.75" thickBot="1" x14ac:dyDescent="0.3">
      <c r="A1696" s="28">
        <v>43825</v>
      </c>
      <c r="B1696">
        <v>97.85</v>
      </c>
      <c r="C1696" s="3">
        <f t="shared" si="281"/>
        <v>4.989270386266087E-2</v>
      </c>
      <c r="E1696" s="28">
        <v>43770</v>
      </c>
      <c r="F1696">
        <v>88.09</v>
      </c>
      <c r="G1696" s="4">
        <f t="shared" si="280"/>
        <v>-2.1657041314971148E-2</v>
      </c>
      <c r="I1696" s="28">
        <v>44743</v>
      </c>
      <c r="J1696">
        <v>107.69</v>
      </c>
      <c r="K1696" s="3">
        <f t="shared" si="282"/>
        <v>6.6237623762376296E-2</v>
      </c>
      <c r="M1696" s="28">
        <v>44559</v>
      </c>
      <c r="N1696">
        <v>750.79</v>
      </c>
      <c r="O1696" s="3">
        <f t="shared" si="283"/>
        <v>-1.6221811654022034E-2</v>
      </c>
      <c r="Q1696" s="28">
        <v>43770</v>
      </c>
      <c r="R1696">
        <v>38.35</v>
      </c>
      <c r="S1696" s="3">
        <f t="shared" si="284"/>
        <v>4.9534756431308224E-2</v>
      </c>
      <c r="U1696" s="28">
        <v>43770</v>
      </c>
      <c r="V1696">
        <v>127.63</v>
      </c>
      <c r="W1696" s="3">
        <f t="shared" si="279"/>
        <v>-8.8529937097151512E-3</v>
      </c>
      <c r="AG1696" s="28">
        <v>43776</v>
      </c>
      <c r="AH1696">
        <v>76.45</v>
      </c>
      <c r="AI1696" s="4">
        <f t="shared" si="285"/>
        <v>-2.024862232474689E-2</v>
      </c>
      <c r="AO1696" s="28">
        <v>43770</v>
      </c>
      <c r="AP1696" s="29">
        <v>34377.61</v>
      </c>
      <c r="AQ1696" s="3">
        <f t="shared" si="286"/>
        <v>5.0851253432380172E-3</v>
      </c>
    </row>
    <row r="1697" spans="1:43" ht="15.75" thickBot="1" x14ac:dyDescent="0.3">
      <c r="A1697" s="28">
        <v>43826</v>
      </c>
      <c r="B1697">
        <v>96.3</v>
      </c>
      <c r="C1697" s="3">
        <f t="shared" si="281"/>
        <v>-1.5840572304547718E-2</v>
      </c>
      <c r="E1697" s="28">
        <v>43773</v>
      </c>
      <c r="F1697">
        <v>89.93</v>
      </c>
      <c r="G1697" s="4">
        <f t="shared" si="280"/>
        <v>2.088772845953013E-2</v>
      </c>
      <c r="I1697" s="28">
        <v>44746</v>
      </c>
      <c r="J1697">
        <v>115.76</v>
      </c>
      <c r="K1697" s="3">
        <f t="shared" si="282"/>
        <v>7.4937320085430414E-2</v>
      </c>
      <c r="M1697" s="28">
        <v>44560</v>
      </c>
      <c r="N1697">
        <v>767.28</v>
      </c>
      <c r="O1697" s="3">
        <f t="shared" si="283"/>
        <v>2.1963531746560294E-2</v>
      </c>
      <c r="Q1697" s="28">
        <v>43773</v>
      </c>
      <c r="R1697">
        <v>40.26</v>
      </c>
      <c r="S1697" s="3">
        <f t="shared" si="284"/>
        <v>4.9804432855280245E-2</v>
      </c>
      <c r="U1697" s="28">
        <v>43773</v>
      </c>
      <c r="V1697">
        <v>129.68</v>
      </c>
      <c r="W1697" s="3">
        <f t="shared" si="279"/>
        <v>1.6062054375930446E-2</v>
      </c>
      <c r="AG1697" s="28">
        <v>43777</v>
      </c>
      <c r="AH1697">
        <v>76.010000000000005</v>
      </c>
      <c r="AI1697" s="4">
        <f t="shared" si="285"/>
        <v>-5.7553956834531794E-3</v>
      </c>
      <c r="AO1697" s="28">
        <v>43773</v>
      </c>
      <c r="AP1697" s="29">
        <v>35277.46</v>
      </c>
      <c r="AQ1697" s="3">
        <f t="shared" si="286"/>
        <v>2.6175467113624284E-2</v>
      </c>
    </row>
    <row r="1698" spans="1:43" ht="15.75" thickBot="1" x14ac:dyDescent="0.3">
      <c r="A1698" s="28">
        <v>43829</v>
      </c>
      <c r="B1698">
        <v>96</v>
      </c>
      <c r="C1698" s="3">
        <f t="shared" si="281"/>
        <v>-3.1152647975077885E-3</v>
      </c>
      <c r="E1698" s="28">
        <v>43774</v>
      </c>
      <c r="F1698">
        <v>94.42</v>
      </c>
      <c r="G1698" s="4">
        <f t="shared" si="280"/>
        <v>4.9927721561214167E-2</v>
      </c>
      <c r="I1698" s="28">
        <v>44747</v>
      </c>
      <c r="J1698">
        <v>115.7</v>
      </c>
      <c r="K1698" s="3">
        <f t="shared" si="282"/>
        <v>-5.1831375259159262E-4</v>
      </c>
      <c r="M1698" s="28">
        <v>44561</v>
      </c>
      <c r="N1698">
        <v>759.84</v>
      </c>
      <c r="O1698" s="3">
        <f t="shared" si="283"/>
        <v>-9.6965905536439134E-3</v>
      </c>
      <c r="Q1698" s="28">
        <v>43774</v>
      </c>
      <c r="R1698">
        <v>41.37</v>
      </c>
      <c r="S1698" s="3">
        <f t="shared" si="284"/>
        <v>2.7570789865871914E-2</v>
      </c>
      <c r="U1698" s="28">
        <v>43774</v>
      </c>
      <c r="V1698">
        <v>130.22999999999999</v>
      </c>
      <c r="W1698" s="3">
        <f t="shared" ref="W1698:W1761" si="287">V1698/V1697-1</f>
        <v>4.2412091301664567E-3</v>
      </c>
      <c r="AG1698" s="28">
        <v>43780</v>
      </c>
      <c r="AH1698">
        <v>79.81</v>
      </c>
      <c r="AI1698" s="4">
        <f t="shared" si="285"/>
        <v>4.9993421918168579E-2</v>
      </c>
      <c r="AO1698" s="28">
        <v>43774</v>
      </c>
      <c r="AP1698" s="29">
        <v>35358.31</v>
      </c>
      <c r="AQ1698" s="3">
        <f t="shared" si="286"/>
        <v>2.2918316681528328E-3</v>
      </c>
    </row>
    <row r="1699" spans="1:43" ht="15.75" thickBot="1" x14ac:dyDescent="0.3">
      <c r="A1699" s="28">
        <v>43830</v>
      </c>
      <c r="B1699">
        <v>95.13</v>
      </c>
      <c r="C1699" s="3">
        <f t="shared" si="281"/>
        <v>-9.0625000000000844E-3</v>
      </c>
      <c r="E1699" s="28">
        <v>43775</v>
      </c>
      <c r="F1699">
        <v>98.99</v>
      </c>
      <c r="G1699" s="4">
        <f t="shared" si="280"/>
        <v>4.8400762550307119E-2</v>
      </c>
      <c r="I1699" s="28">
        <v>44748</v>
      </c>
      <c r="J1699">
        <v>124.37</v>
      </c>
      <c r="K1699" s="3">
        <f t="shared" si="282"/>
        <v>7.4935177182368307E-2</v>
      </c>
      <c r="M1699" s="28">
        <v>44564</v>
      </c>
      <c r="N1699">
        <v>776.54</v>
      </c>
      <c r="O1699" s="3">
        <f t="shared" si="283"/>
        <v>2.1978311223415314E-2</v>
      </c>
      <c r="Q1699" s="28">
        <v>43775</v>
      </c>
      <c r="R1699">
        <v>42.84</v>
      </c>
      <c r="S1699" s="3">
        <f t="shared" si="284"/>
        <v>3.5532994923858086E-2</v>
      </c>
      <c r="U1699" s="28">
        <v>43775</v>
      </c>
      <c r="V1699">
        <v>129.27000000000001</v>
      </c>
      <c r="W1699" s="3">
        <f t="shared" si="287"/>
        <v>-7.3715733701910091E-3</v>
      </c>
      <c r="AG1699" s="28">
        <v>43781</v>
      </c>
      <c r="AH1699">
        <v>83.8</v>
      </c>
      <c r="AI1699" s="4">
        <f t="shared" si="285"/>
        <v>4.9993735120912097E-2</v>
      </c>
      <c r="AO1699" s="28">
        <v>43775</v>
      </c>
      <c r="AP1699" s="29">
        <v>35653.33</v>
      </c>
      <c r="AQ1699" s="3">
        <f t="shared" si="286"/>
        <v>8.3437245728090748E-3</v>
      </c>
    </row>
    <row r="1700" spans="1:43" ht="15.75" thickBot="1" x14ac:dyDescent="0.3">
      <c r="A1700" s="28">
        <v>43831</v>
      </c>
      <c r="B1700">
        <v>96.33</v>
      </c>
      <c r="C1700" s="3">
        <f t="shared" si="281"/>
        <v>1.2614317250078777E-2</v>
      </c>
      <c r="E1700" s="28">
        <v>43776</v>
      </c>
      <c r="F1700">
        <v>94.76</v>
      </c>
      <c r="G1700" s="4">
        <f t="shared" si="280"/>
        <v>-4.2731589049398777E-2</v>
      </c>
      <c r="I1700" s="28">
        <v>44749</v>
      </c>
      <c r="J1700">
        <v>133.69</v>
      </c>
      <c r="K1700" s="3">
        <f t="shared" si="282"/>
        <v>7.4937685937123133E-2</v>
      </c>
      <c r="M1700" s="28">
        <v>44565</v>
      </c>
      <c r="N1700">
        <v>796.41</v>
      </c>
      <c r="O1700" s="3">
        <f t="shared" si="283"/>
        <v>2.5587864115177661E-2</v>
      </c>
      <c r="Q1700" s="28">
        <v>43776</v>
      </c>
      <c r="R1700">
        <v>42.86</v>
      </c>
      <c r="S1700" s="3">
        <f t="shared" si="284"/>
        <v>4.6685340802987696E-4</v>
      </c>
      <c r="U1700" s="28">
        <v>43776</v>
      </c>
      <c r="V1700">
        <v>128.63999999999999</v>
      </c>
      <c r="W1700" s="3">
        <f t="shared" si="287"/>
        <v>-4.8735205384081715E-3</v>
      </c>
      <c r="AG1700" s="28">
        <v>43782</v>
      </c>
      <c r="AH1700">
        <v>87.99</v>
      </c>
      <c r="AI1700" s="4">
        <f t="shared" si="285"/>
        <v>5.0000000000000044E-2</v>
      </c>
      <c r="AO1700" s="28">
        <v>43776</v>
      </c>
      <c r="AP1700" s="29">
        <v>35758.519999999997</v>
      </c>
      <c r="AQ1700" s="3">
        <f t="shared" si="286"/>
        <v>2.9503555488363808E-3</v>
      </c>
    </row>
    <row r="1701" spans="1:43" ht="15.75" thickBot="1" x14ac:dyDescent="0.3">
      <c r="A1701" s="28">
        <v>43832</v>
      </c>
      <c r="B1701">
        <v>97.57</v>
      </c>
      <c r="C1701" s="3">
        <f t="shared" si="281"/>
        <v>1.2872417730717345E-2</v>
      </c>
      <c r="E1701" s="28">
        <v>43777</v>
      </c>
      <c r="F1701">
        <v>95.14</v>
      </c>
      <c r="G1701" s="4">
        <f t="shared" si="280"/>
        <v>4.0101308569016059E-3</v>
      </c>
      <c r="I1701" s="28">
        <v>44755</v>
      </c>
      <c r="J1701">
        <v>143.71</v>
      </c>
      <c r="K1701" s="3">
        <f t="shared" si="282"/>
        <v>7.4949510060587921E-2</v>
      </c>
      <c r="M1701" s="28">
        <v>44566</v>
      </c>
      <c r="N1701">
        <v>788.97</v>
      </c>
      <c r="O1701" s="3">
        <f t="shared" si="283"/>
        <v>-9.3419218744112964E-3</v>
      </c>
      <c r="Q1701" s="28">
        <v>43777</v>
      </c>
      <c r="R1701">
        <v>41.69</v>
      </c>
      <c r="S1701" s="3">
        <f t="shared" si="284"/>
        <v>-2.7298180121325233E-2</v>
      </c>
      <c r="U1701" s="28">
        <v>43777</v>
      </c>
      <c r="V1701">
        <v>130.56</v>
      </c>
      <c r="W1701" s="3">
        <f t="shared" si="287"/>
        <v>1.4925373134328401E-2</v>
      </c>
      <c r="AG1701" s="28">
        <v>43783</v>
      </c>
      <c r="AH1701">
        <v>92.38</v>
      </c>
      <c r="AI1701" s="4">
        <f t="shared" si="285"/>
        <v>4.9892033185589213E-2</v>
      </c>
      <c r="AO1701" s="28">
        <v>43777</v>
      </c>
      <c r="AP1701" s="29">
        <v>36002.160000000003</v>
      </c>
      <c r="AQ1701" s="3">
        <f t="shared" si="286"/>
        <v>6.8134810948552449E-3</v>
      </c>
    </row>
    <row r="1702" spans="1:43" ht="15.75" thickBot="1" x14ac:dyDescent="0.3">
      <c r="A1702" s="28">
        <v>43833</v>
      </c>
      <c r="B1702">
        <v>96.57</v>
      </c>
      <c r="C1702" s="3">
        <f t="shared" si="281"/>
        <v>-1.0249051962693434E-2</v>
      </c>
      <c r="E1702" s="28">
        <v>43780</v>
      </c>
      <c r="F1702">
        <v>99.71</v>
      </c>
      <c r="G1702" s="4">
        <f t="shared" si="280"/>
        <v>4.8034475509775021E-2</v>
      </c>
      <c r="I1702" s="28">
        <v>44756</v>
      </c>
      <c r="J1702">
        <v>154.47999999999999</v>
      </c>
      <c r="K1702" s="3">
        <f t="shared" si="282"/>
        <v>7.4942592721452872E-2</v>
      </c>
      <c r="M1702" s="28">
        <v>44567</v>
      </c>
      <c r="N1702">
        <v>786.71</v>
      </c>
      <c r="O1702" s="3">
        <f t="shared" si="283"/>
        <v>-2.8644942139751661E-3</v>
      </c>
      <c r="Q1702" s="28">
        <v>43780</v>
      </c>
      <c r="R1702">
        <v>43.77</v>
      </c>
      <c r="S1702" s="3">
        <f t="shared" si="284"/>
        <v>4.9892060446150355E-2</v>
      </c>
      <c r="U1702" s="28">
        <v>43780</v>
      </c>
      <c r="V1702">
        <v>134.19999999999999</v>
      </c>
      <c r="W1702" s="3">
        <f t="shared" si="287"/>
        <v>2.787990196078427E-2</v>
      </c>
      <c r="AG1702" s="28">
        <v>43784</v>
      </c>
      <c r="AH1702">
        <v>96.99</v>
      </c>
      <c r="AI1702" s="4">
        <f t="shared" si="285"/>
        <v>4.990257631521966E-2</v>
      </c>
      <c r="AO1702" s="28">
        <v>43780</v>
      </c>
      <c r="AP1702" s="29">
        <v>36803.1</v>
      </c>
      <c r="AQ1702" s="3">
        <f t="shared" si="286"/>
        <v>2.2246998513422378E-2</v>
      </c>
    </row>
    <row r="1703" spans="1:43" ht="15.75" thickBot="1" x14ac:dyDescent="0.3">
      <c r="A1703" s="28">
        <v>43836</v>
      </c>
      <c r="B1703">
        <v>95.25</v>
      </c>
      <c r="C1703" s="3">
        <f t="shared" si="281"/>
        <v>-1.3668841255048081E-2</v>
      </c>
      <c r="E1703" s="28">
        <v>43781</v>
      </c>
      <c r="F1703">
        <v>104.69</v>
      </c>
      <c r="G1703" s="4">
        <f t="shared" si="280"/>
        <v>4.9944840036104665E-2</v>
      </c>
      <c r="I1703" s="28">
        <v>44757</v>
      </c>
      <c r="J1703">
        <v>160</v>
      </c>
      <c r="K1703" s="3">
        <f t="shared" si="282"/>
        <v>3.5732780942516973E-2</v>
      </c>
      <c r="M1703" s="28">
        <v>44568</v>
      </c>
      <c r="N1703">
        <v>806.55</v>
      </c>
      <c r="O1703" s="3">
        <f t="shared" si="283"/>
        <v>2.5218949803612389E-2</v>
      </c>
      <c r="Q1703" s="28">
        <v>43781</v>
      </c>
      <c r="R1703">
        <v>45.92</v>
      </c>
      <c r="S1703" s="3">
        <f t="shared" si="284"/>
        <v>4.9120402101896277E-2</v>
      </c>
      <c r="U1703" s="28">
        <v>43781</v>
      </c>
      <c r="V1703">
        <v>134.05000000000001</v>
      </c>
      <c r="W1703" s="3">
        <f t="shared" si="287"/>
        <v>-1.1177347242918856E-3</v>
      </c>
      <c r="AG1703" s="28">
        <v>43787</v>
      </c>
      <c r="AH1703">
        <v>100.29</v>
      </c>
      <c r="AI1703" s="4">
        <f t="shared" si="285"/>
        <v>3.4024126198577198E-2</v>
      </c>
      <c r="AO1703" s="28">
        <v>43781</v>
      </c>
      <c r="AP1703" s="29">
        <v>36765.56</v>
      </c>
      <c r="AQ1703" s="3">
        <f t="shared" si="286"/>
        <v>-1.0200227698210496E-3</v>
      </c>
    </row>
    <row r="1704" spans="1:43" ht="15.75" thickBot="1" x14ac:dyDescent="0.3">
      <c r="A1704" s="28">
        <v>43837</v>
      </c>
      <c r="B1704">
        <v>96.04</v>
      </c>
      <c r="C1704" s="3">
        <f t="shared" si="281"/>
        <v>8.2939632545933062E-3</v>
      </c>
      <c r="E1704" s="28">
        <v>43782</v>
      </c>
      <c r="F1704">
        <v>104.23</v>
      </c>
      <c r="G1704" s="4">
        <f t="shared" si="280"/>
        <v>-4.3939249211958353E-3</v>
      </c>
      <c r="I1704" s="28">
        <v>44760</v>
      </c>
      <c r="J1704">
        <v>153.5</v>
      </c>
      <c r="K1704" s="3">
        <f t="shared" si="282"/>
        <v>-4.0625000000000022E-2</v>
      </c>
      <c r="M1704" s="28">
        <v>44571</v>
      </c>
      <c r="N1704">
        <v>809.78</v>
      </c>
      <c r="O1704" s="3">
        <f t="shared" si="283"/>
        <v>4.0047114252061977E-3</v>
      </c>
      <c r="Q1704" s="28">
        <v>43782</v>
      </c>
      <c r="R1704">
        <v>47.68</v>
      </c>
      <c r="S1704" s="3">
        <f t="shared" si="284"/>
        <v>3.8327526132404088E-2</v>
      </c>
      <c r="U1704" s="28">
        <v>43782</v>
      </c>
      <c r="V1704">
        <v>135.26</v>
      </c>
      <c r="W1704" s="3">
        <f t="shared" si="287"/>
        <v>9.0264826557253652E-3</v>
      </c>
      <c r="AG1704" s="28">
        <v>43788</v>
      </c>
      <c r="AH1704">
        <v>95.42</v>
      </c>
      <c r="AI1704" s="4">
        <f t="shared" si="285"/>
        <v>-4.8559178382690193E-2</v>
      </c>
      <c r="AO1704" s="28">
        <v>43782</v>
      </c>
      <c r="AP1704" s="29">
        <v>37166.959999999999</v>
      </c>
      <c r="AQ1704" s="3">
        <f t="shared" si="286"/>
        <v>1.091782635705818E-2</v>
      </c>
    </row>
    <row r="1705" spans="1:43" ht="15.75" thickBot="1" x14ac:dyDescent="0.3">
      <c r="A1705" s="28">
        <v>43838</v>
      </c>
      <c r="B1705">
        <v>95</v>
      </c>
      <c r="C1705" s="3">
        <f t="shared" si="281"/>
        <v>-1.0828821324448179E-2</v>
      </c>
      <c r="E1705" s="28">
        <v>43783</v>
      </c>
      <c r="F1705">
        <v>105.56</v>
      </c>
      <c r="G1705" s="4">
        <f t="shared" si="280"/>
        <v>1.2760241773001946E-2</v>
      </c>
      <c r="I1705" s="28">
        <v>44761</v>
      </c>
      <c r="J1705">
        <v>141.99</v>
      </c>
      <c r="K1705" s="3">
        <f t="shared" si="282"/>
        <v>-7.4983713355048831E-2</v>
      </c>
      <c r="M1705" s="28">
        <v>44572</v>
      </c>
      <c r="N1705">
        <v>785.77</v>
      </c>
      <c r="O1705" s="3">
        <f t="shared" si="283"/>
        <v>-2.9650028402776085E-2</v>
      </c>
      <c r="Q1705" s="28">
        <v>43783</v>
      </c>
      <c r="R1705">
        <v>50.02</v>
      </c>
      <c r="S1705" s="3">
        <f t="shared" si="284"/>
        <v>4.9077181208053711E-2</v>
      </c>
      <c r="U1705" s="28">
        <v>43783</v>
      </c>
      <c r="V1705">
        <v>134.47999999999999</v>
      </c>
      <c r="W1705" s="3">
        <f t="shared" si="287"/>
        <v>-5.7666715954458603E-3</v>
      </c>
      <c r="AG1705" s="28">
        <v>43789</v>
      </c>
      <c r="AH1705">
        <v>94.5</v>
      </c>
      <c r="AI1705" s="4">
        <f t="shared" si="285"/>
        <v>-9.6415845734646455E-3</v>
      </c>
      <c r="AO1705" s="28">
        <v>43783</v>
      </c>
      <c r="AP1705" s="29">
        <v>37243.199999999997</v>
      </c>
      <c r="AQ1705" s="3">
        <f t="shared" si="286"/>
        <v>2.0512842589224256E-3</v>
      </c>
    </row>
    <row r="1706" spans="1:43" ht="15.75" thickBot="1" x14ac:dyDescent="0.3">
      <c r="A1706" s="28">
        <v>43839</v>
      </c>
      <c r="B1706">
        <v>98.84</v>
      </c>
      <c r="C1706" s="3">
        <f t="shared" si="281"/>
        <v>4.0421052631578913E-2</v>
      </c>
      <c r="E1706" s="28">
        <v>43784</v>
      </c>
      <c r="F1706">
        <v>109.29</v>
      </c>
      <c r="G1706" s="4">
        <f t="shared" si="280"/>
        <v>3.5335354300871646E-2</v>
      </c>
      <c r="I1706" s="28">
        <v>44762</v>
      </c>
      <c r="J1706">
        <v>145.9</v>
      </c>
      <c r="K1706" s="3">
        <f t="shared" si="282"/>
        <v>2.7537150503556651E-2</v>
      </c>
      <c r="M1706" s="28">
        <v>44573</v>
      </c>
      <c r="N1706">
        <v>783.28</v>
      </c>
      <c r="O1706" s="3">
        <f t="shared" si="283"/>
        <v>-3.1688662076688745E-3</v>
      </c>
      <c r="Q1706" s="28">
        <v>43784</v>
      </c>
      <c r="R1706">
        <v>52.12</v>
      </c>
      <c r="S1706" s="3">
        <f t="shared" si="284"/>
        <v>4.1983206717312926E-2</v>
      </c>
      <c r="U1706" s="28">
        <v>43784</v>
      </c>
      <c r="V1706">
        <v>133.94</v>
      </c>
      <c r="W1706" s="3">
        <f t="shared" si="287"/>
        <v>-4.0154669839380652E-3</v>
      </c>
      <c r="AG1706" s="28">
        <v>43790</v>
      </c>
      <c r="AH1706">
        <v>98.45</v>
      </c>
      <c r="AI1706" s="4">
        <f t="shared" si="285"/>
        <v>4.1798941798941724E-2</v>
      </c>
      <c r="AO1706" s="28">
        <v>43784</v>
      </c>
      <c r="AP1706" s="29">
        <v>37583.89</v>
      </c>
      <c r="AQ1706" s="3">
        <f t="shared" si="286"/>
        <v>9.1477101860206744E-3</v>
      </c>
    </row>
    <row r="1707" spans="1:43" ht="15.75" thickBot="1" x14ac:dyDescent="0.3">
      <c r="A1707" s="28">
        <v>43840</v>
      </c>
      <c r="B1707">
        <v>101.77</v>
      </c>
      <c r="C1707" s="3">
        <f t="shared" si="281"/>
        <v>2.9643868878996171E-2</v>
      </c>
      <c r="E1707" s="28">
        <v>43787</v>
      </c>
      <c r="F1707">
        <v>110.12</v>
      </c>
      <c r="G1707" s="4">
        <f t="shared" si="280"/>
        <v>7.5944734193429397E-3</v>
      </c>
      <c r="I1707" s="28">
        <v>44763</v>
      </c>
      <c r="J1707">
        <v>146</v>
      </c>
      <c r="K1707" s="3">
        <f t="shared" si="282"/>
        <v>6.8540095956137748E-4</v>
      </c>
      <c r="M1707" s="28">
        <v>44574</v>
      </c>
      <c r="N1707">
        <v>777.13</v>
      </c>
      <c r="O1707" s="3">
        <f t="shared" si="283"/>
        <v>-7.8515984067000222E-3</v>
      </c>
      <c r="Q1707" s="28">
        <v>43787</v>
      </c>
      <c r="R1707">
        <v>51.92</v>
      </c>
      <c r="S1707" s="3">
        <f t="shared" si="284"/>
        <v>-3.8372985418264616E-3</v>
      </c>
      <c r="U1707" s="28">
        <v>43787</v>
      </c>
      <c r="V1707">
        <v>134.58000000000001</v>
      </c>
      <c r="W1707" s="3">
        <f t="shared" si="287"/>
        <v>4.7782589219054206E-3</v>
      </c>
      <c r="AG1707" s="28">
        <v>43791</v>
      </c>
      <c r="AH1707">
        <v>103.37</v>
      </c>
      <c r="AI1707" s="4">
        <f t="shared" si="285"/>
        <v>4.9974606399187493E-2</v>
      </c>
      <c r="AO1707" s="28">
        <v>43787</v>
      </c>
      <c r="AP1707" s="29">
        <v>38411.56</v>
      </c>
      <c r="AQ1707" s="3">
        <f t="shared" si="286"/>
        <v>2.2021935462241959E-2</v>
      </c>
    </row>
    <row r="1708" spans="1:43" ht="15.75" thickBot="1" x14ac:dyDescent="0.3">
      <c r="A1708" s="28">
        <v>43843</v>
      </c>
      <c r="B1708">
        <v>102.99</v>
      </c>
      <c r="C1708" s="3">
        <f t="shared" si="281"/>
        <v>1.1987815662769075E-2</v>
      </c>
      <c r="E1708" s="28">
        <v>43788</v>
      </c>
      <c r="F1708">
        <v>107.57</v>
      </c>
      <c r="G1708" s="4">
        <f t="shared" si="280"/>
        <v>-2.3156556483835966E-2</v>
      </c>
      <c r="I1708" s="28">
        <v>44770</v>
      </c>
      <c r="J1708">
        <v>140</v>
      </c>
      <c r="K1708" s="3">
        <f t="shared" si="282"/>
        <v>-4.1095890410958957E-2</v>
      </c>
      <c r="M1708" s="28">
        <v>44575</v>
      </c>
      <c r="N1708">
        <v>779.97</v>
      </c>
      <c r="O1708" s="3">
        <f t="shared" si="283"/>
        <v>3.6544722247242589E-3</v>
      </c>
      <c r="Q1708" s="28">
        <v>43788</v>
      </c>
      <c r="R1708">
        <v>49.57</v>
      </c>
      <c r="S1708" s="3">
        <f t="shared" si="284"/>
        <v>-4.5261941448382137E-2</v>
      </c>
      <c r="U1708" s="28">
        <v>43788</v>
      </c>
      <c r="V1708">
        <v>134.74</v>
      </c>
      <c r="W1708" s="3">
        <f t="shared" si="287"/>
        <v>1.1888839352058866E-3</v>
      </c>
      <c r="AG1708" s="28">
        <v>43794</v>
      </c>
      <c r="AH1708">
        <v>108.53</v>
      </c>
      <c r="AI1708" s="4">
        <f t="shared" si="285"/>
        <v>4.9917771113475728E-2</v>
      </c>
      <c r="AO1708" s="28">
        <v>43788</v>
      </c>
      <c r="AP1708" s="29">
        <v>38564.370000000003</v>
      </c>
      <c r="AQ1708" s="3">
        <f t="shared" si="286"/>
        <v>3.9782294705033028E-3</v>
      </c>
    </row>
    <row r="1709" spans="1:43" ht="15.75" thickBot="1" x14ac:dyDescent="0.3">
      <c r="A1709" s="28">
        <v>43844</v>
      </c>
      <c r="B1709">
        <v>101.89</v>
      </c>
      <c r="C1709" s="3">
        <f t="shared" si="281"/>
        <v>-1.0680648606660736E-2</v>
      </c>
      <c r="E1709" s="28">
        <v>43789</v>
      </c>
      <c r="F1709">
        <v>107.24</v>
      </c>
      <c r="G1709" s="4">
        <f t="shared" si="280"/>
        <v>-3.0677698243004592E-3</v>
      </c>
      <c r="I1709" s="28">
        <v>44771</v>
      </c>
      <c r="J1709">
        <v>139.80000000000001</v>
      </c>
      <c r="K1709" s="3">
        <f t="shared" si="282"/>
        <v>-1.4285714285713347E-3</v>
      </c>
      <c r="M1709" s="28">
        <v>44578</v>
      </c>
      <c r="N1709">
        <v>780.05</v>
      </c>
      <c r="O1709" s="3">
        <f t="shared" si="283"/>
        <v>1.0256804748887127E-4</v>
      </c>
      <c r="Q1709" s="28">
        <v>43789</v>
      </c>
      <c r="R1709">
        <v>47.92</v>
      </c>
      <c r="S1709" s="3">
        <f t="shared" si="284"/>
        <v>-3.3286261851926513E-2</v>
      </c>
      <c r="U1709" s="28">
        <v>43789</v>
      </c>
      <c r="V1709">
        <v>132.33000000000001</v>
      </c>
      <c r="W1709" s="3">
        <f t="shared" si="287"/>
        <v>-1.7886299539854544E-2</v>
      </c>
      <c r="AG1709" s="28">
        <v>43795</v>
      </c>
      <c r="AH1709">
        <v>113.95</v>
      </c>
      <c r="AI1709" s="4">
        <f t="shared" si="285"/>
        <v>4.9940108725697874E-2</v>
      </c>
      <c r="AO1709" s="28">
        <v>43789</v>
      </c>
      <c r="AP1709" s="29">
        <v>38037.68</v>
      </c>
      <c r="AQ1709" s="3">
        <f t="shared" si="286"/>
        <v>-1.3657425234743892E-2</v>
      </c>
    </row>
    <row r="1710" spans="1:43" ht="15.75" thickBot="1" x14ac:dyDescent="0.3">
      <c r="A1710" s="28">
        <v>43845</v>
      </c>
      <c r="B1710">
        <v>102.02</v>
      </c>
      <c r="C1710" s="3">
        <f t="shared" si="281"/>
        <v>1.2758857591519401E-3</v>
      </c>
      <c r="E1710" s="28">
        <v>43790</v>
      </c>
      <c r="F1710">
        <v>101.88</v>
      </c>
      <c r="G1710" s="4">
        <f t="shared" si="280"/>
        <v>-4.9981350242446876E-2</v>
      </c>
      <c r="I1710" s="28">
        <v>44776</v>
      </c>
      <c r="J1710">
        <v>132.25</v>
      </c>
      <c r="K1710" s="3">
        <f t="shared" si="282"/>
        <v>-5.4005722460658157E-2</v>
      </c>
      <c r="M1710" s="28">
        <v>44579</v>
      </c>
      <c r="N1710">
        <v>775.13</v>
      </c>
      <c r="O1710" s="3">
        <f t="shared" si="283"/>
        <v>-6.3072879943593119E-3</v>
      </c>
      <c r="Q1710" s="28">
        <v>43790</v>
      </c>
      <c r="R1710">
        <v>45.6</v>
      </c>
      <c r="S1710" s="3">
        <f t="shared" si="284"/>
        <v>-4.8414023372287174E-2</v>
      </c>
      <c r="U1710" s="28">
        <v>43790</v>
      </c>
      <c r="V1710">
        <v>130.63999999999999</v>
      </c>
      <c r="W1710" s="3">
        <f t="shared" si="287"/>
        <v>-1.2771102546663804E-2</v>
      </c>
      <c r="AG1710" s="28">
        <v>43796</v>
      </c>
      <c r="AH1710">
        <v>119.64</v>
      </c>
      <c r="AI1710" s="4">
        <f t="shared" si="285"/>
        <v>4.993418165862229E-2</v>
      </c>
      <c r="AO1710" s="28">
        <v>43790</v>
      </c>
      <c r="AP1710" s="29">
        <v>37101.31</v>
      </c>
      <c r="AQ1710" s="3">
        <f t="shared" si="286"/>
        <v>-2.4616906183552834E-2</v>
      </c>
    </row>
    <row r="1711" spans="1:43" ht="15.75" thickBot="1" x14ac:dyDescent="0.3">
      <c r="A1711" s="28">
        <v>43846</v>
      </c>
      <c r="B1711">
        <v>104.35</v>
      </c>
      <c r="C1711" s="3">
        <f t="shared" si="281"/>
        <v>2.283865908645355E-2</v>
      </c>
      <c r="E1711" s="28">
        <v>43791</v>
      </c>
      <c r="F1711">
        <v>104.41</v>
      </c>
      <c r="G1711" s="4">
        <f t="shared" si="280"/>
        <v>2.4833137023949847E-2</v>
      </c>
      <c r="I1711" s="28">
        <v>44777</v>
      </c>
      <c r="J1711">
        <v>123.04</v>
      </c>
      <c r="K1711" s="3">
        <f t="shared" si="282"/>
        <v>-6.9640831758033928E-2</v>
      </c>
      <c r="M1711" s="28">
        <v>44580</v>
      </c>
      <c r="N1711">
        <v>774.76</v>
      </c>
      <c r="O1711" s="3">
        <f t="shared" si="283"/>
        <v>-4.7733928502313727E-4</v>
      </c>
      <c r="Q1711" s="28">
        <v>43791</v>
      </c>
      <c r="R1711">
        <v>47.86</v>
      </c>
      <c r="S1711" s="3">
        <f t="shared" si="284"/>
        <v>4.9561403508771917E-2</v>
      </c>
      <c r="U1711" s="28">
        <v>43791</v>
      </c>
      <c r="V1711">
        <v>133.66</v>
      </c>
      <c r="W1711" s="3">
        <f t="shared" si="287"/>
        <v>2.3116962645437944E-2</v>
      </c>
      <c r="AG1711" s="28">
        <v>43797</v>
      </c>
      <c r="AH1711">
        <v>125.62</v>
      </c>
      <c r="AI1711" s="4">
        <f t="shared" si="285"/>
        <v>4.9983283182881921E-2</v>
      </c>
      <c r="AO1711" s="28">
        <v>43791</v>
      </c>
      <c r="AP1711" s="29">
        <v>37925.79</v>
      </c>
      <c r="AQ1711" s="3">
        <f t="shared" si="286"/>
        <v>2.2222395920791005E-2</v>
      </c>
    </row>
    <row r="1712" spans="1:43" ht="15.75" thickBot="1" x14ac:dyDescent="0.3">
      <c r="A1712" s="28">
        <v>43847</v>
      </c>
      <c r="B1712">
        <v>106.21</v>
      </c>
      <c r="C1712" s="3">
        <f t="shared" si="281"/>
        <v>1.7824628653569707E-2</v>
      </c>
      <c r="E1712" s="28">
        <v>43794</v>
      </c>
      <c r="F1712">
        <v>105.67</v>
      </c>
      <c r="G1712" s="4">
        <f t="shared" si="280"/>
        <v>1.2067809596781887E-2</v>
      </c>
      <c r="I1712" s="28">
        <v>44778</v>
      </c>
      <c r="J1712">
        <v>132.26</v>
      </c>
      <c r="K1712" s="3">
        <f t="shared" si="282"/>
        <v>7.4934980494148151E-2</v>
      </c>
      <c r="M1712" s="28">
        <v>44581</v>
      </c>
      <c r="N1712">
        <v>770.27</v>
      </c>
      <c r="O1712" s="3">
        <f t="shared" si="283"/>
        <v>-5.795343073984216E-3</v>
      </c>
      <c r="Q1712" s="28">
        <v>43794</v>
      </c>
      <c r="R1712">
        <v>50.25</v>
      </c>
      <c r="S1712" s="3">
        <f t="shared" si="284"/>
        <v>4.9937317175094087E-2</v>
      </c>
      <c r="U1712" s="28">
        <v>43794</v>
      </c>
      <c r="V1712">
        <v>134.18</v>
      </c>
      <c r="W1712" s="3">
        <f t="shared" si="287"/>
        <v>3.8904683525362582E-3</v>
      </c>
      <c r="AG1712" s="28">
        <v>43798</v>
      </c>
      <c r="AH1712">
        <v>131.9</v>
      </c>
      <c r="AI1712" s="4">
        <f t="shared" si="285"/>
        <v>4.9992039484158646E-2</v>
      </c>
      <c r="AO1712" s="28">
        <v>43794</v>
      </c>
      <c r="AP1712" s="29">
        <v>38212.28</v>
      </c>
      <c r="AQ1712" s="3">
        <f t="shared" si="286"/>
        <v>7.5539626201588383E-3</v>
      </c>
    </row>
    <row r="1713" spans="1:43" ht="15.75" thickBot="1" x14ac:dyDescent="0.3">
      <c r="A1713" s="28">
        <v>43850</v>
      </c>
      <c r="B1713">
        <v>104.9</v>
      </c>
      <c r="C1713" s="3">
        <f t="shared" si="281"/>
        <v>-1.2334055173712333E-2</v>
      </c>
      <c r="E1713" s="28">
        <v>43795</v>
      </c>
      <c r="F1713">
        <v>104.24</v>
      </c>
      <c r="G1713" s="4">
        <f t="shared" si="280"/>
        <v>-1.3532696129459731E-2</v>
      </c>
      <c r="I1713" s="28">
        <v>44783</v>
      </c>
      <c r="J1713">
        <v>140</v>
      </c>
      <c r="K1713" s="3">
        <f t="shared" si="282"/>
        <v>5.8521094813246632E-2</v>
      </c>
      <c r="M1713" s="28">
        <v>44582</v>
      </c>
      <c r="N1713">
        <v>779.6</v>
      </c>
      <c r="O1713" s="3">
        <f t="shared" si="283"/>
        <v>1.2112635828995133E-2</v>
      </c>
      <c r="Q1713" s="28">
        <v>43795</v>
      </c>
      <c r="R1713">
        <v>49.92</v>
      </c>
      <c r="S1713" s="3">
        <f t="shared" si="284"/>
        <v>-6.5671641791044122E-3</v>
      </c>
      <c r="U1713" s="28">
        <v>43795</v>
      </c>
      <c r="V1713">
        <v>129.9</v>
      </c>
      <c r="W1713" s="3">
        <f t="shared" si="287"/>
        <v>-3.1897451184975445E-2</v>
      </c>
      <c r="AG1713" s="28">
        <v>43801</v>
      </c>
      <c r="AH1713">
        <v>138.49</v>
      </c>
      <c r="AI1713" s="4">
        <f t="shared" si="285"/>
        <v>4.9962092494313826E-2</v>
      </c>
      <c r="AO1713" s="28">
        <v>43795</v>
      </c>
      <c r="AP1713" s="29">
        <v>37795.050000000003</v>
      </c>
      <c r="AQ1713" s="3">
        <f t="shared" si="286"/>
        <v>-1.0918741305151025E-2</v>
      </c>
    </row>
    <row r="1714" spans="1:43" ht="15.75" thickBot="1" x14ac:dyDescent="0.3">
      <c r="A1714" s="28">
        <v>43851</v>
      </c>
      <c r="B1714">
        <v>106.16</v>
      </c>
      <c r="C1714" s="3">
        <f t="shared" si="281"/>
        <v>1.2011439466158125E-2</v>
      </c>
      <c r="E1714" s="28">
        <v>43796</v>
      </c>
      <c r="F1714">
        <v>104.65</v>
      </c>
      <c r="G1714" s="4">
        <f t="shared" si="280"/>
        <v>3.9332310053723507E-3</v>
      </c>
      <c r="I1714" s="28">
        <v>44785</v>
      </c>
      <c r="J1714">
        <v>140</v>
      </c>
      <c r="K1714" s="3">
        <f t="shared" si="282"/>
        <v>0</v>
      </c>
      <c r="M1714" s="28">
        <v>44585</v>
      </c>
      <c r="N1714">
        <v>770.86</v>
      </c>
      <c r="O1714" s="3">
        <f t="shared" si="283"/>
        <v>-1.1210877373011852E-2</v>
      </c>
      <c r="Q1714" s="28">
        <v>43796</v>
      </c>
      <c r="R1714">
        <v>50.24</v>
      </c>
      <c r="S1714" s="3">
        <f t="shared" si="284"/>
        <v>6.4102564102563875E-3</v>
      </c>
      <c r="U1714" s="28">
        <v>43796</v>
      </c>
      <c r="V1714">
        <v>131.35</v>
      </c>
      <c r="W1714" s="3">
        <f t="shared" si="287"/>
        <v>1.1162432640492659E-2</v>
      </c>
      <c r="AG1714" s="28">
        <v>43802</v>
      </c>
      <c r="AH1714">
        <v>131.57</v>
      </c>
      <c r="AI1714" s="4">
        <f t="shared" si="285"/>
        <v>-4.9967506679182705E-2</v>
      </c>
      <c r="AO1714" s="28">
        <v>43796</v>
      </c>
      <c r="AP1714" s="29">
        <v>38122.720000000001</v>
      </c>
      <c r="AQ1714" s="3">
        <f t="shared" si="286"/>
        <v>8.6696538303296933E-3</v>
      </c>
    </row>
    <row r="1715" spans="1:43" ht="15.75" thickBot="1" x14ac:dyDescent="0.3">
      <c r="A1715" s="28">
        <v>43852</v>
      </c>
      <c r="B1715">
        <v>105.94</v>
      </c>
      <c r="C1715" s="3">
        <f t="shared" si="281"/>
        <v>-2.0723436322531708E-3</v>
      </c>
      <c r="E1715" s="28">
        <v>43797</v>
      </c>
      <c r="F1715">
        <v>108.89</v>
      </c>
      <c r="G1715" s="4">
        <f t="shared" si="280"/>
        <v>4.0516005733397087E-2</v>
      </c>
      <c r="I1715" s="28">
        <v>44788</v>
      </c>
      <c r="J1715">
        <v>140</v>
      </c>
      <c r="K1715" s="3">
        <f t="shared" si="282"/>
        <v>0</v>
      </c>
      <c r="M1715" s="28">
        <v>44586</v>
      </c>
      <c r="N1715">
        <v>750.26</v>
      </c>
      <c r="O1715" s="3">
        <f t="shared" si="283"/>
        <v>-2.6723399839140738E-2</v>
      </c>
      <c r="Q1715" s="28">
        <v>43797</v>
      </c>
      <c r="R1715">
        <v>51.34</v>
      </c>
      <c r="S1715" s="3">
        <f t="shared" si="284"/>
        <v>2.1894904458598763E-2</v>
      </c>
      <c r="U1715" s="28">
        <v>43797</v>
      </c>
      <c r="V1715">
        <v>132.28</v>
      </c>
      <c r="W1715" s="3">
        <f t="shared" si="287"/>
        <v>7.080319756376241E-3</v>
      </c>
      <c r="AG1715" s="28">
        <v>43803</v>
      </c>
      <c r="AH1715">
        <v>133.79</v>
      </c>
      <c r="AI1715" s="4">
        <f t="shared" si="285"/>
        <v>1.6873147374021347E-2</v>
      </c>
      <c r="AO1715" s="28">
        <v>43797</v>
      </c>
      <c r="AP1715" s="29">
        <v>38706.269999999997</v>
      </c>
      <c r="AQ1715" s="3">
        <f t="shared" si="286"/>
        <v>1.5307144925650551E-2</v>
      </c>
    </row>
    <row r="1716" spans="1:43" ht="15.75" thickBot="1" x14ac:dyDescent="0.3">
      <c r="A1716" s="28">
        <v>43853</v>
      </c>
      <c r="B1716">
        <v>106.19</v>
      </c>
      <c r="C1716" s="3">
        <f t="shared" si="281"/>
        <v>2.359826316782998E-3</v>
      </c>
      <c r="E1716" s="28">
        <v>43798</v>
      </c>
      <c r="F1716">
        <v>113.49</v>
      </c>
      <c r="G1716" s="4">
        <f t="shared" si="280"/>
        <v>4.2244466893194943E-2</v>
      </c>
      <c r="I1716" s="28">
        <v>44789</v>
      </c>
      <c r="J1716">
        <v>147</v>
      </c>
      <c r="K1716" s="3">
        <f t="shared" si="282"/>
        <v>5.0000000000000044E-2</v>
      </c>
      <c r="M1716" s="28">
        <v>44587</v>
      </c>
      <c r="N1716">
        <v>744</v>
      </c>
      <c r="O1716" s="3">
        <f t="shared" si="283"/>
        <v>-8.3437741582917946E-3</v>
      </c>
      <c r="Q1716" s="28">
        <v>43798</v>
      </c>
      <c r="R1716">
        <v>52.31</v>
      </c>
      <c r="S1716" s="3">
        <f t="shared" si="284"/>
        <v>1.8893650175301868E-2</v>
      </c>
      <c r="U1716" s="28">
        <v>43798</v>
      </c>
      <c r="V1716">
        <v>132.03</v>
      </c>
      <c r="W1716" s="3">
        <f t="shared" si="287"/>
        <v>-1.8899304505594072E-3</v>
      </c>
      <c r="AG1716" s="28">
        <v>43804</v>
      </c>
      <c r="AH1716">
        <v>131.16</v>
      </c>
      <c r="AI1716" s="4">
        <f t="shared" si="285"/>
        <v>-1.9657672471784071E-2</v>
      </c>
      <c r="AO1716" s="28">
        <v>43798</v>
      </c>
      <c r="AP1716" s="29">
        <v>39287.65</v>
      </c>
      <c r="AQ1716" s="3">
        <f t="shared" si="286"/>
        <v>1.5020305495724751E-2</v>
      </c>
    </row>
    <row r="1717" spans="1:43" ht="15.75" thickBot="1" x14ac:dyDescent="0.3">
      <c r="A1717" s="28">
        <v>43854</v>
      </c>
      <c r="B1717">
        <v>106.1</v>
      </c>
      <c r="C1717" s="3">
        <f t="shared" si="281"/>
        <v>-8.4753743290333361E-4</v>
      </c>
      <c r="E1717" s="28">
        <v>43801</v>
      </c>
      <c r="F1717">
        <v>118.95</v>
      </c>
      <c r="G1717" s="4">
        <f t="shared" si="280"/>
        <v>4.8109965635738883E-2</v>
      </c>
      <c r="I1717" s="28">
        <v>44790</v>
      </c>
      <c r="J1717">
        <v>139.99</v>
      </c>
      <c r="K1717" s="3">
        <f t="shared" si="282"/>
        <v>-4.7687074829931952E-2</v>
      </c>
      <c r="M1717" s="28">
        <v>44588</v>
      </c>
      <c r="N1717">
        <v>743.95</v>
      </c>
      <c r="O1717" s="3">
        <f t="shared" si="283"/>
        <v>-6.7204301075207695E-5</v>
      </c>
      <c r="Q1717" s="28">
        <v>43801</v>
      </c>
      <c r="R1717">
        <v>53.17</v>
      </c>
      <c r="S1717" s="3">
        <f t="shared" si="284"/>
        <v>1.644045115656656E-2</v>
      </c>
      <c r="U1717" s="28">
        <v>43801</v>
      </c>
      <c r="V1717">
        <v>128.58000000000001</v>
      </c>
      <c r="W1717" s="3">
        <f t="shared" si="287"/>
        <v>-2.6130424903430982E-2</v>
      </c>
      <c r="AG1717" s="28">
        <v>43805</v>
      </c>
      <c r="AH1717">
        <v>128.12</v>
      </c>
      <c r="AI1717" s="4">
        <f t="shared" si="285"/>
        <v>-2.3177798109179526E-2</v>
      </c>
      <c r="AO1717" s="28">
        <v>43801</v>
      </c>
      <c r="AP1717" s="29">
        <v>40124.22</v>
      </c>
      <c r="AQ1717" s="3">
        <f t="shared" si="286"/>
        <v>2.1293459904066614E-2</v>
      </c>
    </row>
    <row r="1718" spans="1:43" ht="15.75" thickBot="1" x14ac:dyDescent="0.3">
      <c r="A1718" s="28">
        <v>43857</v>
      </c>
      <c r="B1718">
        <v>103.92</v>
      </c>
      <c r="C1718" s="3">
        <f t="shared" si="281"/>
        <v>-2.0546654099905637E-2</v>
      </c>
      <c r="E1718" s="28">
        <v>43802</v>
      </c>
      <c r="F1718">
        <v>124.28</v>
      </c>
      <c r="G1718" s="4">
        <f t="shared" ref="G1718:G1781" si="288">F1718/F1717-1</f>
        <v>4.4808743169398868E-2</v>
      </c>
      <c r="I1718" s="28">
        <v>44796</v>
      </c>
      <c r="J1718">
        <v>144</v>
      </c>
      <c r="K1718" s="3">
        <f t="shared" si="282"/>
        <v>2.8644903207371897E-2</v>
      </c>
      <c r="M1718" s="28">
        <v>44589</v>
      </c>
      <c r="N1718">
        <v>735.84</v>
      </c>
      <c r="O1718" s="3">
        <f t="shared" si="283"/>
        <v>-1.0901270246656325E-2</v>
      </c>
      <c r="Q1718" s="28">
        <v>43802</v>
      </c>
      <c r="R1718">
        <v>50.52</v>
      </c>
      <c r="S1718" s="3">
        <f t="shared" si="284"/>
        <v>-4.9840135414707554E-2</v>
      </c>
      <c r="U1718" s="28">
        <v>43802</v>
      </c>
      <c r="V1718">
        <v>127.57</v>
      </c>
      <c r="W1718" s="3">
        <f t="shared" si="287"/>
        <v>-7.8550318867632862E-3</v>
      </c>
      <c r="AG1718" s="28">
        <v>43808</v>
      </c>
      <c r="AH1718">
        <v>122.44</v>
      </c>
      <c r="AI1718" s="4">
        <f t="shared" si="285"/>
        <v>-4.4333437402435227E-2</v>
      </c>
      <c r="AO1718" s="28">
        <v>43802</v>
      </c>
      <c r="AP1718" s="29">
        <v>39788.730000000003</v>
      </c>
      <c r="AQ1718" s="3">
        <f t="shared" si="286"/>
        <v>-8.3612840324371884E-3</v>
      </c>
    </row>
    <row r="1719" spans="1:43" ht="15.75" thickBot="1" x14ac:dyDescent="0.3">
      <c r="A1719" s="28">
        <v>43858</v>
      </c>
      <c r="B1719">
        <v>103.23</v>
      </c>
      <c r="C1719" s="3">
        <f t="shared" si="281"/>
        <v>-6.6397228637413708E-3</v>
      </c>
      <c r="E1719" s="28">
        <v>43803</v>
      </c>
      <c r="F1719">
        <v>130.49</v>
      </c>
      <c r="G1719" s="4">
        <f t="shared" si="288"/>
        <v>4.9967814612166039E-2</v>
      </c>
      <c r="I1719" s="28">
        <v>44802</v>
      </c>
      <c r="J1719">
        <v>140</v>
      </c>
      <c r="K1719" s="3">
        <f t="shared" si="282"/>
        <v>-2.777777777777779E-2</v>
      </c>
      <c r="M1719" s="28">
        <v>44592</v>
      </c>
      <c r="N1719">
        <v>737.14</v>
      </c>
      <c r="O1719" s="3">
        <f t="shared" si="283"/>
        <v>1.7666884105240754E-3</v>
      </c>
      <c r="Q1719" s="28">
        <v>43803</v>
      </c>
      <c r="R1719">
        <v>52.2</v>
      </c>
      <c r="S1719" s="3">
        <f t="shared" si="284"/>
        <v>3.3254156769596088E-2</v>
      </c>
      <c r="U1719" s="28">
        <v>43803</v>
      </c>
      <c r="V1719">
        <v>128.36000000000001</v>
      </c>
      <c r="W1719" s="3">
        <f t="shared" si="287"/>
        <v>6.1926785294350584E-3</v>
      </c>
      <c r="AG1719" s="28">
        <v>43809</v>
      </c>
      <c r="AH1719">
        <v>126.6</v>
      </c>
      <c r="AI1719" s="4">
        <f t="shared" si="285"/>
        <v>3.3975824893825557E-2</v>
      </c>
      <c r="AO1719" s="28">
        <v>43803</v>
      </c>
      <c r="AP1719" s="29">
        <v>40270.519999999997</v>
      </c>
      <c r="AQ1719" s="3">
        <f t="shared" si="286"/>
        <v>1.2108705153444088E-2</v>
      </c>
    </row>
    <row r="1720" spans="1:43" ht="15.75" thickBot="1" x14ac:dyDescent="0.3">
      <c r="A1720" s="28">
        <v>43859</v>
      </c>
      <c r="B1720">
        <v>102.56</v>
      </c>
      <c r="C1720" s="3">
        <f t="shared" si="281"/>
        <v>-6.4903613290709927E-3</v>
      </c>
      <c r="E1720" s="28">
        <v>43804</v>
      </c>
      <c r="F1720">
        <v>137.01</v>
      </c>
      <c r="G1720" s="4">
        <f t="shared" si="288"/>
        <v>4.9965514598819594E-2</v>
      </c>
      <c r="I1720" s="28">
        <v>44803</v>
      </c>
      <c r="J1720">
        <v>140</v>
      </c>
      <c r="K1720" s="3">
        <f t="shared" si="282"/>
        <v>0</v>
      </c>
      <c r="M1720" s="28">
        <v>44593</v>
      </c>
      <c r="N1720">
        <v>734.05</v>
      </c>
      <c r="O1720" s="3">
        <f t="shared" si="283"/>
        <v>-4.191876712700493E-3</v>
      </c>
      <c r="Q1720" s="28">
        <v>43804</v>
      </c>
      <c r="R1720">
        <v>53.41</v>
      </c>
      <c r="S1720" s="3">
        <f t="shared" si="284"/>
        <v>2.3180076628352309E-2</v>
      </c>
      <c r="U1720" s="28">
        <v>43804</v>
      </c>
      <c r="V1720">
        <v>129.09</v>
      </c>
      <c r="W1720" s="3">
        <f t="shared" si="287"/>
        <v>5.6871299470238057E-3</v>
      </c>
      <c r="AG1720" s="28">
        <v>43810</v>
      </c>
      <c r="AH1720">
        <v>123.49</v>
      </c>
      <c r="AI1720" s="4">
        <f t="shared" si="285"/>
        <v>-2.4565560821484977E-2</v>
      </c>
      <c r="AO1720" s="28">
        <v>43804</v>
      </c>
      <c r="AP1720" s="29">
        <v>40641.1</v>
      </c>
      <c r="AQ1720" s="3">
        <f t="shared" si="286"/>
        <v>9.2022650812555451E-3</v>
      </c>
    </row>
    <row r="1721" spans="1:43" ht="15.75" thickBot="1" x14ac:dyDescent="0.3">
      <c r="A1721" s="28">
        <v>43860</v>
      </c>
      <c r="B1721">
        <v>102.14</v>
      </c>
      <c r="C1721" s="3">
        <f t="shared" si="281"/>
        <v>-4.0951638065522822E-3</v>
      </c>
      <c r="E1721" s="28">
        <v>43805</v>
      </c>
      <c r="F1721">
        <v>130.81</v>
      </c>
      <c r="G1721" s="4">
        <f t="shared" si="288"/>
        <v>-4.5252171374352113E-2</v>
      </c>
      <c r="I1721" s="28">
        <v>44809</v>
      </c>
      <c r="J1721">
        <v>129.5</v>
      </c>
      <c r="K1721" s="3">
        <f t="shared" si="282"/>
        <v>-7.4999999999999956E-2</v>
      </c>
      <c r="M1721" s="28">
        <v>44594</v>
      </c>
      <c r="N1721">
        <v>734.97</v>
      </c>
      <c r="O1721" s="3">
        <f t="shared" si="283"/>
        <v>1.2533206184865975E-3</v>
      </c>
      <c r="Q1721" s="28">
        <v>43805</v>
      </c>
      <c r="R1721">
        <v>51.64</v>
      </c>
      <c r="S1721" s="3">
        <f t="shared" si="284"/>
        <v>-3.3139861449166697E-2</v>
      </c>
      <c r="U1721" s="28">
        <v>43805</v>
      </c>
      <c r="V1721">
        <v>130.66999999999999</v>
      </c>
      <c r="W1721" s="3">
        <f t="shared" si="287"/>
        <v>1.2239522813540793E-2</v>
      </c>
      <c r="AG1721" s="28">
        <v>43811</v>
      </c>
      <c r="AH1721">
        <v>121.54</v>
      </c>
      <c r="AI1721" s="4">
        <f t="shared" si="285"/>
        <v>-1.5790752287634491E-2</v>
      </c>
      <c r="AO1721" s="28">
        <v>43805</v>
      </c>
      <c r="AP1721" s="29">
        <v>40732.25</v>
      </c>
      <c r="AQ1721" s="3">
        <f t="shared" si="286"/>
        <v>2.2428034674257802E-3</v>
      </c>
    </row>
    <row r="1722" spans="1:43" ht="15.75" thickBot="1" x14ac:dyDescent="0.3">
      <c r="A1722" s="28">
        <v>43861</v>
      </c>
      <c r="B1722">
        <v>102.73</v>
      </c>
      <c r="C1722" s="3">
        <f t="shared" si="281"/>
        <v>5.7763853534364973E-3</v>
      </c>
      <c r="E1722" s="28">
        <v>43808</v>
      </c>
      <c r="F1722">
        <v>125.11</v>
      </c>
      <c r="G1722" s="4">
        <f t="shared" si="288"/>
        <v>-4.3574650256096636E-2</v>
      </c>
      <c r="I1722" s="28">
        <v>44810</v>
      </c>
      <c r="J1722">
        <v>128</v>
      </c>
      <c r="K1722" s="3">
        <f t="shared" si="282"/>
        <v>-1.158301158301156E-2</v>
      </c>
      <c r="M1722" s="28">
        <v>44595</v>
      </c>
      <c r="N1722">
        <v>738.08</v>
      </c>
      <c r="O1722" s="3">
        <f t="shared" si="283"/>
        <v>4.2314652298733879E-3</v>
      </c>
      <c r="Q1722" s="28">
        <v>43808</v>
      </c>
      <c r="R1722">
        <v>49.87</v>
      </c>
      <c r="S1722" s="3">
        <f t="shared" si="284"/>
        <v>-3.4275755228505123E-2</v>
      </c>
      <c r="U1722" s="28">
        <v>43808</v>
      </c>
      <c r="V1722">
        <v>131.57</v>
      </c>
      <c r="W1722" s="3">
        <f t="shared" si="287"/>
        <v>6.8875793984848332E-3</v>
      </c>
      <c r="AG1722" s="28">
        <v>43812</v>
      </c>
      <c r="AH1722">
        <v>122.42</v>
      </c>
      <c r="AI1722" s="4">
        <f t="shared" si="285"/>
        <v>7.2404146782951706E-3</v>
      </c>
      <c r="AO1722" s="28">
        <v>43808</v>
      </c>
      <c r="AP1722" s="29">
        <v>40442.800000000003</v>
      </c>
      <c r="AQ1722" s="3">
        <f t="shared" si="286"/>
        <v>-7.1061628071121818E-3</v>
      </c>
    </row>
    <row r="1723" spans="1:43" ht="15.75" thickBot="1" x14ac:dyDescent="0.3">
      <c r="A1723" s="28">
        <v>43864</v>
      </c>
      <c r="B1723">
        <v>99.87</v>
      </c>
      <c r="C1723" s="3">
        <f t="shared" si="281"/>
        <v>-2.7839968850384533E-2</v>
      </c>
      <c r="E1723" s="28">
        <v>43809</v>
      </c>
      <c r="F1723">
        <v>128.55000000000001</v>
      </c>
      <c r="G1723" s="4">
        <f t="shared" si="288"/>
        <v>2.7495803692750398E-2</v>
      </c>
      <c r="I1723" s="28">
        <v>44811</v>
      </c>
      <c r="J1723">
        <v>130</v>
      </c>
      <c r="K1723" s="3">
        <f t="shared" si="282"/>
        <v>1.5625E-2</v>
      </c>
      <c r="M1723" s="28">
        <v>44596</v>
      </c>
      <c r="N1723">
        <v>727.13</v>
      </c>
      <c r="O1723" s="3">
        <f t="shared" si="283"/>
        <v>-1.4835790158248541E-2</v>
      </c>
      <c r="Q1723" s="28">
        <v>43809</v>
      </c>
      <c r="R1723">
        <v>52.36</v>
      </c>
      <c r="S1723" s="3">
        <f t="shared" si="284"/>
        <v>4.9929817525566467E-2</v>
      </c>
      <c r="U1723" s="28">
        <v>43809</v>
      </c>
      <c r="V1723">
        <v>130.85</v>
      </c>
      <c r="W1723" s="3">
        <f t="shared" si="287"/>
        <v>-5.4723721213042475E-3</v>
      </c>
      <c r="AG1723" s="28">
        <v>43815</v>
      </c>
      <c r="AH1723">
        <v>128.54</v>
      </c>
      <c r="AI1723" s="4">
        <f t="shared" si="285"/>
        <v>4.9991831400097997E-2</v>
      </c>
      <c r="AO1723" s="28">
        <v>43809</v>
      </c>
      <c r="AP1723" s="29">
        <v>40664.6</v>
      </c>
      <c r="AQ1723" s="3">
        <f t="shared" si="286"/>
        <v>5.4842889216373258E-3</v>
      </c>
    </row>
    <row r="1724" spans="1:43" ht="15.75" thickBot="1" x14ac:dyDescent="0.3">
      <c r="A1724" s="28">
        <v>43865</v>
      </c>
      <c r="B1724">
        <v>101.04</v>
      </c>
      <c r="C1724" s="3">
        <f t="shared" si="281"/>
        <v>1.1715229798738402E-2</v>
      </c>
      <c r="E1724" s="28">
        <v>43810</v>
      </c>
      <c r="F1724">
        <v>122.36</v>
      </c>
      <c r="G1724" s="4">
        <f t="shared" si="288"/>
        <v>-4.8152469856087232E-2</v>
      </c>
      <c r="I1724" s="28">
        <v>44812</v>
      </c>
      <c r="J1724">
        <v>130</v>
      </c>
      <c r="K1724" s="3">
        <f t="shared" si="282"/>
        <v>0</v>
      </c>
      <c r="M1724" s="28">
        <v>44599</v>
      </c>
      <c r="N1724">
        <v>729.5</v>
      </c>
      <c r="O1724" s="3">
        <f t="shared" si="283"/>
        <v>3.2593896552197688E-3</v>
      </c>
      <c r="Q1724" s="28">
        <v>43810</v>
      </c>
      <c r="R1724">
        <v>52.67</v>
      </c>
      <c r="S1724" s="3">
        <f t="shared" si="284"/>
        <v>5.9205500381971365E-3</v>
      </c>
      <c r="U1724" s="28">
        <v>43810</v>
      </c>
      <c r="V1724">
        <v>128.47999999999999</v>
      </c>
      <c r="W1724" s="3">
        <f t="shared" si="287"/>
        <v>-1.8112342376767288E-2</v>
      </c>
      <c r="AG1724" s="28">
        <v>43816</v>
      </c>
      <c r="AH1724">
        <v>130.62</v>
      </c>
      <c r="AI1724" s="4">
        <f t="shared" si="285"/>
        <v>1.6181733312587543E-2</v>
      </c>
      <c r="AO1724" s="28">
        <v>43810</v>
      </c>
      <c r="AP1724" s="29">
        <v>40531.42</v>
      </c>
      <c r="AQ1724" s="3">
        <f t="shared" si="286"/>
        <v>-3.2750844715059291E-3</v>
      </c>
    </row>
    <row r="1725" spans="1:43" ht="15.75" thickBot="1" x14ac:dyDescent="0.3">
      <c r="A1725" s="28">
        <v>43867</v>
      </c>
      <c r="B1725">
        <v>100.5</v>
      </c>
      <c r="C1725" s="3">
        <f t="shared" si="281"/>
        <v>-5.3444180522566054E-3</v>
      </c>
      <c r="E1725" s="28">
        <v>43811</v>
      </c>
      <c r="F1725">
        <v>119.69</v>
      </c>
      <c r="G1725" s="4">
        <f t="shared" si="288"/>
        <v>-2.1820856489048746E-2</v>
      </c>
      <c r="I1725" s="28">
        <v>44813</v>
      </c>
      <c r="J1725">
        <v>124</v>
      </c>
      <c r="K1725" s="3">
        <f t="shared" si="282"/>
        <v>-4.6153846153846101E-2</v>
      </c>
      <c r="M1725" s="28">
        <v>44600</v>
      </c>
      <c r="N1725">
        <v>722.98</v>
      </c>
      <c r="O1725" s="3">
        <f t="shared" si="283"/>
        <v>-8.9376285126798738E-3</v>
      </c>
      <c r="Q1725" s="28">
        <v>43811</v>
      </c>
      <c r="R1725">
        <v>52.32</v>
      </c>
      <c r="S1725" s="3">
        <f t="shared" si="284"/>
        <v>-6.6451490411999492E-3</v>
      </c>
      <c r="U1725" s="28">
        <v>43811</v>
      </c>
      <c r="V1725">
        <v>129.85</v>
      </c>
      <c r="W1725" s="3">
        <f t="shared" si="287"/>
        <v>1.0663138231631342E-2</v>
      </c>
      <c r="AG1725" s="28">
        <v>43817</v>
      </c>
      <c r="AH1725">
        <v>130.55000000000001</v>
      </c>
      <c r="AI1725" s="4">
        <f t="shared" si="285"/>
        <v>-5.3590568060013499E-4</v>
      </c>
      <c r="AO1725" s="28">
        <v>43811</v>
      </c>
      <c r="AP1725" s="29">
        <v>40514.17</v>
      </c>
      <c r="AQ1725" s="3">
        <f t="shared" si="286"/>
        <v>-4.2559574769396313E-4</v>
      </c>
    </row>
    <row r="1726" spans="1:43" ht="15.75" thickBot="1" x14ac:dyDescent="0.3">
      <c r="A1726" s="28">
        <v>43868</v>
      </c>
      <c r="B1726">
        <v>98.81</v>
      </c>
      <c r="C1726" s="3">
        <f t="shared" si="281"/>
        <v>-1.6815920398009943E-2</v>
      </c>
      <c r="E1726" s="28">
        <v>43812</v>
      </c>
      <c r="F1726">
        <v>123.44</v>
      </c>
      <c r="G1726" s="4">
        <f t="shared" si="288"/>
        <v>3.1330938257164265E-2</v>
      </c>
      <c r="I1726" s="28">
        <v>44816</v>
      </c>
      <c r="J1726">
        <v>120.01</v>
      </c>
      <c r="K1726" s="3">
        <f t="shared" si="282"/>
        <v>-3.2177419354838643E-2</v>
      </c>
      <c r="M1726" s="28">
        <v>44601</v>
      </c>
      <c r="N1726">
        <v>716.28</v>
      </c>
      <c r="O1726" s="3">
        <f t="shared" si="283"/>
        <v>-9.2671996459100514E-3</v>
      </c>
      <c r="Q1726" s="28">
        <v>43812</v>
      </c>
      <c r="R1726">
        <v>52.3</v>
      </c>
      <c r="S1726" s="3">
        <f t="shared" si="284"/>
        <v>-3.822629969419955E-4</v>
      </c>
      <c r="U1726" s="28">
        <v>43812</v>
      </c>
      <c r="V1726">
        <v>135.19</v>
      </c>
      <c r="W1726" s="3">
        <f t="shared" si="287"/>
        <v>4.1124374278013187E-2</v>
      </c>
      <c r="AG1726" s="28">
        <v>43818</v>
      </c>
      <c r="AH1726">
        <v>125.33</v>
      </c>
      <c r="AI1726" s="4">
        <f t="shared" si="285"/>
        <v>-3.9984680199157463E-2</v>
      </c>
      <c r="AO1726" s="28">
        <v>43812</v>
      </c>
      <c r="AP1726" s="29">
        <v>40916.589999999997</v>
      </c>
      <c r="AQ1726" s="3">
        <f t="shared" si="286"/>
        <v>9.9328210352080948E-3</v>
      </c>
    </row>
    <row r="1727" spans="1:43" ht="15.75" thickBot="1" x14ac:dyDescent="0.3">
      <c r="A1727" s="28">
        <v>43871</v>
      </c>
      <c r="B1727">
        <v>97.24</v>
      </c>
      <c r="C1727" s="3">
        <f t="shared" si="281"/>
        <v>-1.5889080052626348E-2</v>
      </c>
      <c r="E1727" s="28">
        <v>43815</v>
      </c>
      <c r="F1727">
        <v>128.88</v>
      </c>
      <c r="G1727" s="4">
        <f t="shared" si="288"/>
        <v>4.4069993519118666E-2</v>
      </c>
      <c r="I1727" s="28">
        <v>44817</v>
      </c>
      <c r="J1727">
        <v>120.5</v>
      </c>
      <c r="K1727" s="3">
        <f t="shared" si="282"/>
        <v>4.0829930839096917E-3</v>
      </c>
      <c r="M1727" s="28">
        <v>44602</v>
      </c>
      <c r="N1727">
        <v>705.09</v>
      </c>
      <c r="O1727" s="3">
        <f t="shared" si="283"/>
        <v>-1.5622382308594362E-2</v>
      </c>
      <c r="Q1727" s="28">
        <v>43815</v>
      </c>
      <c r="R1727">
        <v>54.91</v>
      </c>
      <c r="S1727" s="3">
        <f t="shared" si="284"/>
        <v>4.990439770554489E-2</v>
      </c>
      <c r="U1727" s="28">
        <v>43815</v>
      </c>
      <c r="V1727">
        <v>139.79</v>
      </c>
      <c r="W1727" s="3">
        <f t="shared" si="287"/>
        <v>3.4026185368740247E-2</v>
      </c>
      <c r="AG1727" s="28">
        <v>43819</v>
      </c>
      <c r="AH1727">
        <v>123.01</v>
      </c>
      <c r="AI1727" s="4">
        <f t="shared" si="285"/>
        <v>-1.8511130615175841E-2</v>
      </c>
      <c r="AO1727" s="28">
        <v>43815</v>
      </c>
      <c r="AP1727" s="29">
        <v>41644.879999999997</v>
      </c>
      <c r="AQ1727" s="3">
        <f t="shared" si="286"/>
        <v>1.7799381620022592E-2</v>
      </c>
    </row>
    <row r="1728" spans="1:43" ht="15.75" thickBot="1" x14ac:dyDescent="0.3">
      <c r="A1728" s="28">
        <v>43872</v>
      </c>
      <c r="B1728">
        <v>98.39</v>
      </c>
      <c r="C1728" s="3">
        <f t="shared" si="281"/>
        <v>1.1826408885232453E-2</v>
      </c>
      <c r="E1728" s="28">
        <v>43816</v>
      </c>
      <c r="F1728">
        <v>123.52</v>
      </c>
      <c r="G1728" s="4">
        <f t="shared" si="288"/>
        <v>-4.1589075108628193E-2</v>
      </c>
      <c r="I1728" s="28">
        <v>44819</v>
      </c>
      <c r="J1728">
        <v>129.5</v>
      </c>
      <c r="K1728" s="3">
        <f t="shared" si="282"/>
        <v>7.4688796680497882E-2</v>
      </c>
      <c r="M1728" s="28">
        <v>44603</v>
      </c>
      <c r="N1728">
        <v>710.5</v>
      </c>
      <c r="O1728" s="3">
        <f t="shared" si="283"/>
        <v>7.672779361499904E-3</v>
      </c>
      <c r="Q1728" s="28">
        <v>43816</v>
      </c>
      <c r="R1728">
        <v>56.42</v>
      </c>
      <c r="S1728" s="3">
        <f t="shared" si="284"/>
        <v>2.7499544709524759E-2</v>
      </c>
      <c r="U1728" s="28">
        <v>43816</v>
      </c>
      <c r="V1728">
        <v>146.77000000000001</v>
      </c>
      <c r="W1728" s="3">
        <f t="shared" si="287"/>
        <v>4.9932040918520881E-2</v>
      </c>
      <c r="AG1728" s="28">
        <v>43822</v>
      </c>
      <c r="AH1728">
        <v>117.06</v>
      </c>
      <c r="AI1728" s="4">
        <f t="shared" si="285"/>
        <v>-4.837005121534832E-2</v>
      </c>
      <c r="AO1728" s="28">
        <v>43816</v>
      </c>
      <c r="AP1728" s="29">
        <v>41768.660000000003</v>
      </c>
      <c r="AQ1728" s="3">
        <f t="shared" si="286"/>
        <v>2.9722741427038457E-3</v>
      </c>
    </row>
    <row r="1729" spans="1:43" ht="15.75" thickBot="1" x14ac:dyDescent="0.3">
      <c r="A1729" s="28">
        <v>43873</v>
      </c>
      <c r="B1729">
        <v>98.91</v>
      </c>
      <c r="C1729" s="3">
        <f t="shared" si="281"/>
        <v>5.2850899481653446E-3</v>
      </c>
      <c r="E1729" s="28">
        <v>43817</v>
      </c>
      <c r="F1729">
        <v>121.54</v>
      </c>
      <c r="G1729" s="4">
        <f t="shared" si="288"/>
        <v>-1.6029792746113936E-2</v>
      </c>
      <c r="I1729" s="28">
        <v>44820</v>
      </c>
      <c r="J1729">
        <v>120</v>
      </c>
      <c r="K1729" s="3">
        <f t="shared" si="282"/>
        <v>-7.3359073359073323E-2</v>
      </c>
      <c r="M1729" s="28">
        <v>44606</v>
      </c>
      <c r="N1729">
        <v>693.55</v>
      </c>
      <c r="O1729" s="3">
        <f t="shared" si="283"/>
        <v>-2.3856439127375118E-2</v>
      </c>
      <c r="Q1729" s="28">
        <v>43817</v>
      </c>
      <c r="R1729">
        <v>55.34</v>
      </c>
      <c r="S1729" s="3">
        <f t="shared" si="284"/>
        <v>-1.9142148174406182E-2</v>
      </c>
      <c r="U1729" s="28">
        <v>43817</v>
      </c>
      <c r="V1729">
        <v>142.15</v>
      </c>
      <c r="W1729" s="3">
        <f t="shared" si="287"/>
        <v>-3.147782244327868E-2</v>
      </c>
      <c r="AG1729" s="28">
        <v>43823</v>
      </c>
      <c r="AH1729">
        <v>119.86</v>
      </c>
      <c r="AI1729" s="4">
        <f t="shared" si="285"/>
        <v>2.3919357594396118E-2</v>
      </c>
      <c r="AO1729" s="28">
        <v>43817</v>
      </c>
      <c r="AP1729" s="29">
        <v>41603.71</v>
      </c>
      <c r="AQ1729" s="3">
        <f t="shared" si="286"/>
        <v>-3.9491331539006636E-3</v>
      </c>
    </row>
    <row r="1730" spans="1:43" ht="15.75" thickBot="1" x14ac:dyDescent="0.3">
      <c r="A1730" s="28">
        <v>43874</v>
      </c>
      <c r="B1730">
        <v>98.85</v>
      </c>
      <c r="C1730" s="3">
        <f t="shared" si="281"/>
        <v>-6.0661207158019259E-4</v>
      </c>
      <c r="E1730" s="28">
        <v>43818</v>
      </c>
      <c r="F1730">
        <v>116.63</v>
      </c>
      <c r="G1730" s="4">
        <f t="shared" si="288"/>
        <v>-4.0398222807306317E-2</v>
      </c>
      <c r="I1730" s="28">
        <v>44824</v>
      </c>
      <c r="J1730">
        <v>120</v>
      </c>
      <c r="K1730" s="3">
        <f t="shared" si="282"/>
        <v>0</v>
      </c>
      <c r="M1730" s="28">
        <v>44607</v>
      </c>
      <c r="N1730">
        <v>689.95</v>
      </c>
      <c r="O1730" s="3">
        <f t="shared" si="283"/>
        <v>-5.1906856030565773E-3</v>
      </c>
      <c r="Q1730" s="28">
        <v>43818</v>
      </c>
      <c r="R1730">
        <v>54.31</v>
      </c>
      <c r="S1730" s="3">
        <f t="shared" si="284"/>
        <v>-1.8612215395735432E-2</v>
      </c>
      <c r="U1730" s="28">
        <v>43818</v>
      </c>
      <c r="V1730">
        <v>137.97</v>
      </c>
      <c r="W1730" s="3">
        <f t="shared" si="287"/>
        <v>-2.9405557509672886E-2</v>
      </c>
      <c r="AG1730" s="28">
        <v>43825</v>
      </c>
      <c r="AH1730">
        <v>125.09</v>
      </c>
      <c r="AI1730" s="4">
        <f t="shared" si="285"/>
        <v>4.3634239946604314E-2</v>
      </c>
      <c r="AO1730" s="28">
        <v>43818</v>
      </c>
      <c r="AP1730" s="29">
        <v>40655.370000000003</v>
      </c>
      <c r="AQ1730" s="3">
        <f t="shared" si="286"/>
        <v>-2.2794601731431996E-2</v>
      </c>
    </row>
    <row r="1731" spans="1:43" ht="15.75" thickBot="1" x14ac:dyDescent="0.3">
      <c r="A1731" s="28">
        <v>43875</v>
      </c>
      <c r="B1731">
        <v>100.72</v>
      </c>
      <c r="C1731" s="3">
        <f t="shared" si="281"/>
        <v>1.8917551846231673E-2</v>
      </c>
      <c r="E1731" s="28">
        <v>43819</v>
      </c>
      <c r="F1731">
        <v>115.32</v>
      </c>
      <c r="G1731" s="4">
        <f t="shared" si="288"/>
        <v>-1.1232101517619886E-2</v>
      </c>
      <c r="I1731" s="28">
        <v>44830</v>
      </c>
      <c r="J1731">
        <v>127.5</v>
      </c>
      <c r="K1731" s="3">
        <f t="shared" si="282"/>
        <v>6.25E-2</v>
      </c>
      <c r="M1731" s="28">
        <v>44608</v>
      </c>
      <c r="N1731">
        <v>688.25</v>
      </c>
      <c r="O1731" s="3">
        <f t="shared" si="283"/>
        <v>-2.4639466628016971E-3</v>
      </c>
      <c r="Q1731" s="28">
        <v>43819</v>
      </c>
      <c r="R1731">
        <v>55.52</v>
      </c>
      <c r="S1731" s="3">
        <f t="shared" si="284"/>
        <v>2.2279506536549532E-2</v>
      </c>
      <c r="U1731" s="28">
        <v>43819</v>
      </c>
      <c r="V1731">
        <v>140.81</v>
      </c>
      <c r="W1731" s="3">
        <f t="shared" si="287"/>
        <v>2.058418496774661E-2</v>
      </c>
      <c r="AG1731" s="28">
        <v>43826</v>
      </c>
      <c r="AH1731">
        <v>119.61</v>
      </c>
      <c r="AI1731" s="4">
        <f t="shared" si="285"/>
        <v>-4.3808457910304632E-2</v>
      </c>
      <c r="AO1731" s="28">
        <v>43819</v>
      </c>
      <c r="AP1731" s="29">
        <v>40832.99</v>
      </c>
      <c r="AQ1731" s="3">
        <f t="shared" si="286"/>
        <v>4.3689185463076097E-3</v>
      </c>
    </row>
    <row r="1732" spans="1:43" ht="15.75" thickBot="1" x14ac:dyDescent="0.3">
      <c r="A1732" s="28">
        <v>43878</v>
      </c>
      <c r="B1732">
        <v>99.88</v>
      </c>
      <c r="C1732" s="3">
        <f t="shared" si="281"/>
        <v>-8.3399523431294531E-3</v>
      </c>
      <c r="E1732" s="28">
        <v>43822</v>
      </c>
      <c r="F1732">
        <v>109.61</v>
      </c>
      <c r="G1732" s="4">
        <f t="shared" si="288"/>
        <v>-4.9514394727714128E-2</v>
      </c>
      <c r="I1732" s="28">
        <v>44831</v>
      </c>
      <c r="J1732">
        <v>120</v>
      </c>
      <c r="K1732" s="3">
        <f t="shared" si="282"/>
        <v>-5.8823529411764719E-2</v>
      </c>
      <c r="M1732" s="28">
        <v>44609</v>
      </c>
      <c r="N1732">
        <v>685.93</v>
      </c>
      <c r="O1732" s="3">
        <f t="shared" si="283"/>
        <v>-3.3708681438431309E-3</v>
      </c>
      <c r="Q1732" s="28">
        <v>43822</v>
      </c>
      <c r="R1732">
        <v>54.2</v>
      </c>
      <c r="S1732" s="3">
        <f t="shared" si="284"/>
        <v>-2.3775216138328559E-2</v>
      </c>
      <c r="U1732" s="28">
        <v>43822</v>
      </c>
      <c r="V1732">
        <v>137.41999999999999</v>
      </c>
      <c r="W1732" s="3">
        <f t="shared" si="287"/>
        <v>-2.40749946736738E-2</v>
      </c>
      <c r="AG1732" s="28">
        <v>43829</v>
      </c>
      <c r="AH1732">
        <v>120.04</v>
      </c>
      <c r="AI1732" s="4">
        <f t="shared" si="285"/>
        <v>3.5950171390353169E-3</v>
      </c>
      <c r="AO1732" s="28">
        <v>43822</v>
      </c>
      <c r="AP1732" s="29">
        <v>40008.29</v>
      </c>
      <c r="AQ1732" s="3">
        <f t="shared" si="286"/>
        <v>-2.0196904512748026E-2</v>
      </c>
    </row>
    <row r="1733" spans="1:43" ht="15.75" thickBot="1" x14ac:dyDescent="0.3">
      <c r="A1733" s="28">
        <v>43879</v>
      </c>
      <c r="B1733">
        <v>99.05</v>
      </c>
      <c r="C1733" s="3">
        <f t="shared" si="281"/>
        <v>-8.3099719663596305E-3</v>
      </c>
      <c r="E1733" s="28">
        <v>43823</v>
      </c>
      <c r="F1733">
        <v>111.06</v>
      </c>
      <c r="G1733" s="4">
        <f t="shared" si="288"/>
        <v>1.3228720007298689E-2</v>
      </c>
      <c r="I1733" s="28">
        <v>44841</v>
      </c>
      <c r="J1733">
        <v>118.9</v>
      </c>
      <c r="K1733" s="3">
        <f t="shared" si="282"/>
        <v>-9.1666666666666563E-3</v>
      </c>
      <c r="M1733" s="28">
        <v>44610</v>
      </c>
      <c r="N1733">
        <v>693.19</v>
      </c>
      <c r="O1733" s="3">
        <f t="shared" si="283"/>
        <v>1.0584170396396253E-2</v>
      </c>
      <c r="Q1733" s="28">
        <v>43823</v>
      </c>
      <c r="R1733">
        <v>53.84</v>
      </c>
      <c r="S1733" s="3">
        <f t="shared" si="284"/>
        <v>-6.6420664206642277E-3</v>
      </c>
      <c r="U1733" s="28">
        <v>43823</v>
      </c>
      <c r="V1733">
        <v>140.99</v>
      </c>
      <c r="W1733" s="3">
        <f t="shared" si="287"/>
        <v>2.5978751273468381E-2</v>
      </c>
      <c r="AG1733" s="28">
        <v>43830</v>
      </c>
      <c r="AH1733">
        <v>121.43</v>
      </c>
      <c r="AI1733" s="4">
        <f t="shared" si="285"/>
        <v>1.1579473508830374E-2</v>
      </c>
      <c r="AO1733" s="28">
        <v>43823</v>
      </c>
      <c r="AP1733" s="29">
        <v>40328.32</v>
      </c>
      <c r="AQ1733" s="3">
        <f t="shared" si="286"/>
        <v>7.9990921881438748E-3</v>
      </c>
    </row>
    <row r="1734" spans="1:43" ht="15.75" thickBot="1" x14ac:dyDescent="0.3">
      <c r="A1734" s="28">
        <v>43880</v>
      </c>
      <c r="B1734">
        <v>99.15</v>
      </c>
      <c r="C1734" s="3">
        <f t="shared" si="281"/>
        <v>1.0095911155982851E-3</v>
      </c>
      <c r="E1734" s="28">
        <v>43825</v>
      </c>
      <c r="F1734">
        <v>116.12</v>
      </c>
      <c r="G1734" s="4">
        <f t="shared" si="288"/>
        <v>4.5560958040698818E-2</v>
      </c>
      <c r="I1734" s="28">
        <v>44844</v>
      </c>
      <c r="J1734">
        <v>125.71</v>
      </c>
      <c r="K1734" s="3">
        <f t="shared" si="282"/>
        <v>5.7275021026072181E-2</v>
      </c>
      <c r="M1734" s="28">
        <v>44613</v>
      </c>
      <c r="N1734">
        <v>689.85</v>
      </c>
      <c r="O1734" s="3">
        <f t="shared" si="283"/>
        <v>-4.8183037839554244E-3</v>
      </c>
      <c r="Q1734" s="28">
        <v>43825</v>
      </c>
      <c r="R1734">
        <v>55.34</v>
      </c>
      <c r="S1734" s="3">
        <f t="shared" si="284"/>
        <v>2.786032689450213E-2</v>
      </c>
      <c r="U1734" s="28">
        <v>43825</v>
      </c>
      <c r="V1734">
        <v>145.85</v>
      </c>
      <c r="W1734" s="3">
        <f t="shared" si="287"/>
        <v>3.4470529824810248E-2</v>
      </c>
      <c r="AG1734" s="28">
        <v>43831</v>
      </c>
      <c r="AH1734">
        <v>123.13</v>
      </c>
      <c r="AI1734" s="4">
        <f t="shared" si="285"/>
        <v>1.3999835296055307E-2</v>
      </c>
      <c r="AO1734" s="28">
        <v>43825</v>
      </c>
      <c r="AP1734" s="29">
        <v>41127.79</v>
      </c>
      <c r="AQ1734" s="3">
        <f t="shared" si="286"/>
        <v>1.9824034326250128E-2</v>
      </c>
    </row>
    <row r="1735" spans="1:43" ht="15.75" thickBot="1" x14ac:dyDescent="0.3">
      <c r="A1735" s="28">
        <v>43881</v>
      </c>
      <c r="B1735">
        <v>99.05</v>
      </c>
      <c r="C1735" s="3">
        <f t="shared" si="281"/>
        <v>-1.0085728693899343E-3</v>
      </c>
      <c r="E1735" s="28">
        <v>43826</v>
      </c>
      <c r="F1735">
        <v>111.88</v>
      </c>
      <c r="G1735" s="4">
        <f t="shared" si="288"/>
        <v>-3.6513951085084484E-2</v>
      </c>
      <c r="I1735" s="28">
        <v>44847</v>
      </c>
      <c r="J1735">
        <v>125</v>
      </c>
      <c r="K1735" s="3">
        <f t="shared" si="282"/>
        <v>-5.6479198154482102E-3</v>
      </c>
      <c r="M1735" s="28">
        <v>44614</v>
      </c>
      <c r="N1735">
        <v>676.03</v>
      </c>
      <c r="O1735" s="3">
        <f t="shared" si="283"/>
        <v>-2.0033340581285808E-2</v>
      </c>
      <c r="Q1735" s="28">
        <v>43826</v>
      </c>
      <c r="R1735">
        <v>53.38</v>
      </c>
      <c r="S1735" s="3">
        <f t="shared" si="284"/>
        <v>-3.5417419588001486E-2</v>
      </c>
      <c r="U1735" s="28">
        <v>43826</v>
      </c>
      <c r="V1735">
        <v>143.55000000000001</v>
      </c>
      <c r="W1735" s="3">
        <f t="shared" si="287"/>
        <v>-1.5769626328419495E-2</v>
      </c>
      <c r="AG1735" s="28">
        <v>43832</v>
      </c>
      <c r="AH1735">
        <v>125.23</v>
      </c>
      <c r="AI1735" s="4">
        <f t="shared" si="285"/>
        <v>1.7055144968732394E-2</v>
      </c>
      <c r="AO1735" s="28">
        <v>43826</v>
      </c>
      <c r="AP1735" s="29">
        <v>40848.53</v>
      </c>
      <c r="AQ1735" s="3">
        <f t="shared" si="286"/>
        <v>-6.7900560667131238E-3</v>
      </c>
    </row>
    <row r="1736" spans="1:43" ht="15.75" thickBot="1" x14ac:dyDescent="0.3">
      <c r="A1736" s="28">
        <v>43882</v>
      </c>
      <c r="B1736">
        <v>99.15</v>
      </c>
      <c r="C1736" s="3">
        <f t="shared" ref="C1736:C1799" si="289">B1736/B1735-1</f>
        <v>1.0095911155982851E-3</v>
      </c>
      <c r="E1736" s="28">
        <v>43829</v>
      </c>
      <c r="F1736">
        <v>111.57</v>
      </c>
      <c r="G1736" s="4">
        <f t="shared" si="288"/>
        <v>-2.7708258848766487E-3</v>
      </c>
      <c r="I1736" s="28">
        <v>44848</v>
      </c>
      <c r="J1736">
        <v>133.44999999999999</v>
      </c>
      <c r="K1736" s="3">
        <f t="shared" ref="K1736:K1771" si="290">J1736/J1735-1</f>
        <v>6.7599999999999882E-2</v>
      </c>
      <c r="M1736" s="28">
        <v>44615</v>
      </c>
      <c r="N1736">
        <v>679.84</v>
      </c>
      <c r="O1736" s="3">
        <f t="shared" ref="O1736:O1799" si="291">N1736/N1735-1</f>
        <v>5.6358445631112808E-3</v>
      </c>
      <c r="Q1736" s="28">
        <v>43829</v>
      </c>
      <c r="R1736">
        <v>53.22</v>
      </c>
      <c r="S1736" s="3">
        <f t="shared" ref="S1736:S1799" si="292">R1736/R1735-1</f>
        <v>-2.997377294867043E-3</v>
      </c>
      <c r="U1736" s="28">
        <v>43829</v>
      </c>
      <c r="V1736">
        <v>142.33000000000001</v>
      </c>
      <c r="W1736" s="3">
        <f t="shared" si="287"/>
        <v>-8.4987809125740554E-3</v>
      </c>
      <c r="AG1736" s="28">
        <v>43833</v>
      </c>
      <c r="AH1736">
        <v>122.65</v>
      </c>
      <c r="AI1736" s="4">
        <f t="shared" ref="AI1736:AI1799" si="293">AH1736/AH1735-1</f>
        <v>-2.0602092150443174E-2</v>
      </c>
      <c r="AO1736" s="28">
        <v>43829</v>
      </c>
      <c r="AP1736" s="29">
        <v>40887.620000000003</v>
      </c>
      <c r="AQ1736" s="3">
        <f t="shared" ref="AQ1736:AQ1799" si="294">AP1736/AP1735-1</f>
        <v>9.5694998081952143E-4</v>
      </c>
    </row>
    <row r="1737" spans="1:43" ht="15.75" thickBot="1" x14ac:dyDescent="0.3">
      <c r="A1737" s="28">
        <v>43885</v>
      </c>
      <c r="B1737">
        <v>95.28</v>
      </c>
      <c r="C1737" s="3">
        <f t="shared" si="289"/>
        <v>-3.9031770045385827E-2</v>
      </c>
      <c r="E1737" s="28">
        <v>43830</v>
      </c>
      <c r="F1737">
        <v>111.69</v>
      </c>
      <c r="G1737" s="4">
        <f t="shared" si="288"/>
        <v>1.0755579456842579E-3</v>
      </c>
      <c r="I1737" s="28">
        <v>44851</v>
      </c>
      <c r="J1737">
        <v>130.01</v>
      </c>
      <c r="K1737" s="3">
        <f t="shared" si="290"/>
        <v>-2.5777444735856081E-2</v>
      </c>
      <c r="M1737" s="28">
        <v>44616</v>
      </c>
      <c r="N1737">
        <v>640.49</v>
      </c>
      <c r="O1737" s="3">
        <f t="shared" si="291"/>
        <v>-5.7881266180277779E-2</v>
      </c>
      <c r="Q1737" s="28">
        <v>43830</v>
      </c>
      <c r="R1737">
        <v>53.05</v>
      </c>
      <c r="S1737" s="3">
        <f t="shared" si="292"/>
        <v>-3.1942878617061687E-3</v>
      </c>
      <c r="U1737" s="28">
        <v>43830</v>
      </c>
      <c r="V1737">
        <v>142.32</v>
      </c>
      <c r="W1737" s="3">
        <f t="shared" si="287"/>
        <v>-7.0259256657156932E-5</v>
      </c>
      <c r="AG1737" s="28">
        <v>43836</v>
      </c>
      <c r="AH1737">
        <v>117.92</v>
      </c>
      <c r="AI1737" s="4">
        <f t="shared" si="293"/>
        <v>-3.8565022421524708E-2</v>
      </c>
      <c r="AO1737" s="28">
        <v>43830</v>
      </c>
      <c r="AP1737" s="29">
        <v>40735.08</v>
      </c>
      <c r="AQ1737" s="3">
        <f t="shared" si="294"/>
        <v>-3.7307135998623231E-3</v>
      </c>
    </row>
    <row r="1738" spans="1:43" ht="15.75" thickBot="1" x14ac:dyDescent="0.3">
      <c r="A1738" s="28">
        <v>43886</v>
      </c>
      <c r="B1738">
        <v>98.1</v>
      </c>
      <c r="C1738" s="3">
        <f t="shared" si="289"/>
        <v>2.9596977329974683E-2</v>
      </c>
      <c r="E1738" s="28">
        <v>43831</v>
      </c>
      <c r="F1738">
        <v>116.98</v>
      </c>
      <c r="G1738" s="4">
        <f t="shared" si="288"/>
        <v>4.7363237532455971E-2</v>
      </c>
      <c r="I1738" s="28">
        <v>44852</v>
      </c>
      <c r="J1738">
        <v>120.26</v>
      </c>
      <c r="K1738" s="3">
        <f t="shared" si="290"/>
        <v>-7.4994231212983542E-2</v>
      </c>
      <c r="M1738" s="28">
        <v>44617</v>
      </c>
      <c r="N1738">
        <v>638.88</v>
      </c>
      <c r="O1738" s="3">
        <f t="shared" si="291"/>
        <v>-2.5137004480944025E-3</v>
      </c>
      <c r="Q1738" s="28">
        <v>43831</v>
      </c>
      <c r="R1738">
        <v>53.82</v>
      </c>
      <c r="S1738" s="3">
        <f t="shared" si="292"/>
        <v>1.4514608859566458E-2</v>
      </c>
      <c r="U1738" s="28">
        <v>43831</v>
      </c>
      <c r="V1738">
        <v>142.91999999999999</v>
      </c>
      <c r="W1738" s="3">
        <f t="shared" si="287"/>
        <v>4.2158516020236458E-3</v>
      </c>
      <c r="AG1738" s="28">
        <v>43837</v>
      </c>
      <c r="AH1738">
        <v>116.64</v>
      </c>
      <c r="AI1738" s="4">
        <f t="shared" si="293"/>
        <v>-1.085481682496614E-2</v>
      </c>
      <c r="AO1738" s="28">
        <v>43831</v>
      </c>
      <c r="AP1738" s="29">
        <v>41400</v>
      </c>
      <c r="AQ1738" s="3">
        <f t="shared" si="294"/>
        <v>1.6323031647415442E-2</v>
      </c>
    </row>
    <row r="1739" spans="1:43" ht="15.75" thickBot="1" x14ac:dyDescent="0.3">
      <c r="A1739" s="28">
        <v>43887</v>
      </c>
      <c r="B1739">
        <v>97.27</v>
      </c>
      <c r="C1739" s="3">
        <f t="shared" si="289"/>
        <v>-8.4607543323139689E-3</v>
      </c>
      <c r="E1739" s="28">
        <v>43832</v>
      </c>
      <c r="F1739">
        <v>121.66</v>
      </c>
      <c r="G1739" s="4">
        <f t="shared" si="288"/>
        <v>4.0006838775858977E-2</v>
      </c>
      <c r="I1739" s="28">
        <v>44854</v>
      </c>
      <c r="J1739">
        <v>120.5</v>
      </c>
      <c r="K1739" s="3">
        <f t="shared" si="290"/>
        <v>1.9956760352568548E-3</v>
      </c>
      <c r="M1739" s="28">
        <v>44620</v>
      </c>
      <c r="N1739">
        <v>645.98</v>
      </c>
      <c r="O1739" s="3">
        <f t="shared" si="291"/>
        <v>1.1113198096669219E-2</v>
      </c>
      <c r="Q1739" s="28">
        <v>43832</v>
      </c>
      <c r="R1739">
        <v>55.32</v>
      </c>
      <c r="S1739" s="3">
        <f t="shared" si="292"/>
        <v>2.7870680044593144E-2</v>
      </c>
      <c r="U1739" s="28">
        <v>43832</v>
      </c>
      <c r="V1739">
        <v>147.16</v>
      </c>
      <c r="W1739" s="3">
        <f t="shared" si="287"/>
        <v>2.9666946543520867E-2</v>
      </c>
      <c r="AG1739" s="28">
        <v>43838</v>
      </c>
      <c r="AH1739">
        <v>110.91</v>
      </c>
      <c r="AI1739" s="4">
        <f t="shared" si="293"/>
        <v>-4.912551440329227E-2</v>
      </c>
      <c r="AO1739" s="28">
        <v>43832</v>
      </c>
      <c r="AP1739" s="29">
        <v>42480.76</v>
      </c>
      <c r="AQ1739" s="3">
        <f t="shared" si="294"/>
        <v>2.6105314009661873E-2</v>
      </c>
    </row>
    <row r="1740" spans="1:43" ht="15.75" thickBot="1" x14ac:dyDescent="0.3">
      <c r="A1740" s="28">
        <v>43888</v>
      </c>
      <c r="B1740">
        <v>95.22</v>
      </c>
      <c r="C1740" s="3">
        <f t="shared" si="289"/>
        <v>-2.1075357253007021E-2</v>
      </c>
      <c r="E1740" s="28">
        <v>43833</v>
      </c>
      <c r="F1740">
        <v>118.95</v>
      </c>
      <c r="G1740" s="4">
        <f t="shared" si="288"/>
        <v>-2.2275193161269025E-2</v>
      </c>
      <c r="I1740" s="28">
        <v>44858</v>
      </c>
      <c r="J1740">
        <v>120.5</v>
      </c>
      <c r="K1740" s="3">
        <f t="shared" si="290"/>
        <v>0</v>
      </c>
      <c r="M1740" s="28">
        <v>44621</v>
      </c>
      <c r="N1740">
        <v>652.30999999999995</v>
      </c>
      <c r="O1740" s="3">
        <f t="shared" si="291"/>
        <v>9.7990649865320467E-3</v>
      </c>
      <c r="Q1740" s="28">
        <v>43833</v>
      </c>
      <c r="R1740">
        <v>54.29</v>
      </c>
      <c r="S1740" s="3">
        <f t="shared" si="292"/>
        <v>-1.8618944323933517E-2</v>
      </c>
      <c r="U1740" s="28">
        <v>43833</v>
      </c>
      <c r="V1740">
        <v>149.47999999999999</v>
      </c>
      <c r="W1740" s="3">
        <f t="shared" si="287"/>
        <v>1.5765153574340829E-2</v>
      </c>
      <c r="AG1740" s="28">
        <v>43839</v>
      </c>
      <c r="AH1740">
        <v>116.45</v>
      </c>
      <c r="AI1740" s="4">
        <f t="shared" si="293"/>
        <v>4.995041024253899E-2</v>
      </c>
      <c r="AO1740" s="28">
        <v>43833</v>
      </c>
      <c r="AP1740" s="29">
        <v>42323.3</v>
      </c>
      <c r="AQ1740" s="3">
        <f t="shared" si="294"/>
        <v>-3.706619184779214E-3</v>
      </c>
    </row>
    <row r="1741" spans="1:43" ht="15.75" thickBot="1" x14ac:dyDescent="0.3">
      <c r="A1741" s="28">
        <v>43889</v>
      </c>
      <c r="B1741">
        <v>99.33</v>
      </c>
      <c r="C1741" s="3">
        <f t="shared" si="289"/>
        <v>4.3163201008191487E-2</v>
      </c>
      <c r="E1741" s="28">
        <v>43836</v>
      </c>
      <c r="F1741">
        <v>113.81</v>
      </c>
      <c r="G1741" s="4">
        <f t="shared" si="288"/>
        <v>-4.3211433375367814E-2</v>
      </c>
      <c r="I1741" s="28">
        <v>44859</v>
      </c>
      <c r="J1741">
        <v>126.99</v>
      </c>
      <c r="K1741" s="3">
        <f t="shared" si="290"/>
        <v>5.3858921161825668E-2</v>
      </c>
      <c r="M1741" s="28">
        <v>44622</v>
      </c>
      <c r="N1741">
        <v>634.30999999999995</v>
      </c>
      <c r="O1741" s="3">
        <f t="shared" si="291"/>
        <v>-2.75942420015024E-2</v>
      </c>
      <c r="Q1741" s="28">
        <v>43836</v>
      </c>
      <c r="R1741">
        <v>51.58</v>
      </c>
      <c r="S1741" s="3">
        <f t="shared" si="292"/>
        <v>-4.9917111806962677E-2</v>
      </c>
      <c r="U1741" s="28">
        <v>43836</v>
      </c>
      <c r="V1741">
        <v>148.56</v>
      </c>
      <c r="W1741" s="3">
        <f t="shared" si="287"/>
        <v>-6.1546695210060731E-3</v>
      </c>
      <c r="AG1741" s="28">
        <v>43840</v>
      </c>
      <c r="AH1741">
        <v>117.54</v>
      </c>
      <c r="AI1741" s="4">
        <f t="shared" si="293"/>
        <v>9.3602404465435995E-3</v>
      </c>
      <c r="AO1741" s="28">
        <v>43836</v>
      </c>
      <c r="AP1741" s="29">
        <v>41296.239999999998</v>
      </c>
      <c r="AQ1741" s="3">
        <f t="shared" si="294"/>
        <v>-2.4267011315280307E-2</v>
      </c>
    </row>
    <row r="1742" spans="1:43" ht="15.75" thickBot="1" x14ac:dyDescent="0.3">
      <c r="A1742" s="28">
        <v>43892</v>
      </c>
      <c r="B1742">
        <v>100.63</v>
      </c>
      <c r="C1742" s="3">
        <f t="shared" si="289"/>
        <v>1.3087687506292189E-2</v>
      </c>
      <c r="E1742" s="28">
        <v>43837</v>
      </c>
      <c r="F1742">
        <v>119.5</v>
      </c>
      <c r="G1742" s="4">
        <f t="shared" si="288"/>
        <v>4.9995606712942564E-2</v>
      </c>
      <c r="I1742" s="28">
        <v>44861</v>
      </c>
      <c r="J1742">
        <v>120</v>
      </c>
      <c r="K1742" s="3">
        <f t="shared" si="290"/>
        <v>-5.5043704228679435E-2</v>
      </c>
      <c r="M1742" s="28">
        <v>44623</v>
      </c>
      <c r="N1742">
        <v>624.77</v>
      </c>
      <c r="O1742" s="3">
        <f t="shared" si="291"/>
        <v>-1.5039964686036744E-2</v>
      </c>
      <c r="Q1742" s="28">
        <v>43837</v>
      </c>
      <c r="R1742">
        <v>51.52</v>
      </c>
      <c r="S1742" s="3">
        <f t="shared" si="292"/>
        <v>-1.1632415664984963E-3</v>
      </c>
      <c r="U1742" s="28">
        <v>43837</v>
      </c>
      <c r="V1742">
        <v>149.01</v>
      </c>
      <c r="W1742" s="3">
        <f t="shared" si="287"/>
        <v>3.0290791599352218E-3</v>
      </c>
      <c r="AG1742" s="28">
        <v>43843</v>
      </c>
      <c r="AH1742">
        <v>116.53</v>
      </c>
      <c r="AI1742" s="4">
        <f t="shared" si="293"/>
        <v>-8.5928194657138857E-3</v>
      </c>
      <c r="AO1742" s="28">
        <v>43837</v>
      </c>
      <c r="AP1742" s="29">
        <v>41904.47</v>
      </c>
      <c r="AQ1742" s="3">
        <f t="shared" si="294"/>
        <v>1.4728459540142236E-2</v>
      </c>
    </row>
    <row r="1743" spans="1:43" ht="15.75" thickBot="1" x14ac:dyDescent="0.3">
      <c r="A1743" s="28">
        <v>43893</v>
      </c>
      <c r="B1743">
        <v>99.56</v>
      </c>
      <c r="C1743" s="3">
        <f t="shared" si="289"/>
        <v>-1.0633012024247157E-2</v>
      </c>
      <c r="E1743" s="28">
        <v>43838</v>
      </c>
      <c r="F1743">
        <v>115.23</v>
      </c>
      <c r="G1743" s="4">
        <f t="shared" si="288"/>
        <v>-3.5732217573221758E-2</v>
      </c>
      <c r="I1743" s="28">
        <v>44865</v>
      </c>
      <c r="J1743">
        <v>115</v>
      </c>
      <c r="K1743" s="3">
        <f t="shared" si="290"/>
        <v>-4.166666666666663E-2</v>
      </c>
      <c r="M1743" s="28">
        <v>44624</v>
      </c>
      <c r="N1743">
        <v>639.87</v>
      </c>
      <c r="O1743" s="3">
        <f t="shared" si="291"/>
        <v>2.4168894153048459E-2</v>
      </c>
      <c r="Q1743" s="28">
        <v>43838</v>
      </c>
      <c r="R1743">
        <v>48.95</v>
      </c>
      <c r="S1743" s="3">
        <f t="shared" si="292"/>
        <v>-4.9883540372670843E-2</v>
      </c>
      <c r="U1743" s="28">
        <v>43838</v>
      </c>
      <c r="V1743">
        <v>147.96</v>
      </c>
      <c r="W1743" s="3">
        <f t="shared" si="287"/>
        <v>-7.0465069458424123E-3</v>
      </c>
      <c r="AG1743" s="28">
        <v>43844</v>
      </c>
      <c r="AH1743">
        <v>116.8</v>
      </c>
      <c r="AI1743" s="4">
        <f t="shared" si="293"/>
        <v>2.3169999141852138E-3</v>
      </c>
      <c r="AO1743" s="28">
        <v>43838</v>
      </c>
      <c r="AP1743" s="29">
        <v>41357.56</v>
      </c>
      <c r="AQ1743" s="3">
        <f t="shared" si="294"/>
        <v>-1.3051352278169892E-2</v>
      </c>
    </row>
    <row r="1744" spans="1:43" ht="15.75" thickBot="1" x14ac:dyDescent="0.3">
      <c r="A1744" s="28">
        <v>43894</v>
      </c>
      <c r="B1744">
        <v>96.65</v>
      </c>
      <c r="C1744" s="3">
        <f t="shared" si="289"/>
        <v>-2.9228605865809554E-2</v>
      </c>
      <c r="E1744" s="28">
        <v>43839</v>
      </c>
      <c r="F1744">
        <v>120.99</v>
      </c>
      <c r="G1744" s="4">
        <f t="shared" si="288"/>
        <v>4.9986982556625703E-2</v>
      </c>
      <c r="I1744" s="28">
        <v>44866</v>
      </c>
      <c r="J1744">
        <v>123.62</v>
      </c>
      <c r="K1744" s="3">
        <f t="shared" si="290"/>
        <v>7.4956521739130366E-2</v>
      </c>
      <c r="M1744" s="28">
        <v>44627</v>
      </c>
      <c r="N1744">
        <v>610.84</v>
      </c>
      <c r="O1744" s="3">
        <f t="shared" si="291"/>
        <v>-4.5368590494944239E-2</v>
      </c>
      <c r="Q1744" s="28">
        <v>43839</v>
      </c>
      <c r="R1744">
        <v>51.39</v>
      </c>
      <c r="S1744" s="3">
        <f t="shared" si="292"/>
        <v>4.9846782431052006E-2</v>
      </c>
      <c r="U1744" s="28">
        <v>43839</v>
      </c>
      <c r="V1744">
        <v>148.56</v>
      </c>
      <c r="W1744" s="3">
        <f t="shared" si="287"/>
        <v>4.0551500405514584E-3</v>
      </c>
      <c r="AG1744" s="28">
        <v>43845</v>
      </c>
      <c r="AH1744">
        <v>115.14</v>
      </c>
      <c r="AI1744" s="4">
        <f t="shared" si="293"/>
        <v>-1.4212328767123306E-2</v>
      </c>
      <c r="AO1744" s="28">
        <v>43839</v>
      </c>
      <c r="AP1744" s="29">
        <v>42523.07</v>
      </c>
      <c r="AQ1744" s="3">
        <f t="shared" si="294"/>
        <v>2.8181304699793852E-2</v>
      </c>
    </row>
    <row r="1745" spans="1:43" ht="15.75" thickBot="1" x14ac:dyDescent="0.3">
      <c r="A1745" s="28">
        <v>43895</v>
      </c>
      <c r="B1745">
        <v>97.3</v>
      </c>
      <c r="C1745" s="3">
        <f t="shared" si="289"/>
        <v>6.7252974650799935E-3</v>
      </c>
      <c r="E1745" s="28">
        <v>43840</v>
      </c>
      <c r="F1745">
        <v>119.68</v>
      </c>
      <c r="G1745" s="4">
        <f t="shared" si="288"/>
        <v>-1.0827341102570331E-2</v>
      </c>
      <c r="I1745" s="28">
        <v>44867</v>
      </c>
      <c r="J1745">
        <v>132.88999999999999</v>
      </c>
      <c r="K1745" s="3">
        <f t="shared" si="290"/>
        <v>7.4987866041093421E-2</v>
      </c>
      <c r="M1745" s="28">
        <v>44628</v>
      </c>
      <c r="N1745">
        <v>609.41999999999996</v>
      </c>
      <c r="O1745" s="3">
        <f t="shared" si="291"/>
        <v>-2.3246676707485703E-3</v>
      </c>
      <c r="Q1745" s="28">
        <v>43840</v>
      </c>
      <c r="R1745">
        <v>52.27</v>
      </c>
      <c r="S1745" s="3">
        <f t="shared" si="292"/>
        <v>1.7123954076668557E-2</v>
      </c>
      <c r="U1745" s="28">
        <v>43840</v>
      </c>
      <c r="V1745">
        <v>154.21</v>
      </c>
      <c r="W1745" s="3">
        <f t="shared" si="287"/>
        <v>3.8031771674744252E-2</v>
      </c>
      <c r="AG1745" s="28">
        <v>43846</v>
      </c>
      <c r="AH1745">
        <v>116.07</v>
      </c>
      <c r="AI1745" s="4">
        <f t="shared" si="293"/>
        <v>8.0771235018237686E-3</v>
      </c>
      <c r="AO1745" s="28">
        <v>43840</v>
      </c>
      <c r="AP1745" s="29">
        <v>43207.05</v>
      </c>
      <c r="AQ1745" s="3">
        <f t="shared" si="294"/>
        <v>1.6084915788065146E-2</v>
      </c>
    </row>
    <row r="1746" spans="1:43" ht="15.75" thickBot="1" x14ac:dyDescent="0.3">
      <c r="A1746" s="28">
        <v>43896</v>
      </c>
      <c r="B1746">
        <v>94.4</v>
      </c>
      <c r="C1746" s="3">
        <f t="shared" si="289"/>
        <v>-2.9804727646454143E-2</v>
      </c>
      <c r="E1746" s="28">
        <v>43843</v>
      </c>
      <c r="F1746">
        <v>119.02</v>
      </c>
      <c r="G1746" s="4">
        <f t="shared" si="288"/>
        <v>-5.5147058823530326E-3</v>
      </c>
      <c r="I1746" s="28">
        <v>44868</v>
      </c>
      <c r="J1746">
        <v>142.85</v>
      </c>
      <c r="K1746" s="3">
        <f t="shared" si="290"/>
        <v>7.4949206110316968E-2</v>
      </c>
      <c r="M1746" s="28">
        <v>44629</v>
      </c>
      <c r="N1746">
        <v>632.94000000000005</v>
      </c>
      <c r="O1746" s="3">
        <f t="shared" si="291"/>
        <v>3.8594073053066946E-2</v>
      </c>
      <c r="Q1746" s="28">
        <v>43843</v>
      </c>
      <c r="R1746">
        <v>51.85</v>
      </c>
      <c r="S1746" s="3">
        <f t="shared" si="292"/>
        <v>-8.0352018366175448E-3</v>
      </c>
      <c r="U1746" s="28">
        <v>43843</v>
      </c>
      <c r="V1746">
        <v>153.07</v>
      </c>
      <c r="W1746" s="3">
        <f t="shared" si="287"/>
        <v>-7.3925166980093326E-3</v>
      </c>
      <c r="AG1746" s="28">
        <v>43847</v>
      </c>
      <c r="AH1746">
        <v>117.13</v>
      </c>
      <c r="AI1746" s="4">
        <f t="shared" si="293"/>
        <v>9.1324200913243114E-3</v>
      </c>
      <c r="AO1746" s="28">
        <v>43843</v>
      </c>
      <c r="AP1746" s="29">
        <v>43218.67</v>
      </c>
      <c r="AQ1746" s="3">
        <f t="shared" si="294"/>
        <v>2.6893759236035208E-4</v>
      </c>
    </row>
    <row r="1747" spans="1:43" ht="15.75" thickBot="1" x14ac:dyDescent="0.3">
      <c r="A1747" s="28">
        <v>43899</v>
      </c>
      <c r="B1747">
        <v>87.99</v>
      </c>
      <c r="C1747" s="3">
        <f t="shared" si="289"/>
        <v>-6.7902542372881514E-2</v>
      </c>
      <c r="E1747" s="28">
        <v>43844</v>
      </c>
      <c r="F1747">
        <v>120.41</v>
      </c>
      <c r="G1747" s="4">
        <f t="shared" si="288"/>
        <v>1.1678709460594794E-2</v>
      </c>
      <c r="I1747" s="28">
        <v>44869</v>
      </c>
      <c r="J1747">
        <v>142</v>
      </c>
      <c r="K1747" s="3">
        <f t="shared" si="290"/>
        <v>-5.9502975148757464E-3</v>
      </c>
      <c r="M1747" s="28">
        <v>44630</v>
      </c>
      <c r="N1747">
        <v>674.94</v>
      </c>
      <c r="O1747" s="3">
        <f t="shared" si="291"/>
        <v>6.6357000663570087E-2</v>
      </c>
      <c r="Q1747" s="28">
        <v>43844</v>
      </c>
      <c r="R1747">
        <v>52.46</v>
      </c>
      <c r="S1747" s="3">
        <f t="shared" si="292"/>
        <v>1.1764705882352899E-2</v>
      </c>
      <c r="U1747" s="28">
        <v>43844</v>
      </c>
      <c r="V1747">
        <v>151.44999999999999</v>
      </c>
      <c r="W1747" s="3">
        <f t="shared" si="287"/>
        <v>-1.0583393218788872E-2</v>
      </c>
      <c r="AG1747" s="28">
        <v>43850</v>
      </c>
      <c r="AH1747">
        <v>116.07</v>
      </c>
      <c r="AI1747" s="4">
        <f t="shared" si="293"/>
        <v>-9.0497737556560764E-3</v>
      </c>
      <c r="AO1747" s="28">
        <v>43844</v>
      </c>
      <c r="AP1747" s="29">
        <v>43207.040000000001</v>
      </c>
      <c r="AQ1747" s="3">
        <f t="shared" si="294"/>
        <v>-2.6909666586216741E-4</v>
      </c>
    </row>
    <row r="1748" spans="1:43" ht="15.75" thickBot="1" x14ac:dyDescent="0.3">
      <c r="A1748" s="28">
        <v>43900</v>
      </c>
      <c r="B1748">
        <v>90.67</v>
      </c>
      <c r="C1748" s="3">
        <f t="shared" si="289"/>
        <v>3.0458006591658204E-2</v>
      </c>
      <c r="E1748" s="28">
        <v>43845</v>
      </c>
      <c r="F1748">
        <v>118.96</v>
      </c>
      <c r="G1748" s="4">
        <f t="shared" si="288"/>
        <v>-1.2042189186944663E-2</v>
      </c>
      <c r="I1748" s="28">
        <v>44872</v>
      </c>
      <c r="J1748">
        <v>152.65</v>
      </c>
      <c r="K1748" s="3">
        <f t="shared" si="290"/>
        <v>7.4999999999999956E-2</v>
      </c>
      <c r="M1748" s="28">
        <v>44631</v>
      </c>
      <c r="N1748">
        <v>713.03</v>
      </c>
      <c r="O1748" s="3">
        <f t="shared" si="291"/>
        <v>5.6434646042611059E-2</v>
      </c>
      <c r="Q1748" s="28">
        <v>43845</v>
      </c>
      <c r="R1748">
        <v>52.62</v>
      </c>
      <c r="S1748" s="3">
        <f t="shared" si="292"/>
        <v>3.0499428135721818E-3</v>
      </c>
      <c r="U1748" s="28">
        <v>43845</v>
      </c>
      <c r="V1748">
        <v>150.97</v>
      </c>
      <c r="W1748" s="3">
        <f t="shared" si="287"/>
        <v>-3.1693628260150986E-3</v>
      </c>
      <c r="AG1748" s="28">
        <v>43851</v>
      </c>
      <c r="AH1748">
        <v>114.56</v>
      </c>
      <c r="AI1748" s="4">
        <f t="shared" si="293"/>
        <v>-1.300939088481079E-2</v>
      </c>
      <c r="AO1748" s="28">
        <v>43845</v>
      </c>
      <c r="AP1748" s="29">
        <v>42993.03</v>
      </c>
      <c r="AQ1748" s="3">
        <f t="shared" si="294"/>
        <v>-4.9531280087690144E-3</v>
      </c>
    </row>
    <row r="1749" spans="1:43" ht="15.75" thickBot="1" x14ac:dyDescent="0.3">
      <c r="A1749" s="28">
        <v>43901</v>
      </c>
      <c r="B1749">
        <v>90.04</v>
      </c>
      <c r="C1749" s="3">
        <f t="shared" si="289"/>
        <v>-6.9482739605161159E-3</v>
      </c>
      <c r="E1749" s="28">
        <v>43846</v>
      </c>
      <c r="F1749">
        <v>119.63</v>
      </c>
      <c r="G1749" s="4">
        <f t="shared" si="288"/>
        <v>5.632145258910537E-3</v>
      </c>
      <c r="I1749" s="28">
        <v>44873</v>
      </c>
      <c r="J1749">
        <v>164.09</v>
      </c>
      <c r="K1749" s="3">
        <f t="shared" si="290"/>
        <v>7.4942679331804873E-2</v>
      </c>
      <c r="M1749" s="28">
        <v>44634</v>
      </c>
      <c r="N1749">
        <v>713</v>
      </c>
      <c r="O1749" s="3">
        <f t="shared" si="291"/>
        <v>-4.2073966032285526E-5</v>
      </c>
      <c r="Q1749" s="28">
        <v>43846</v>
      </c>
      <c r="R1749">
        <v>53.92</v>
      </c>
      <c r="S1749" s="3">
        <f t="shared" si="292"/>
        <v>2.4705435195743197E-2</v>
      </c>
      <c r="U1749" s="28">
        <v>43846</v>
      </c>
      <c r="V1749">
        <v>149.96</v>
      </c>
      <c r="W1749" s="3">
        <f t="shared" si="287"/>
        <v>-6.6900708750081694E-3</v>
      </c>
      <c r="AG1749" s="28">
        <v>43852</v>
      </c>
      <c r="AH1749">
        <v>112.75</v>
      </c>
      <c r="AI1749" s="4">
        <f t="shared" si="293"/>
        <v>-1.5799581005586649E-2</v>
      </c>
      <c r="AO1749" s="28">
        <v>43846</v>
      </c>
      <c r="AP1749" s="29">
        <v>43065.1</v>
      </c>
      <c r="AQ1749" s="3">
        <f t="shared" si="294"/>
        <v>1.6763182311179126E-3</v>
      </c>
    </row>
    <row r="1750" spans="1:43" ht="15.75" thickBot="1" x14ac:dyDescent="0.3">
      <c r="A1750" s="28">
        <v>43902</v>
      </c>
      <c r="B1750">
        <v>84.19</v>
      </c>
      <c r="C1750" s="3">
        <f t="shared" si="289"/>
        <v>-6.4971123944913445E-2</v>
      </c>
      <c r="E1750" s="28">
        <v>43847</v>
      </c>
      <c r="F1750">
        <v>119.06</v>
      </c>
      <c r="G1750" s="4">
        <f t="shared" si="288"/>
        <v>-4.7646911309872086E-3</v>
      </c>
      <c r="I1750" s="28">
        <v>44875</v>
      </c>
      <c r="J1750">
        <v>176.39</v>
      </c>
      <c r="K1750" s="3">
        <f t="shared" si="290"/>
        <v>7.4958864038027873E-2</v>
      </c>
      <c r="M1750" s="28">
        <v>44635</v>
      </c>
      <c r="N1750">
        <v>723.28</v>
      </c>
      <c r="O1750" s="3">
        <f t="shared" si="291"/>
        <v>1.4417952314165428E-2</v>
      </c>
      <c r="Q1750" s="28">
        <v>43847</v>
      </c>
      <c r="R1750">
        <v>54.17</v>
      </c>
      <c r="S1750" s="3">
        <f t="shared" si="292"/>
        <v>4.6364985163205308E-3</v>
      </c>
      <c r="U1750" s="28">
        <v>43847</v>
      </c>
      <c r="V1750">
        <v>150.25</v>
      </c>
      <c r="W1750" s="3">
        <f t="shared" si="287"/>
        <v>1.9338490264069197E-3</v>
      </c>
      <c r="AG1750" s="28">
        <v>43853</v>
      </c>
      <c r="AH1750">
        <v>113</v>
      </c>
      <c r="AI1750" s="4">
        <f t="shared" si="293"/>
        <v>2.2172949002217113E-3</v>
      </c>
      <c r="AO1750" s="28">
        <v>43847</v>
      </c>
      <c r="AP1750" s="29">
        <v>43167.77</v>
      </c>
      <c r="AQ1750" s="3">
        <f t="shared" si="294"/>
        <v>2.3840650549979969E-3</v>
      </c>
    </row>
    <row r="1751" spans="1:43" ht="15.75" thickBot="1" x14ac:dyDescent="0.3">
      <c r="A1751" s="28">
        <v>43903</v>
      </c>
      <c r="B1751">
        <v>82.95</v>
      </c>
      <c r="C1751" s="3">
        <f t="shared" si="289"/>
        <v>-1.4728590093835314E-2</v>
      </c>
      <c r="E1751" s="28">
        <v>43850</v>
      </c>
      <c r="F1751">
        <v>117.16</v>
      </c>
      <c r="G1751" s="4">
        <f t="shared" si="288"/>
        <v>-1.5958340332605458E-2</v>
      </c>
      <c r="I1751" s="28">
        <v>44876</v>
      </c>
      <c r="J1751">
        <v>183.1</v>
      </c>
      <c r="K1751" s="3">
        <f t="shared" si="290"/>
        <v>3.8040705255399931E-2</v>
      </c>
      <c r="M1751" s="28">
        <v>44636</v>
      </c>
      <c r="N1751">
        <v>761.16</v>
      </c>
      <c r="O1751" s="3">
        <f t="shared" si="291"/>
        <v>5.2372525163145722E-2</v>
      </c>
      <c r="Q1751" s="28">
        <v>43850</v>
      </c>
      <c r="R1751">
        <v>51.99</v>
      </c>
      <c r="S1751" s="3">
        <f t="shared" si="292"/>
        <v>-4.0243677312165382E-2</v>
      </c>
      <c r="U1751" s="28">
        <v>43850</v>
      </c>
      <c r="V1751">
        <v>149.13</v>
      </c>
      <c r="W1751" s="3">
        <f t="shared" si="287"/>
        <v>-7.4542429284526479E-3</v>
      </c>
      <c r="AG1751" s="28">
        <v>43854</v>
      </c>
      <c r="AH1751">
        <v>114.16</v>
      </c>
      <c r="AI1751" s="4">
        <f t="shared" si="293"/>
        <v>1.0265486725663742E-2</v>
      </c>
      <c r="AO1751" s="28">
        <v>43850</v>
      </c>
      <c r="AP1751" s="29">
        <v>42747.63</v>
      </c>
      <c r="AQ1751" s="3">
        <f t="shared" si="294"/>
        <v>-9.7327242060454289E-3</v>
      </c>
    </row>
    <row r="1752" spans="1:43" ht="15.75" thickBot="1" x14ac:dyDescent="0.3">
      <c r="A1752" s="28">
        <v>43906</v>
      </c>
      <c r="B1752">
        <v>76.73</v>
      </c>
      <c r="C1752" s="3">
        <f t="shared" si="289"/>
        <v>-7.4984930681133211E-2</v>
      </c>
      <c r="E1752" s="28">
        <v>43851</v>
      </c>
      <c r="F1752">
        <v>113.46</v>
      </c>
      <c r="G1752" s="4">
        <f t="shared" si="288"/>
        <v>-3.1580744281324735E-2</v>
      </c>
      <c r="I1752" s="28">
        <v>44880</v>
      </c>
      <c r="J1752">
        <v>179.99</v>
      </c>
      <c r="K1752" s="3">
        <f t="shared" si="290"/>
        <v>-1.6985253959584834E-2</v>
      </c>
      <c r="M1752" s="28">
        <v>44637</v>
      </c>
      <c r="N1752">
        <v>763.98</v>
      </c>
      <c r="O1752" s="3">
        <f t="shared" si="291"/>
        <v>3.7048715119030184E-3</v>
      </c>
      <c r="Q1752" s="28">
        <v>43851</v>
      </c>
      <c r="R1752">
        <v>51.37</v>
      </c>
      <c r="S1752" s="3">
        <f t="shared" si="292"/>
        <v>-1.1925370263512258E-2</v>
      </c>
      <c r="U1752" s="28">
        <v>43851</v>
      </c>
      <c r="V1752">
        <v>148.91</v>
      </c>
      <c r="W1752" s="3">
        <f t="shared" si="287"/>
        <v>-1.4752229598337108E-3</v>
      </c>
      <c r="AG1752" s="28">
        <v>43857</v>
      </c>
      <c r="AH1752">
        <v>111.68</v>
      </c>
      <c r="AI1752" s="4">
        <f t="shared" si="293"/>
        <v>-2.1723896285914424E-2</v>
      </c>
      <c r="AO1752" s="28">
        <v>43851</v>
      </c>
      <c r="AP1752" s="29">
        <v>42626.48</v>
      </c>
      <c r="AQ1752" s="3">
        <f t="shared" si="294"/>
        <v>-2.8340752458088092E-3</v>
      </c>
    </row>
    <row r="1753" spans="1:43" ht="15.75" thickBot="1" x14ac:dyDescent="0.3">
      <c r="A1753" s="28">
        <v>43907</v>
      </c>
      <c r="B1753">
        <v>69.17</v>
      </c>
      <c r="C1753" s="3">
        <f t="shared" si="289"/>
        <v>-9.8527303531865007E-2</v>
      </c>
      <c r="E1753" s="28">
        <v>43852</v>
      </c>
      <c r="F1753">
        <v>115.15</v>
      </c>
      <c r="G1753" s="4">
        <f t="shared" si="288"/>
        <v>1.4895117221928489E-2</v>
      </c>
      <c r="I1753" s="28">
        <v>44881</v>
      </c>
      <c r="J1753">
        <v>169.02</v>
      </c>
      <c r="K1753" s="3">
        <f t="shared" si="290"/>
        <v>-6.0947830435024164E-2</v>
      </c>
      <c r="M1753" s="28">
        <v>44638</v>
      </c>
      <c r="N1753">
        <v>726.43</v>
      </c>
      <c r="O1753" s="3">
        <f t="shared" si="291"/>
        <v>-4.9150501322024254E-2</v>
      </c>
      <c r="Q1753" s="28">
        <v>43852</v>
      </c>
      <c r="R1753">
        <v>52.67</v>
      </c>
      <c r="S1753" s="3">
        <f t="shared" si="292"/>
        <v>2.530659918240219E-2</v>
      </c>
      <c r="U1753" s="28">
        <v>43852</v>
      </c>
      <c r="V1753">
        <v>143.88999999999999</v>
      </c>
      <c r="W1753" s="3">
        <f t="shared" si="287"/>
        <v>-3.3711637902088532E-2</v>
      </c>
      <c r="AG1753" s="28">
        <v>43858</v>
      </c>
      <c r="AH1753">
        <v>113.49</v>
      </c>
      <c r="AI1753" s="4">
        <f t="shared" si="293"/>
        <v>1.6207020057306565E-2</v>
      </c>
      <c r="AO1753" s="28">
        <v>43852</v>
      </c>
      <c r="AP1753" s="29">
        <v>42561.27</v>
      </c>
      <c r="AQ1753" s="3">
        <f t="shared" si="294"/>
        <v>-1.5298002556158874E-3</v>
      </c>
    </row>
    <row r="1754" spans="1:43" ht="15.75" thickBot="1" x14ac:dyDescent="0.3">
      <c r="A1754" s="28">
        <v>43908</v>
      </c>
      <c r="B1754">
        <v>63.99</v>
      </c>
      <c r="C1754" s="3">
        <f t="shared" si="289"/>
        <v>-7.4887957206881572E-2</v>
      </c>
      <c r="E1754" s="28">
        <v>43853</v>
      </c>
      <c r="F1754">
        <v>115.95</v>
      </c>
      <c r="G1754" s="4">
        <f t="shared" si="288"/>
        <v>6.9474598349978933E-3</v>
      </c>
      <c r="I1754" s="28">
        <v>44882</v>
      </c>
      <c r="J1754">
        <v>169.02</v>
      </c>
      <c r="K1754" s="3">
        <f t="shared" si="290"/>
        <v>0</v>
      </c>
      <c r="M1754" s="28">
        <v>44641</v>
      </c>
      <c r="N1754">
        <v>724.75</v>
      </c>
      <c r="O1754" s="3">
        <f t="shared" si="291"/>
        <v>-2.3126798177387498E-3</v>
      </c>
      <c r="Q1754" s="28">
        <v>43853</v>
      </c>
      <c r="R1754">
        <v>53.74</v>
      </c>
      <c r="S1754" s="3">
        <f t="shared" si="292"/>
        <v>2.0315169925954057E-2</v>
      </c>
      <c r="U1754" s="28">
        <v>43853</v>
      </c>
      <c r="V1754">
        <v>143.05000000000001</v>
      </c>
      <c r="W1754" s="3">
        <f t="shared" si="287"/>
        <v>-5.8377927583569411E-3</v>
      </c>
      <c r="AG1754" s="28">
        <v>43859</v>
      </c>
      <c r="AH1754">
        <v>119.73</v>
      </c>
      <c r="AI1754" s="4">
        <f t="shared" si="293"/>
        <v>5.4982817869415834E-2</v>
      </c>
      <c r="AO1754" s="28">
        <v>43853</v>
      </c>
      <c r="AP1754" s="29">
        <v>42506.95</v>
      </c>
      <c r="AQ1754" s="3">
        <f t="shared" si="294"/>
        <v>-1.2762777050591145E-3</v>
      </c>
    </row>
    <row r="1755" spans="1:43" ht="15.75" thickBot="1" x14ac:dyDescent="0.3">
      <c r="A1755" s="28">
        <v>43909</v>
      </c>
      <c r="B1755">
        <v>67.39</v>
      </c>
      <c r="C1755" s="3">
        <f t="shared" si="289"/>
        <v>5.3133302078449685E-2</v>
      </c>
      <c r="E1755" s="28">
        <v>43854</v>
      </c>
      <c r="F1755">
        <v>121.18</v>
      </c>
      <c r="G1755" s="4">
        <f t="shared" si="288"/>
        <v>4.5105648986632163E-2</v>
      </c>
      <c r="I1755" s="28">
        <v>44887</v>
      </c>
      <c r="J1755">
        <v>177.99</v>
      </c>
      <c r="K1755" s="3">
        <f t="shared" si="290"/>
        <v>5.3070642527511591E-2</v>
      </c>
      <c r="M1755" s="28">
        <v>44642</v>
      </c>
      <c r="N1755">
        <v>718.06</v>
      </c>
      <c r="O1755" s="3">
        <f t="shared" si="291"/>
        <v>-9.2307692307692646E-3</v>
      </c>
      <c r="Q1755" s="28">
        <v>43854</v>
      </c>
      <c r="R1755">
        <v>56.42</v>
      </c>
      <c r="S1755" s="3">
        <f t="shared" si="292"/>
        <v>4.9869743208038608E-2</v>
      </c>
      <c r="U1755" s="28">
        <v>43854</v>
      </c>
      <c r="V1755">
        <v>143.71</v>
      </c>
      <c r="W1755" s="3">
        <f t="shared" si="287"/>
        <v>4.6137714085983106E-3</v>
      </c>
      <c r="AG1755" s="28">
        <v>43860</v>
      </c>
      <c r="AH1755">
        <v>126.31</v>
      </c>
      <c r="AI1755" s="4">
        <f t="shared" si="293"/>
        <v>5.495698655307768E-2</v>
      </c>
      <c r="AO1755" s="28">
        <v>43854</v>
      </c>
      <c r="AP1755" s="29">
        <v>42633.03</v>
      </c>
      <c r="AQ1755" s="3">
        <f t="shared" si="294"/>
        <v>2.9661031901841994E-3</v>
      </c>
    </row>
    <row r="1756" spans="1:43" ht="15.75" thickBot="1" x14ac:dyDescent="0.3">
      <c r="A1756" s="28">
        <v>43910</v>
      </c>
      <c r="B1756">
        <v>64.849999999999994</v>
      </c>
      <c r="C1756" s="3">
        <f t="shared" si="289"/>
        <v>-3.7691052084879106E-2</v>
      </c>
      <c r="E1756" s="28">
        <v>43857</v>
      </c>
      <c r="F1756">
        <v>117.02</v>
      </c>
      <c r="G1756" s="4">
        <f t="shared" si="288"/>
        <v>-3.4329097210760939E-2</v>
      </c>
      <c r="I1756" s="28">
        <v>44894</v>
      </c>
      <c r="J1756">
        <v>174</v>
      </c>
      <c r="K1756" s="3">
        <f t="shared" si="290"/>
        <v>-2.2416989718523572E-2</v>
      </c>
      <c r="M1756" s="28">
        <v>44644</v>
      </c>
      <c r="N1756">
        <v>714.37</v>
      </c>
      <c r="O1756" s="3">
        <f t="shared" si="291"/>
        <v>-5.1388463359607339E-3</v>
      </c>
      <c r="Q1756" s="28">
        <v>43857</v>
      </c>
      <c r="R1756">
        <v>58.24</v>
      </c>
      <c r="S1756" s="3">
        <f t="shared" si="292"/>
        <v>3.2258064516129004E-2</v>
      </c>
      <c r="U1756" s="28">
        <v>43857</v>
      </c>
      <c r="V1756">
        <v>140.85</v>
      </c>
      <c r="W1756" s="3">
        <f t="shared" si="287"/>
        <v>-1.990118989631906E-2</v>
      </c>
      <c r="AG1756" s="28">
        <v>43861</v>
      </c>
      <c r="AH1756">
        <v>119.37</v>
      </c>
      <c r="AI1756" s="4">
        <f t="shared" si="293"/>
        <v>-5.4944184941809859E-2</v>
      </c>
      <c r="AO1756" s="28">
        <v>43857</v>
      </c>
      <c r="AP1756" s="29">
        <v>42539.23</v>
      </c>
      <c r="AQ1756" s="3">
        <f t="shared" si="294"/>
        <v>-2.2001720262434521E-3</v>
      </c>
    </row>
    <row r="1757" spans="1:43" ht="15.75" thickBot="1" x14ac:dyDescent="0.3">
      <c r="A1757" s="28">
        <v>43914</v>
      </c>
      <c r="B1757">
        <v>59.99</v>
      </c>
      <c r="C1757" s="3">
        <f t="shared" si="289"/>
        <v>-7.4942174248265103E-2</v>
      </c>
      <c r="E1757" s="28">
        <v>43858</v>
      </c>
      <c r="F1757">
        <v>118.18</v>
      </c>
      <c r="G1757" s="4">
        <f t="shared" si="288"/>
        <v>9.9128354127500096E-3</v>
      </c>
      <c r="I1757" s="28">
        <v>44895</v>
      </c>
      <c r="J1757">
        <v>168.82</v>
      </c>
      <c r="K1757" s="3">
        <f t="shared" si="290"/>
        <v>-2.9770114942528791E-2</v>
      </c>
      <c r="M1757" s="28">
        <v>44645</v>
      </c>
      <c r="N1757">
        <v>706.01</v>
      </c>
      <c r="O1757" s="3">
        <f t="shared" si="291"/>
        <v>-1.1702619090947275E-2</v>
      </c>
      <c r="Q1757" s="28">
        <v>43858</v>
      </c>
      <c r="R1757">
        <v>58.85</v>
      </c>
      <c r="S1757" s="3">
        <f t="shared" si="292"/>
        <v>1.0473901098901006E-2</v>
      </c>
      <c r="U1757" s="28">
        <v>43858</v>
      </c>
      <c r="V1757">
        <v>140.07</v>
      </c>
      <c r="W1757" s="3">
        <f t="shared" si="287"/>
        <v>-5.5378061767837883E-3</v>
      </c>
      <c r="AG1757" s="28">
        <v>43864</v>
      </c>
      <c r="AH1757">
        <v>112.21</v>
      </c>
      <c r="AI1757" s="4">
        <f t="shared" si="293"/>
        <v>-5.9981569908687415E-2</v>
      </c>
      <c r="AO1757" s="28">
        <v>43858</v>
      </c>
      <c r="AP1757" s="29">
        <v>42299.19</v>
      </c>
      <c r="AQ1757" s="3">
        <f t="shared" si="294"/>
        <v>-5.6427913716351474E-3</v>
      </c>
    </row>
    <row r="1758" spans="1:43" ht="15.75" thickBot="1" x14ac:dyDescent="0.3">
      <c r="A1758" s="28">
        <v>43915</v>
      </c>
      <c r="B1758">
        <v>55.66</v>
      </c>
      <c r="C1758" s="3">
        <f t="shared" si="289"/>
        <v>-7.2178696449408331E-2</v>
      </c>
      <c r="E1758" s="28">
        <v>43859</v>
      </c>
      <c r="F1758">
        <v>117.67</v>
      </c>
      <c r="G1758" s="4">
        <f t="shared" si="288"/>
        <v>-4.315451006938642E-3</v>
      </c>
      <c r="I1758" s="28">
        <v>44896</v>
      </c>
      <c r="J1758">
        <v>174.03</v>
      </c>
      <c r="K1758" s="3">
        <f t="shared" si="290"/>
        <v>3.0861272361094816E-2</v>
      </c>
      <c r="M1758" s="28">
        <v>44648</v>
      </c>
      <c r="N1758">
        <v>704.27</v>
      </c>
      <c r="O1758" s="3">
        <f t="shared" si="291"/>
        <v>-2.464554326426005E-3</v>
      </c>
      <c r="Q1758" s="28">
        <v>43859</v>
      </c>
      <c r="R1758">
        <v>57.41</v>
      </c>
      <c r="S1758" s="3">
        <f t="shared" si="292"/>
        <v>-2.4468988954970294E-2</v>
      </c>
      <c r="U1758" s="28">
        <v>43859</v>
      </c>
      <c r="V1758">
        <v>140.91999999999999</v>
      </c>
      <c r="W1758" s="3">
        <f t="shared" si="287"/>
        <v>6.0683943742414481E-3</v>
      </c>
      <c r="AG1758" s="28">
        <v>43865</v>
      </c>
      <c r="AH1758">
        <v>112.58</v>
      </c>
      <c r="AI1758" s="4">
        <f t="shared" si="293"/>
        <v>3.2973888245255711E-3</v>
      </c>
      <c r="AO1758" s="28">
        <v>43859</v>
      </c>
      <c r="AP1758" s="29">
        <v>41898.699999999997</v>
      </c>
      <c r="AQ1758" s="3">
        <f t="shared" si="294"/>
        <v>-9.468030002465877E-3</v>
      </c>
    </row>
    <row r="1759" spans="1:43" ht="15.75" thickBot="1" x14ac:dyDescent="0.3">
      <c r="A1759" s="28">
        <v>43916</v>
      </c>
      <c r="B1759">
        <v>59.73</v>
      </c>
      <c r="C1759" s="3">
        <f t="shared" si="289"/>
        <v>7.3122529644268797E-2</v>
      </c>
      <c r="E1759" s="28">
        <v>43860</v>
      </c>
      <c r="F1759">
        <v>118.29</v>
      </c>
      <c r="G1759" s="4">
        <f t="shared" si="288"/>
        <v>5.2689725503527463E-3</v>
      </c>
      <c r="I1759" s="28">
        <v>44897</v>
      </c>
      <c r="J1759">
        <v>177.79</v>
      </c>
      <c r="K1759" s="3">
        <f t="shared" si="290"/>
        <v>2.1605470321208964E-2</v>
      </c>
      <c r="M1759" s="28">
        <v>44649</v>
      </c>
      <c r="N1759">
        <v>713.85</v>
      </c>
      <c r="O1759" s="3">
        <f t="shared" si="291"/>
        <v>1.3602737586437152E-2</v>
      </c>
      <c r="Q1759" s="28">
        <v>43860</v>
      </c>
      <c r="R1759">
        <v>57.76</v>
      </c>
      <c r="S1759" s="3">
        <f t="shared" si="292"/>
        <v>6.0964988677931764E-3</v>
      </c>
      <c r="U1759" s="28">
        <v>43860</v>
      </c>
      <c r="V1759">
        <v>139.93</v>
      </c>
      <c r="W1759" s="3">
        <f t="shared" si="287"/>
        <v>-7.0252625603177687E-3</v>
      </c>
      <c r="AG1759" s="28">
        <v>43867</v>
      </c>
      <c r="AH1759">
        <v>108.75</v>
      </c>
      <c r="AI1759" s="4">
        <f t="shared" si="293"/>
        <v>-3.4020252265055895E-2</v>
      </c>
      <c r="AO1759" s="28">
        <v>43860</v>
      </c>
      <c r="AP1759" s="29">
        <v>41903.51</v>
      </c>
      <c r="AQ1759" s="3">
        <f t="shared" si="294"/>
        <v>1.1480069787372926E-4</v>
      </c>
    </row>
    <row r="1760" spans="1:43" ht="15.75" thickBot="1" x14ac:dyDescent="0.3">
      <c r="A1760" s="28">
        <v>43917</v>
      </c>
      <c r="B1760">
        <v>62.28</v>
      </c>
      <c r="C1760" s="3">
        <f t="shared" si="289"/>
        <v>4.2692114515318957E-2</v>
      </c>
      <c r="E1760" s="28">
        <v>43861</v>
      </c>
      <c r="F1760">
        <v>116.87</v>
      </c>
      <c r="G1760" s="4">
        <f t="shared" si="288"/>
        <v>-1.2004395975991233E-2</v>
      </c>
      <c r="I1760" s="28">
        <v>44900</v>
      </c>
      <c r="J1760">
        <v>177</v>
      </c>
      <c r="K1760" s="3">
        <f t="shared" si="290"/>
        <v>-4.443444513189676E-3</v>
      </c>
      <c r="M1760" s="28">
        <v>44650</v>
      </c>
      <c r="N1760">
        <v>717.72</v>
      </c>
      <c r="O1760" s="3">
        <f t="shared" si="291"/>
        <v>5.4213069972683936E-3</v>
      </c>
      <c r="Q1760" s="28">
        <v>43861</v>
      </c>
      <c r="R1760">
        <v>57.54</v>
      </c>
      <c r="S1760" s="3">
        <f t="shared" si="292"/>
        <v>-3.8088642659279692E-3</v>
      </c>
      <c r="U1760" s="28">
        <v>43861</v>
      </c>
      <c r="V1760">
        <v>137.97999999999999</v>
      </c>
      <c r="W1760" s="3">
        <f t="shared" si="287"/>
        <v>-1.3935539198170588E-2</v>
      </c>
      <c r="AG1760" s="28">
        <v>43868</v>
      </c>
      <c r="AH1760">
        <v>102.3</v>
      </c>
      <c r="AI1760" s="4">
        <f t="shared" si="293"/>
        <v>-5.9310344827586237E-2</v>
      </c>
      <c r="AO1760" s="28">
        <v>43861</v>
      </c>
      <c r="AP1760" s="29">
        <v>41630.94</v>
      </c>
      <c r="AQ1760" s="3">
        <f t="shared" si="294"/>
        <v>-6.5047056917189039E-3</v>
      </c>
    </row>
    <row r="1761" spans="1:43" ht="15.75" thickBot="1" x14ac:dyDescent="0.3">
      <c r="A1761" s="28">
        <v>43920</v>
      </c>
      <c r="B1761">
        <v>62.94</v>
      </c>
      <c r="C1761" s="3">
        <f t="shared" si="289"/>
        <v>1.0597302504816941E-2</v>
      </c>
      <c r="E1761" s="28">
        <v>43864</v>
      </c>
      <c r="F1761">
        <v>112.02</v>
      </c>
      <c r="G1761" s="4">
        <f t="shared" si="288"/>
        <v>-4.1499101565842467E-2</v>
      </c>
      <c r="I1761" s="28">
        <v>44908</v>
      </c>
      <c r="J1761">
        <v>175</v>
      </c>
      <c r="K1761" s="3">
        <f t="shared" si="290"/>
        <v>-1.1299435028248594E-2</v>
      </c>
      <c r="M1761" s="28">
        <v>44651</v>
      </c>
      <c r="N1761">
        <v>378.87</v>
      </c>
      <c r="O1761" s="3">
        <f t="shared" si="291"/>
        <v>-0.47212004681491393</v>
      </c>
      <c r="Q1761" s="28">
        <v>43864</v>
      </c>
      <c r="R1761">
        <v>55.7</v>
      </c>
      <c r="S1761" s="3">
        <f t="shared" si="292"/>
        <v>-3.1977754605491793E-2</v>
      </c>
      <c r="U1761" s="28">
        <v>43864</v>
      </c>
      <c r="V1761">
        <v>132.16</v>
      </c>
      <c r="W1761" s="3">
        <f t="shared" si="287"/>
        <v>-4.2180026090737788E-2</v>
      </c>
      <c r="AG1761" s="28">
        <v>43871</v>
      </c>
      <c r="AH1761">
        <v>96.17</v>
      </c>
      <c r="AI1761" s="4">
        <f t="shared" si="293"/>
        <v>-5.9921798631475953E-2</v>
      </c>
      <c r="AO1761" s="28">
        <v>43864</v>
      </c>
      <c r="AP1761" s="29">
        <v>40409.379999999997</v>
      </c>
      <c r="AQ1761" s="3">
        <f t="shared" si="294"/>
        <v>-2.9342599518531243E-2</v>
      </c>
    </row>
    <row r="1762" spans="1:43" ht="15.75" thickBot="1" x14ac:dyDescent="0.3">
      <c r="A1762" s="28">
        <v>43921</v>
      </c>
      <c r="B1762">
        <v>65.09</v>
      </c>
      <c r="C1762" s="3">
        <f t="shared" si="289"/>
        <v>3.415951700031794E-2</v>
      </c>
      <c r="E1762" s="28">
        <v>43865</v>
      </c>
      <c r="F1762">
        <v>111.38</v>
      </c>
      <c r="G1762" s="4">
        <f t="shared" si="288"/>
        <v>-5.7132654883056411E-3</v>
      </c>
      <c r="I1762" s="28">
        <v>44909</v>
      </c>
      <c r="J1762">
        <v>172</v>
      </c>
      <c r="K1762" s="3">
        <f t="shared" si="290"/>
        <v>-1.7142857142857126E-2</v>
      </c>
      <c r="M1762" s="28">
        <v>44652</v>
      </c>
      <c r="N1762">
        <v>382.03</v>
      </c>
      <c r="O1762" s="3">
        <f t="shared" si="291"/>
        <v>8.3405917597063617E-3</v>
      </c>
      <c r="Q1762" s="28">
        <v>43865</v>
      </c>
      <c r="R1762">
        <v>54.8</v>
      </c>
      <c r="S1762" s="3">
        <f t="shared" si="292"/>
        <v>-1.6157989228007263E-2</v>
      </c>
      <c r="U1762" s="28">
        <v>43865</v>
      </c>
      <c r="V1762">
        <v>132.94999999999999</v>
      </c>
      <c r="W1762" s="3">
        <f t="shared" ref="W1762:W1825" si="295">V1762/V1761-1</f>
        <v>5.9776029055689239E-3</v>
      </c>
      <c r="AG1762" s="28">
        <v>43872</v>
      </c>
      <c r="AH1762">
        <v>90.4</v>
      </c>
      <c r="AI1762" s="4">
        <f t="shared" si="293"/>
        <v>-5.9997920349381229E-2</v>
      </c>
      <c r="AO1762" s="28">
        <v>43865</v>
      </c>
      <c r="AP1762" s="29">
        <v>40884.25</v>
      </c>
      <c r="AQ1762" s="3">
        <f t="shared" si="294"/>
        <v>1.1751479483228966E-2</v>
      </c>
    </row>
    <row r="1763" spans="1:43" ht="15.75" thickBot="1" x14ac:dyDescent="0.3">
      <c r="A1763" s="28">
        <v>43922</v>
      </c>
      <c r="B1763">
        <v>61.65</v>
      </c>
      <c r="C1763" s="3">
        <f t="shared" si="289"/>
        <v>-5.2849900138270178E-2</v>
      </c>
      <c r="E1763" s="28">
        <v>43867</v>
      </c>
      <c r="F1763">
        <v>109.75</v>
      </c>
      <c r="G1763" s="4">
        <f t="shared" si="288"/>
        <v>-1.4634584305979526E-2</v>
      </c>
      <c r="I1763" s="28">
        <v>44911</v>
      </c>
      <c r="J1763">
        <v>178</v>
      </c>
      <c r="K1763" s="3">
        <f t="shared" si="290"/>
        <v>3.488372093023262E-2</v>
      </c>
      <c r="M1763" s="28">
        <v>44655</v>
      </c>
      <c r="N1763">
        <v>374.06</v>
      </c>
      <c r="O1763" s="3">
        <f t="shared" si="291"/>
        <v>-2.0862235950056207E-2</v>
      </c>
      <c r="Q1763" s="28">
        <v>43867</v>
      </c>
      <c r="R1763">
        <v>53.59</v>
      </c>
      <c r="S1763" s="3">
        <f t="shared" si="292"/>
        <v>-2.2080291970802857E-2</v>
      </c>
      <c r="U1763" s="28">
        <v>43867</v>
      </c>
      <c r="V1763">
        <v>130.84</v>
      </c>
      <c r="W1763" s="3">
        <f t="shared" si="295"/>
        <v>-1.5870628055659863E-2</v>
      </c>
      <c r="AG1763" s="28">
        <v>43873</v>
      </c>
      <c r="AH1763">
        <v>95.82</v>
      </c>
      <c r="AI1763" s="4">
        <f t="shared" si="293"/>
        <v>5.9955752212389246E-2</v>
      </c>
      <c r="AO1763" s="28">
        <v>43867</v>
      </c>
      <c r="AP1763" s="29">
        <v>40724.410000000003</v>
      </c>
      <c r="AQ1763" s="3">
        <f t="shared" si="294"/>
        <v>-3.9095739802000873E-3</v>
      </c>
    </row>
    <row r="1764" spans="1:43" ht="15.75" thickBot="1" x14ac:dyDescent="0.3">
      <c r="A1764" s="28">
        <v>43923</v>
      </c>
      <c r="B1764">
        <v>64.2</v>
      </c>
      <c r="C1764" s="3">
        <f t="shared" si="289"/>
        <v>4.1362530413625365E-2</v>
      </c>
      <c r="E1764" s="28">
        <v>43868</v>
      </c>
      <c r="F1764">
        <v>103.24</v>
      </c>
      <c r="G1764" s="4">
        <f t="shared" si="288"/>
        <v>-5.9316628701594598E-2</v>
      </c>
      <c r="I1764" s="28">
        <v>44914</v>
      </c>
      <c r="J1764">
        <v>174</v>
      </c>
      <c r="K1764" s="3">
        <f t="shared" si="290"/>
        <v>-2.2471910112359605E-2</v>
      </c>
      <c r="M1764" s="28">
        <v>44656</v>
      </c>
      <c r="N1764">
        <v>374.71</v>
      </c>
      <c r="O1764" s="3">
        <f t="shared" si="291"/>
        <v>1.7376891407794304E-3</v>
      </c>
      <c r="Q1764" s="28">
        <v>43868</v>
      </c>
      <c r="R1764">
        <v>51.61</v>
      </c>
      <c r="S1764" s="3">
        <f t="shared" si="292"/>
        <v>-3.6947191640231414E-2</v>
      </c>
      <c r="U1764" s="28">
        <v>43868</v>
      </c>
      <c r="V1764">
        <v>129.11000000000001</v>
      </c>
      <c r="W1764" s="3">
        <f t="shared" si="295"/>
        <v>-1.3222256190767223E-2</v>
      </c>
      <c r="AG1764" s="28">
        <v>43874</v>
      </c>
      <c r="AH1764">
        <v>91.68</v>
      </c>
      <c r="AI1764" s="4">
        <f t="shared" si="293"/>
        <v>-4.3206011271133216E-2</v>
      </c>
      <c r="AO1764" s="28">
        <v>43868</v>
      </c>
      <c r="AP1764" s="29">
        <v>40143.629999999997</v>
      </c>
      <c r="AQ1764" s="3">
        <f t="shared" si="294"/>
        <v>-1.4261225638382613E-2</v>
      </c>
    </row>
    <row r="1765" spans="1:43" ht="15.75" thickBot="1" x14ac:dyDescent="0.3">
      <c r="A1765" s="28">
        <v>43924</v>
      </c>
      <c r="B1765">
        <v>65.88</v>
      </c>
      <c r="C1765" s="3">
        <f t="shared" si="289"/>
        <v>2.616822429906529E-2</v>
      </c>
      <c r="E1765" s="28">
        <v>43871</v>
      </c>
      <c r="F1765">
        <v>97.08</v>
      </c>
      <c r="G1765" s="4">
        <f t="shared" si="288"/>
        <v>-5.9666795815575324E-2</v>
      </c>
      <c r="I1765" s="28">
        <v>44915</v>
      </c>
      <c r="J1765">
        <v>169.99</v>
      </c>
      <c r="K1765" s="3">
        <f t="shared" si="290"/>
        <v>-2.3045977011494245E-2</v>
      </c>
      <c r="M1765" s="28">
        <v>44657</v>
      </c>
      <c r="N1765">
        <v>380.7</v>
      </c>
      <c r="O1765" s="3">
        <f t="shared" si="291"/>
        <v>1.5985695604600947E-2</v>
      </c>
      <c r="Q1765" s="28">
        <v>43871</v>
      </c>
      <c r="R1765">
        <v>49.33</v>
      </c>
      <c r="S1765" s="3">
        <f t="shared" si="292"/>
        <v>-4.4177484983530357E-2</v>
      </c>
      <c r="U1765" s="28">
        <v>43871</v>
      </c>
      <c r="V1765">
        <v>125.94</v>
      </c>
      <c r="W1765" s="3">
        <f t="shared" si="295"/>
        <v>-2.4552706994036222E-2</v>
      </c>
      <c r="AG1765" s="28">
        <v>43875</v>
      </c>
      <c r="AH1765">
        <v>90.36</v>
      </c>
      <c r="AI1765" s="4">
        <f t="shared" si="293"/>
        <v>-1.4397905759162333E-2</v>
      </c>
      <c r="AO1765" s="28">
        <v>43871</v>
      </c>
      <c r="AP1765" s="29">
        <v>39296.699999999997</v>
      </c>
      <c r="AQ1765" s="3">
        <f t="shared" si="294"/>
        <v>-2.1097494172799047E-2</v>
      </c>
    </row>
    <row r="1766" spans="1:43" ht="15.75" thickBot="1" x14ac:dyDescent="0.3">
      <c r="A1766" s="28">
        <v>43927</v>
      </c>
      <c r="B1766">
        <v>64.55</v>
      </c>
      <c r="C1766" s="3">
        <f t="shared" si="289"/>
        <v>-2.0188221007893081E-2</v>
      </c>
      <c r="E1766" s="28">
        <v>43872</v>
      </c>
      <c r="F1766">
        <v>95.87</v>
      </c>
      <c r="G1766" s="4">
        <f t="shared" si="288"/>
        <v>-1.246394725999167E-2</v>
      </c>
      <c r="I1766" s="28">
        <v>44916</v>
      </c>
      <c r="J1766">
        <v>169.99</v>
      </c>
      <c r="K1766" s="3">
        <f t="shared" si="290"/>
        <v>0</v>
      </c>
      <c r="M1766" s="28">
        <v>44658</v>
      </c>
      <c r="N1766">
        <v>384.74</v>
      </c>
      <c r="O1766" s="3">
        <f t="shared" si="291"/>
        <v>1.0612030470186662E-2</v>
      </c>
      <c r="Q1766" s="28">
        <v>43872</v>
      </c>
      <c r="R1766">
        <v>51.01</v>
      </c>
      <c r="S1766" s="3">
        <f t="shared" si="292"/>
        <v>3.4056355159132412E-2</v>
      </c>
      <c r="U1766" s="28">
        <v>43872</v>
      </c>
      <c r="V1766">
        <v>127.82</v>
      </c>
      <c r="W1766" s="3">
        <f t="shared" si="295"/>
        <v>1.4927743369858693E-2</v>
      </c>
      <c r="AG1766" s="28">
        <v>43878</v>
      </c>
      <c r="AH1766">
        <v>93.18</v>
      </c>
      <c r="AI1766" s="4">
        <f t="shared" si="293"/>
        <v>3.1208499335989348E-2</v>
      </c>
      <c r="AO1766" s="28">
        <v>43872</v>
      </c>
      <c r="AP1766" s="29">
        <v>39714.46</v>
      </c>
      <c r="AQ1766" s="3">
        <f t="shared" si="294"/>
        <v>1.0630918117806365E-2</v>
      </c>
    </row>
    <row r="1767" spans="1:43" ht="15.75" thickBot="1" x14ac:dyDescent="0.3">
      <c r="A1767" s="28">
        <v>43928</v>
      </c>
      <c r="B1767">
        <v>64.61</v>
      </c>
      <c r="C1767" s="3">
        <f t="shared" si="289"/>
        <v>9.2951200619673102E-4</v>
      </c>
      <c r="E1767" s="28">
        <v>43873</v>
      </c>
      <c r="F1767">
        <v>99.94</v>
      </c>
      <c r="G1767" s="4">
        <f t="shared" si="288"/>
        <v>4.2453322207155475E-2</v>
      </c>
      <c r="I1767" s="28">
        <v>44917</v>
      </c>
      <c r="J1767">
        <v>170</v>
      </c>
      <c r="K1767" s="3">
        <f t="shared" si="290"/>
        <v>5.8826989822957643E-5</v>
      </c>
      <c r="M1767" s="28">
        <v>44659</v>
      </c>
      <c r="N1767">
        <v>388.47</v>
      </c>
      <c r="O1767" s="3">
        <f t="shared" si="291"/>
        <v>9.6948588657275181E-3</v>
      </c>
      <c r="Q1767" s="28">
        <v>43873</v>
      </c>
      <c r="R1767">
        <v>52.63</v>
      </c>
      <c r="S1767" s="3">
        <f t="shared" si="292"/>
        <v>3.1758478729660977E-2</v>
      </c>
      <c r="U1767" s="28">
        <v>43873</v>
      </c>
      <c r="V1767">
        <v>131.47999999999999</v>
      </c>
      <c r="W1767" s="3">
        <f t="shared" si="295"/>
        <v>2.8634016585823874E-2</v>
      </c>
      <c r="AG1767" s="28">
        <v>43879</v>
      </c>
      <c r="AH1767">
        <v>90.91</v>
      </c>
      <c r="AI1767" s="4">
        <f t="shared" si="293"/>
        <v>-2.4361450955140751E-2</v>
      </c>
      <c r="AO1767" s="28">
        <v>43873</v>
      </c>
      <c r="AP1767" s="29">
        <v>40531.129999999997</v>
      </c>
      <c r="AQ1767" s="3">
        <f t="shared" si="294"/>
        <v>2.0563542850639216E-2</v>
      </c>
    </row>
    <row r="1768" spans="1:43" ht="15.75" thickBot="1" x14ac:dyDescent="0.3">
      <c r="A1768" s="28">
        <v>43929</v>
      </c>
      <c r="B1768">
        <v>63.45</v>
      </c>
      <c r="C1768" s="3">
        <f t="shared" si="289"/>
        <v>-1.7953877108806582E-2</v>
      </c>
      <c r="E1768" s="28">
        <v>43874</v>
      </c>
      <c r="F1768">
        <v>98.82</v>
      </c>
      <c r="G1768" s="4">
        <f t="shared" si="288"/>
        <v>-1.120672403442069E-2</v>
      </c>
      <c r="I1768" s="28">
        <v>44918</v>
      </c>
      <c r="J1768">
        <v>169.5</v>
      </c>
      <c r="K1768" s="3">
        <f t="shared" si="290"/>
        <v>-2.9411764705882248E-3</v>
      </c>
      <c r="M1768" s="28">
        <v>44662</v>
      </c>
      <c r="N1768">
        <v>412.79</v>
      </c>
      <c r="O1768" s="3">
        <f t="shared" si="291"/>
        <v>6.2604576930007427E-2</v>
      </c>
      <c r="Q1768" s="28">
        <v>43874</v>
      </c>
      <c r="R1768">
        <v>52.79</v>
      </c>
      <c r="S1768" s="3">
        <f t="shared" si="292"/>
        <v>3.0400912027359617E-3</v>
      </c>
      <c r="U1768" s="28">
        <v>43874</v>
      </c>
      <c r="V1768">
        <v>130.49</v>
      </c>
      <c r="W1768" s="3">
        <f t="shared" si="295"/>
        <v>-7.529662306054008E-3</v>
      </c>
      <c r="AG1768" s="28">
        <v>43880</v>
      </c>
      <c r="AH1768">
        <v>93.4</v>
      </c>
      <c r="AI1768" s="4">
        <f t="shared" si="293"/>
        <v>2.7389726102739154E-2</v>
      </c>
      <c r="AO1768" s="28">
        <v>43874</v>
      </c>
      <c r="AP1768" s="29">
        <v>40455.440000000002</v>
      </c>
      <c r="AQ1768" s="3">
        <f t="shared" si="294"/>
        <v>-1.8674534857526792E-3</v>
      </c>
    </row>
    <row r="1769" spans="1:43" ht="15.75" thickBot="1" x14ac:dyDescent="0.3">
      <c r="A1769" s="28">
        <v>43930</v>
      </c>
      <c r="B1769">
        <v>65.19</v>
      </c>
      <c r="C1769" s="3">
        <f t="shared" si="289"/>
        <v>2.7423167848699581E-2</v>
      </c>
      <c r="E1769" s="28">
        <v>43875</v>
      </c>
      <c r="F1769">
        <v>97.07</v>
      </c>
      <c r="G1769" s="4">
        <f t="shared" si="288"/>
        <v>-1.7708965796397469E-2</v>
      </c>
      <c r="I1769" s="28">
        <v>44921</v>
      </c>
      <c r="J1769">
        <v>182.21</v>
      </c>
      <c r="K1769" s="3">
        <f t="shared" si="290"/>
        <v>7.4985250737463094E-2</v>
      </c>
      <c r="M1769" s="28">
        <v>44663</v>
      </c>
      <c r="N1769">
        <v>412.71</v>
      </c>
      <c r="O1769" s="3">
        <f t="shared" si="291"/>
        <v>-1.9380314445616165E-4</v>
      </c>
      <c r="Q1769" s="28">
        <v>43875</v>
      </c>
      <c r="R1769">
        <v>52.28</v>
      </c>
      <c r="S1769" s="3">
        <f t="shared" si="292"/>
        <v>-9.6609206289069993E-3</v>
      </c>
      <c r="U1769" s="28">
        <v>43875</v>
      </c>
      <c r="V1769">
        <v>129.54</v>
      </c>
      <c r="W1769" s="3">
        <f t="shared" si="295"/>
        <v>-7.2802513602576724E-3</v>
      </c>
      <c r="AG1769" s="28">
        <v>43881</v>
      </c>
      <c r="AH1769">
        <v>91.22</v>
      </c>
      <c r="AI1769" s="4">
        <f t="shared" si="293"/>
        <v>-2.3340471092077153E-2</v>
      </c>
      <c r="AO1769" s="28">
        <v>43875</v>
      </c>
      <c r="AP1769" s="29">
        <v>40243.26</v>
      </c>
      <c r="AQ1769" s="3">
        <f t="shared" si="294"/>
        <v>-5.2447829018792413E-3</v>
      </c>
    </row>
    <row r="1770" spans="1:43" ht="15.75" thickBot="1" x14ac:dyDescent="0.3">
      <c r="A1770" s="28">
        <v>43931</v>
      </c>
      <c r="B1770">
        <v>66.22</v>
      </c>
      <c r="C1770" s="3">
        <f t="shared" si="289"/>
        <v>1.5799969320448026E-2</v>
      </c>
      <c r="E1770" s="28">
        <v>43878</v>
      </c>
      <c r="F1770">
        <v>96.01</v>
      </c>
      <c r="G1770" s="4">
        <f t="shared" si="288"/>
        <v>-1.0919954671886112E-2</v>
      </c>
      <c r="I1770" s="28">
        <v>44923</v>
      </c>
      <c r="J1770">
        <v>195.87</v>
      </c>
      <c r="K1770" s="3">
        <f t="shared" si="290"/>
        <v>7.496844300532346E-2</v>
      </c>
      <c r="M1770" s="28">
        <v>44664</v>
      </c>
      <c r="N1770">
        <v>410.2</v>
      </c>
      <c r="O1770" s="3">
        <f t="shared" si="291"/>
        <v>-6.081752320030942E-3</v>
      </c>
      <c r="Q1770" s="28">
        <v>43878</v>
      </c>
      <c r="R1770">
        <v>52.31</v>
      </c>
      <c r="S1770" s="3">
        <f t="shared" si="292"/>
        <v>5.7383320581494424E-4</v>
      </c>
      <c r="U1770" s="28">
        <v>43878</v>
      </c>
      <c r="V1770">
        <v>128.5</v>
      </c>
      <c r="W1770" s="3">
        <f t="shared" si="295"/>
        <v>-8.0284082136791168E-3</v>
      </c>
      <c r="AG1770" s="28">
        <v>43882</v>
      </c>
      <c r="AH1770">
        <v>93.68</v>
      </c>
      <c r="AI1770" s="4">
        <f t="shared" si="293"/>
        <v>2.6967770225827747E-2</v>
      </c>
      <c r="AO1770" s="28">
        <v>43878</v>
      </c>
      <c r="AP1770" s="29">
        <v>40276.93</v>
      </c>
      <c r="AQ1770" s="3">
        <f t="shared" si="294"/>
        <v>8.3666184101383045E-4</v>
      </c>
    </row>
    <row r="1771" spans="1:43" ht="15.75" thickBot="1" x14ac:dyDescent="0.3">
      <c r="A1771" s="28">
        <v>43934</v>
      </c>
      <c r="B1771">
        <v>62.56</v>
      </c>
      <c r="C1771" s="3">
        <f t="shared" si="289"/>
        <v>-5.5270311084264501E-2</v>
      </c>
      <c r="E1771" s="28">
        <v>43879</v>
      </c>
      <c r="F1771">
        <v>94.36</v>
      </c>
      <c r="G1771" s="4">
        <f t="shared" si="288"/>
        <v>-1.7185709821893602E-2</v>
      </c>
      <c r="I1771" s="28">
        <v>44925</v>
      </c>
      <c r="J1771">
        <v>185</v>
      </c>
      <c r="K1771" s="3">
        <f t="shared" si="290"/>
        <v>-5.549599223975088E-2</v>
      </c>
      <c r="M1771" s="28">
        <v>44665</v>
      </c>
      <c r="N1771">
        <v>411.38</v>
      </c>
      <c r="O1771" s="3">
        <f t="shared" si="291"/>
        <v>2.8766455387616574E-3</v>
      </c>
      <c r="Q1771" s="28">
        <v>43879</v>
      </c>
      <c r="R1771">
        <v>52.8</v>
      </c>
      <c r="S1771" s="3">
        <f t="shared" si="292"/>
        <v>9.3672337985089005E-3</v>
      </c>
      <c r="U1771" s="28">
        <v>43879</v>
      </c>
      <c r="V1771">
        <v>131.13999999999999</v>
      </c>
      <c r="W1771" s="3">
        <f t="shared" si="295"/>
        <v>2.0544747081711945E-2</v>
      </c>
      <c r="AG1771" s="28">
        <v>43885</v>
      </c>
      <c r="AH1771">
        <v>90.08</v>
      </c>
      <c r="AI1771" s="4">
        <f t="shared" si="293"/>
        <v>-3.8428693424423677E-2</v>
      </c>
      <c r="AO1771" s="28">
        <v>43879</v>
      </c>
      <c r="AP1771" s="29">
        <v>40175.35</v>
      </c>
      <c r="AQ1771" s="3">
        <f t="shared" si="294"/>
        <v>-2.5220392914753198E-3</v>
      </c>
    </row>
    <row r="1772" spans="1:43" ht="15.75" thickBot="1" x14ac:dyDescent="0.3">
      <c r="A1772" s="28">
        <v>43935</v>
      </c>
      <c r="B1772">
        <v>64.05</v>
      </c>
      <c r="C1772" s="3">
        <f t="shared" si="289"/>
        <v>2.3817135549871971E-2</v>
      </c>
      <c r="E1772" s="28">
        <v>43880</v>
      </c>
      <c r="F1772">
        <v>99.92</v>
      </c>
      <c r="G1772" s="4">
        <f t="shared" si="288"/>
        <v>5.892327257312413E-2</v>
      </c>
      <c r="M1772" s="28">
        <v>44666</v>
      </c>
      <c r="N1772">
        <v>408.14</v>
      </c>
      <c r="O1772" s="3">
        <f t="shared" si="291"/>
        <v>-7.8759297972677E-3</v>
      </c>
      <c r="Q1772" s="28">
        <v>43880</v>
      </c>
      <c r="R1772">
        <v>53.93</v>
      </c>
      <c r="S1772" s="3">
        <f t="shared" si="292"/>
        <v>2.1401515151515227E-2</v>
      </c>
      <c r="U1772" s="28">
        <v>43880</v>
      </c>
      <c r="V1772">
        <v>134.83000000000001</v>
      </c>
      <c r="W1772" s="3">
        <f t="shared" si="295"/>
        <v>2.8137867927406024E-2</v>
      </c>
      <c r="AG1772" s="28">
        <v>43886</v>
      </c>
      <c r="AH1772">
        <v>90.16</v>
      </c>
      <c r="AI1772" s="4">
        <f t="shared" si="293"/>
        <v>8.8809946714030197E-4</v>
      </c>
      <c r="AO1772" s="28">
        <v>43880</v>
      </c>
      <c r="AP1772" s="29">
        <v>40574.519999999997</v>
      </c>
      <c r="AQ1772" s="3">
        <f t="shared" si="294"/>
        <v>9.9356943996753433E-3</v>
      </c>
    </row>
    <row r="1773" spans="1:43" ht="15.75" thickBot="1" x14ac:dyDescent="0.3">
      <c r="A1773" s="28">
        <v>43936</v>
      </c>
      <c r="B1773">
        <v>64.61</v>
      </c>
      <c r="C1773" s="3">
        <f t="shared" si="289"/>
        <v>8.7431693989070691E-3</v>
      </c>
      <c r="E1773" s="28">
        <v>43881</v>
      </c>
      <c r="F1773">
        <v>98.1</v>
      </c>
      <c r="G1773" s="4">
        <f t="shared" si="288"/>
        <v>-1.8214571657325984E-2</v>
      </c>
      <c r="M1773" s="28">
        <v>44669</v>
      </c>
      <c r="N1773">
        <v>401.16</v>
      </c>
      <c r="O1773" s="3">
        <f t="shared" si="291"/>
        <v>-1.7101974812564258E-2</v>
      </c>
      <c r="Q1773" s="28">
        <v>43881</v>
      </c>
      <c r="R1773">
        <v>52.95</v>
      </c>
      <c r="S1773" s="3">
        <f t="shared" si="292"/>
        <v>-1.8171704060819471E-2</v>
      </c>
      <c r="U1773" s="28">
        <v>43881</v>
      </c>
      <c r="V1773">
        <v>133.6</v>
      </c>
      <c r="W1773" s="3">
        <f t="shared" si="295"/>
        <v>-9.1225988281541381E-3</v>
      </c>
      <c r="AG1773" s="28">
        <v>43887</v>
      </c>
      <c r="AH1773">
        <v>88.89</v>
      </c>
      <c r="AI1773" s="4">
        <f t="shared" si="293"/>
        <v>-1.4086069210292762E-2</v>
      </c>
      <c r="AO1773" s="28">
        <v>43881</v>
      </c>
      <c r="AP1773" s="29">
        <v>40481.65</v>
      </c>
      <c r="AQ1773" s="3">
        <f t="shared" si="294"/>
        <v>-2.288874889955439E-3</v>
      </c>
    </row>
    <row r="1774" spans="1:43" ht="15.75" thickBot="1" x14ac:dyDescent="0.3">
      <c r="A1774" s="28">
        <v>43937</v>
      </c>
      <c r="B1774">
        <v>64.02</v>
      </c>
      <c r="C1774" s="3">
        <f t="shared" si="289"/>
        <v>-9.1317133570655296E-3</v>
      </c>
      <c r="E1774" s="28">
        <v>43882</v>
      </c>
      <c r="F1774">
        <v>96.5</v>
      </c>
      <c r="G1774" s="4">
        <f t="shared" si="288"/>
        <v>-1.6309887869520812E-2</v>
      </c>
      <c r="M1774" s="28">
        <v>44670</v>
      </c>
      <c r="N1774">
        <v>398.14</v>
      </c>
      <c r="O1774" s="3">
        <f t="shared" si="291"/>
        <v>-7.5281683118956222E-3</v>
      </c>
      <c r="Q1774" s="28">
        <v>43882</v>
      </c>
      <c r="R1774">
        <v>54.45</v>
      </c>
      <c r="S1774" s="3">
        <f t="shared" si="292"/>
        <v>2.8328611898017053E-2</v>
      </c>
      <c r="U1774" s="28">
        <v>43882</v>
      </c>
      <c r="V1774">
        <v>131.38999999999999</v>
      </c>
      <c r="W1774" s="3">
        <f t="shared" si="295"/>
        <v>-1.6541916167664761E-2</v>
      </c>
      <c r="AG1774" s="28">
        <v>43888</v>
      </c>
      <c r="AH1774">
        <v>87.45</v>
      </c>
      <c r="AI1774" s="4">
        <f t="shared" si="293"/>
        <v>-1.6199797502531199E-2</v>
      </c>
      <c r="AO1774" s="28">
        <v>43882</v>
      </c>
      <c r="AP1774" s="29">
        <v>40249.22</v>
      </c>
      <c r="AQ1774" s="3">
        <f t="shared" si="294"/>
        <v>-5.7416137929160449E-3</v>
      </c>
    </row>
    <row r="1775" spans="1:43" ht="15.75" thickBot="1" x14ac:dyDescent="0.3">
      <c r="A1775" s="28">
        <v>43938</v>
      </c>
      <c r="B1775">
        <v>63.25</v>
      </c>
      <c r="C1775" s="3">
        <f t="shared" si="289"/>
        <v>-1.2027491408934665E-2</v>
      </c>
      <c r="E1775" s="28">
        <v>43885</v>
      </c>
      <c r="F1775">
        <v>90.66</v>
      </c>
      <c r="G1775" s="4">
        <f t="shared" si="288"/>
        <v>-6.0518134715025984E-2</v>
      </c>
      <c r="M1775" s="28">
        <v>44671</v>
      </c>
      <c r="N1775">
        <v>393.18</v>
      </c>
      <c r="O1775" s="3">
        <f t="shared" si="291"/>
        <v>-1.2457929371577747E-2</v>
      </c>
      <c r="Q1775" s="28">
        <v>43885</v>
      </c>
      <c r="R1775">
        <v>52.15</v>
      </c>
      <c r="S1775" s="3">
        <f t="shared" si="292"/>
        <v>-4.224058769513328E-2</v>
      </c>
      <c r="U1775" s="28">
        <v>43885</v>
      </c>
      <c r="V1775">
        <v>127.16</v>
      </c>
      <c r="W1775" s="3">
        <f t="shared" si="295"/>
        <v>-3.2194230915594702E-2</v>
      </c>
      <c r="AG1775" s="28">
        <v>43889</v>
      </c>
      <c r="AH1775">
        <v>87.72</v>
      </c>
      <c r="AI1775" s="4">
        <f t="shared" si="293"/>
        <v>3.0874785591765708E-3</v>
      </c>
      <c r="AO1775" s="28">
        <v>43885</v>
      </c>
      <c r="AP1775" s="29">
        <v>39143.730000000003</v>
      </c>
      <c r="AQ1775" s="3">
        <f t="shared" si="294"/>
        <v>-2.7466122324854902E-2</v>
      </c>
    </row>
    <row r="1776" spans="1:43" ht="15.75" thickBot="1" x14ac:dyDescent="0.3">
      <c r="A1776" s="28">
        <v>43941</v>
      </c>
      <c r="B1776">
        <v>64.86</v>
      </c>
      <c r="C1776" s="3">
        <f t="shared" si="289"/>
        <v>2.5454545454545396E-2</v>
      </c>
      <c r="E1776" s="28">
        <v>43886</v>
      </c>
      <c r="F1776">
        <v>90.87</v>
      </c>
      <c r="G1776" s="4">
        <f t="shared" si="288"/>
        <v>2.3163467902052037E-3</v>
      </c>
      <c r="M1776" s="28">
        <v>44672</v>
      </c>
      <c r="N1776">
        <v>388.05</v>
      </c>
      <c r="O1776" s="3">
        <f t="shared" si="291"/>
        <v>-1.3047459179001963E-2</v>
      </c>
      <c r="Q1776" s="28">
        <v>43886</v>
      </c>
      <c r="R1776">
        <v>53.38</v>
      </c>
      <c r="S1776" s="3">
        <f t="shared" si="292"/>
        <v>2.358581016299155E-2</v>
      </c>
      <c r="U1776" s="28">
        <v>43886</v>
      </c>
      <c r="V1776">
        <v>124.7</v>
      </c>
      <c r="W1776" s="3">
        <f t="shared" si="295"/>
        <v>-1.9345706196917223E-2</v>
      </c>
      <c r="AG1776" s="28">
        <v>43892</v>
      </c>
      <c r="AH1776">
        <v>93.86</v>
      </c>
      <c r="AI1776" s="4">
        <f t="shared" si="293"/>
        <v>6.9995440036479728E-2</v>
      </c>
      <c r="AO1776" s="28">
        <v>43886</v>
      </c>
      <c r="AP1776" s="29">
        <v>38858.449999999997</v>
      </c>
      <c r="AQ1776" s="3">
        <f t="shared" si="294"/>
        <v>-7.2880126651192478E-3</v>
      </c>
    </row>
    <row r="1777" spans="1:43" ht="15.75" thickBot="1" x14ac:dyDescent="0.3">
      <c r="A1777" s="28">
        <v>43942</v>
      </c>
      <c r="B1777">
        <v>65.040000000000006</v>
      </c>
      <c r="C1777" s="3">
        <f t="shared" si="289"/>
        <v>2.7752081406107187E-3</v>
      </c>
      <c r="E1777" s="28">
        <v>43887</v>
      </c>
      <c r="F1777">
        <v>91.98</v>
      </c>
      <c r="G1777" s="4">
        <f t="shared" si="288"/>
        <v>1.221525255860012E-2</v>
      </c>
      <c r="M1777" s="28">
        <v>44673</v>
      </c>
      <c r="N1777">
        <v>392.01</v>
      </c>
      <c r="O1777" s="3">
        <f t="shared" si="291"/>
        <v>1.0204870506377972E-2</v>
      </c>
      <c r="Q1777" s="28">
        <v>43887</v>
      </c>
      <c r="R1777">
        <v>52.99</v>
      </c>
      <c r="S1777" s="3">
        <f t="shared" si="292"/>
        <v>-7.3061071562382507E-3</v>
      </c>
      <c r="U1777" s="28">
        <v>43887</v>
      </c>
      <c r="V1777">
        <v>123.75</v>
      </c>
      <c r="W1777" s="3">
        <f t="shared" si="295"/>
        <v>-7.6182838813151355E-3</v>
      </c>
      <c r="AG1777" s="28">
        <v>43893</v>
      </c>
      <c r="AH1777">
        <v>96.66</v>
      </c>
      <c r="AI1777" s="4">
        <f t="shared" si="293"/>
        <v>2.9831664180694606E-2</v>
      </c>
      <c r="AO1777" s="28">
        <v>43887</v>
      </c>
      <c r="AP1777" s="29">
        <v>38338.33</v>
      </c>
      <c r="AQ1777" s="3">
        <f t="shared" si="294"/>
        <v>-1.3384990909312999E-2</v>
      </c>
    </row>
    <row r="1778" spans="1:43" ht="15.75" thickBot="1" x14ac:dyDescent="0.3">
      <c r="A1778" s="28">
        <v>43943</v>
      </c>
      <c r="B1778">
        <v>65.47</v>
      </c>
      <c r="C1778" s="3">
        <f t="shared" si="289"/>
        <v>6.6113161131611253E-3</v>
      </c>
      <c r="E1778" s="28">
        <v>43888</v>
      </c>
      <c r="F1778">
        <v>89.7</v>
      </c>
      <c r="G1778" s="4">
        <f t="shared" si="288"/>
        <v>-2.4787997390737115E-2</v>
      </c>
      <c r="M1778" s="28">
        <v>44676</v>
      </c>
      <c r="N1778">
        <v>405.93</v>
      </c>
      <c r="O1778" s="3">
        <f t="shared" si="291"/>
        <v>3.5509298232188069E-2</v>
      </c>
      <c r="Q1778" s="28">
        <v>43888</v>
      </c>
      <c r="R1778">
        <v>53.48</v>
      </c>
      <c r="S1778" s="3">
        <f t="shared" si="292"/>
        <v>9.2470277410832136E-3</v>
      </c>
      <c r="U1778" s="28">
        <v>43888</v>
      </c>
      <c r="V1778">
        <v>120.49</v>
      </c>
      <c r="W1778" s="3">
        <f t="shared" si="295"/>
        <v>-2.6343434343434335E-2</v>
      </c>
      <c r="AG1778" s="28">
        <v>43894</v>
      </c>
      <c r="AH1778">
        <v>99.64</v>
      </c>
      <c r="AI1778" s="4">
        <f t="shared" si="293"/>
        <v>3.0829712393958264E-2</v>
      </c>
      <c r="AO1778" s="28">
        <v>43888</v>
      </c>
      <c r="AP1778" s="29">
        <v>38087.32</v>
      </c>
      <c r="AQ1778" s="3">
        <f t="shared" si="294"/>
        <v>-6.5472335388631064E-3</v>
      </c>
    </row>
    <row r="1779" spans="1:43" ht="15.75" thickBot="1" x14ac:dyDescent="0.3">
      <c r="A1779" s="28">
        <v>43944</v>
      </c>
      <c r="B1779">
        <v>64.66</v>
      </c>
      <c r="C1779" s="3">
        <f t="shared" si="289"/>
        <v>-1.2372078814724352E-2</v>
      </c>
      <c r="E1779" s="28">
        <v>43889</v>
      </c>
      <c r="F1779">
        <v>89.64</v>
      </c>
      <c r="G1779" s="4">
        <f t="shared" si="288"/>
        <v>-6.6889632107025587E-4</v>
      </c>
      <c r="M1779" s="28">
        <v>44677</v>
      </c>
      <c r="N1779">
        <v>403.94</v>
      </c>
      <c r="O1779" s="3">
        <f t="shared" si="291"/>
        <v>-4.9023230606262125E-3</v>
      </c>
      <c r="Q1779" s="28">
        <v>43889</v>
      </c>
      <c r="R1779">
        <v>56.95</v>
      </c>
      <c r="S1779" s="3">
        <f t="shared" si="292"/>
        <v>6.4884068810770579E-2</v>
      </c>
      <c r="U1779" s="28">
        <v>43889</v>
      </c>
      <c r="V1779">
        <v>117.62</v>
      </c>
      <c r="W1779" s="3">
        <f t="shared" si="295"/>
        <v>-2.3819404099925223E-2</v>
      </c>
      <c r="AG1779" s="28">
        <v>43895</v>
      </c>
      <c r="AH1779">
        <v>105.04</v>
      </c>
      <c r="AI1779" s="4">
        <f t="shared" si="293"/>
        <v>5.419510236852676E-2</v>
      </c>
      <c r="AO1779" s="28">
        <v>43889</v>
      </c>
      <c r="AP1779" s="29">
        <v>37983.620000000003</v>
      </c>
      <c r="AQ1779" s="3">
        <f t="shared" si="294"/>
        <v>-2.7226909113058362E-3</v>
      </c>
    </row>
    <row r="1780" spans="1:43" ht="15.75" thickBot="1" x14ac:dyDescent="0.3">
      <c r="A1780" s="28">
        <v>43945</v>
      </c>
      <c r="B1780">
        <v>64.19</v>
      </c>
      <c r="C1780" s="3">
        <f t="shared" si="289"/>
        <v>-7.2687905969687217E-3</v>
      </c>
      <c r="E1780" s="28">
        <v>43892</v>
      </c>
      <c r="F1780">
        <v>95.71</v>
      </c>
      <c r="G1780" s="4">
        <f t="shared" si="288"/>
        <v>6.7715305667112924E-2</v>
      </c>
      <c r="M1780" s="28">
        <v>44678</v>
      </c>
      <c r="N1780">
        <v>393.49</v>
      </c>
      <c r="O1780" s="3">
        <f t="shared" si="291"/>
        <v>-2.5870178739416771E-2</v>
      </c>
      <c r="Q1780" s="28">
        <v>43892</v>
      </c>
      <c r="R1780">
        <v>60.93</v>
      </c>
      <c r="S1780" s="3">
        <f t="shared" si="292"/>
        <v>6.9885864793678643E-2</v>
      </c>
      <c r="U1780" s="28">
        <v>43892</v>
      </c>
      <c r="V1780">
        <v>124.49</v>
      </c>
      <c r="W1780" s="3">
        <f t="shared" si="295"/>
        <v>5.8408433939806104E-2</v>
      </c>
      <c r="AG1780" s="28">
        <v>43896</v>
      </c>
      <c r="AH1780">
        <v>101.99</v>
      </c>
      <c r="AI1780" s="4">
        <f t="shared" si="293"/>
        <v>-2.9036557501904148E-2</v>
      </c>
      <c r="AO1780" s="28">
        <v>43892</v>
      </c>
      <c r="AP1780" s="29">
        <v>39296.300000000003</v>
      </c>
      <c r="AQ1780" s="3">
        <f t="shared" si="294"/>
        <v>3.4559107320471405E-2</v>
      </c>
    </row>
    <row r="1781" spans="1:43" ht="15.75" thickBot="1" x14ac:dyDescent="0.3">
      <c r="A1781" s="28">
        <v>43948</v>
      </c>
      <c r="B1781">
        <v>62.54</v>
      </c>
      <c r="C1781" s="3">
        <f t="shared" si="289"/>
        <v>-2.5704938463935179E-2</v>
      </c>
      <c r="E1781" s="28">
        <v>43893</v>
      </c>
      <c r="F1781">
        <v>95.17</v>
      </c>
      <c r="G1781" s="4">
        <f t="shared" si="288"/>
        <v>-5.642043673597219E-3</v>
      </c>
      <c r="M1781" s="28">
        <v>44679</v>
      </c>
      <c r="N1781">
        <v>387.49</v>
      </c>
      <c r="O1781" s="3">
        <f t="shared" si="291"/>
        <v>-1.5248163866934394E-2</v>
      </c>
      <c r="Q1781" s="28">
        <v>43893</v>
      </c>
      <c r="R1781">
        <v>65.17</v>
      </c>
      <c r="S1781" s="3">
        <f t="shared" si="292"/>
        <v>6.9588051862793376E-2</v>
      </c>
      <c r="U1781" s="28">
        <v>43893</v>
      </c>
      <c r="V1781">
        <v>125.76</v>
      </c>
      <c r="W1781" s="3">
        <f t="shared" si="295"/>
        <v>1.0201622620290784E-2</v>
      </c>
      <c r="AG1781" s="28">
        <v>43899</v>
      </c>
      <c r="AH1781">
        <v>108.64</v>
      </c>
      <c r="AI1781" s="4">
        <f t="shared" si="293"/>
        <v>6.5202470830473702E-2</v>
      </c>
      <c r="AO1781" s="28">
        <v>43893</v>
      </c>
      <c r="AP1781" s="29">
        <v>39199.68</v>
      </c>
      <c r="AQ1781" s="3">
        <f t="shared" si="294"/>
        <v>-2.4587556589298343E-3</v>
      </c>
    </row>
    <row r="1782" spans="1:43" ht="15.75" thickBot="1" x14ac:dyDescent="0.3">
      <c r="A1782" s="28">
        <v>43949</v>
      </c>
      <c r="B1782">
        <v>62.53</v>
      </c>
      <c r="C1782" s="3">
        <f t="shared" si="289"/>
        <v>-1.598976654940687E-4</v>
      </c>
      <c r="E1782" s="28">
        <v>43894</v>
      </c>
      <c r="F1782">
        <v>93.05</v>
      </c>
      <c r="G1782" s="4">
        <f t="shared" ref="G1782:G1845" si="296">F1782/F1781-1</f>
        <v>-2.2275927288010977E-2</v>
      </c>
      <c r="M1782" s="28">
        <v>44687</v>
      </c>
      <c r="N1782">
        <v>371.84</v>
      </c>
      <c r="O1782" s="3">
        <f t="shared" si="291"/>
        <v>-4.0388139048749716E-2</v>
      </c>
      <c r="Q1782" s="28">
        <v>43894</v>
      </c>
      <c r="R1782">
        <v>67.040000000000006</v>
      </c>
      <c r="S1782" s="3">
        <f t="shared" si="292"/>
        <v>2.8694184440693604E-2</v>
      </c>
      <c r="U1782" s="28">
        <v>43894</v>
      </c>
      <c r="V1782">
        <v>122.71</v>
      </c>
      <c r="W1782" s="3">
        <f t="shared" si="295"/>
        <v>-2.4252544529262177E-2</v>
      </c>
      <c r="AG1782" s="28">
        <v>43900</v>
      </c>
      <c r="AH1782">
        <v>116.24</v>
      </c>
      <c r="AI1782" s="4">
        <f t="shared" si="293"/>
        <v>6.9955817378497764E-2</v>
      </c>
      <c r="AO1782" s="28">
        <v>43894</v>
      </c>
      <c r="AP1782" s="29">
        <v>38906.400000000001</v>
      </c>
      <c r="AQ1782" s="3">
        <f t="shared" si="294"/>
        <v>-7.4816937281120266E-3</v>
      </c>
    </row>
    <row r="1783" spans="1:43" ht="15.75" thickBot="1" x14ac:dyDescent="0.3">
      <c r="A1783" s="28">
        <v>43950</v>
      </c>
      <c r="B1783">
        <v>63.49</v>
      </c>
      <c r="C1783" s="3">
        <f t="shared" si="289"/>
        <v>1.5352630737246242E-2</v>
      </c>
      <c r="E1783" s="28">
        <v>43895</v>
      </c>
      <c r="F1783">
        <v>97.19</v>
      </c>
      <c r="G1783" s="4">
        <f t="shared" si="296"/>
        <v>4.4492208490059193E-2</v>
      </c>
      <c r="M1783" s="28">
        <v>44690</v>
      </c>
      <c r="N1783">
        <v>345.46</v>
      </c>
      <c r="O1783" s="3">
        <f t="shared" si="291"/>
        <v>-7.0944492254733205E-2</v>
      </c>
      <c r="Q1783" s="28">
        <v>43895</v>
      </c>
      <c r="R1783">
        <v>71.69</v>
      </c>
      <c r="S1783" s="3">
        <f t="shared" si="292"/>
        <v>6.9361575178997548E-2</v>
      </c>
      <c r="U1783" s="28">
        <v>43895</v>
      </c>
      <c r="V1783">
        <v>123.76</v>
      </c>
      <c r="W1783" s="3">
        <f t="shared" si="295"/>
        <v>8.5567598402738199E-3</v>
      </c>
      <c r="AG1783" s="28">
        <v>43901</v>
      </c>
      <c r="AH1783">
        <v>113.01</v>
      </c>
      <c r="AI1783" s="4">
        <f t="shared" si="293"/>
        <v>-2.7787336545079033E-2</v>
      </c>
      <c r="AO1783" s="28">
        <v>43895</v>
      </c>
      <c r="AP1783" s="29">
        <v>39382.11</v>
      </c>
      <c r="AQ1783" s="3">
        <f t="shared" si="294"/>
        <v>1.2227037196965052E-2</v>
      </c>
    </row>
    <row r="1784" spans="1:43" ht="15.75" thickBot="1" x14ac:dyDescent="0.3">
      <c r="A1784" s="28">
        <v>43951</v>
      </c>
      <c r="B1784">
        <v>65.62</v>
      </c>
      <c r="C1784" s="3">
        <f t="shared" si="289"/>
        <v>3.3548590329185668E-2</v>
      </c>
      <c r="E1784" s="28">
        <v>43896</v>
      </c>
      <c r="F1784">
        <v>93.12</v>
      </c>
      <c r="G1784" s="4">
        <f t="shared" si="296"/>
        <v>-4.1876736289741645E-2</v>
      </c>
      <c r="M1784" s="28">
        <v>44691</v>
      </c>
      <c r="N1784">
        <v>341.2</v>
      </c>
      <c r="O1784" s="3">
        <f t="shared" si="291"/>
        <v>-1.2331384241301424E-2</v>
      </c>
      <c r="Q1784" s="28">
        <v>43896</v>
      </c>
      <c r="R1784">
        <v>71.95</v>
      </c>
      <c r="S1784" s="3">
        <f t="shared" si="292"/>
        <v>3.626726182173412E-3</v>
      </c>
      <c r="U1784" s="28">
        <v>43896</v>
      </c>
      <c r="V1784">
        <v>115.67</v>
      </c>
      <c r="W1784" s="3">
        <f t="shared" si="295"/>
        <v>-6.5368455074337417E-2</v>
      </c>
      <c r="AG1784" s="28">
        <v>43902</v>
      </c>
      <c r="AH1784">
        <v>106.11</v>
      </c>
      <c r="AI1784" s="4">
        <f t="shared" si="293"/>
        <v>-6.1056543668701946E-2</v>
      </c>
      <c r="AO1784" s="28">
        <v>43896</v>
      </c>
      <c r="AP1784" s="29">
        <v>38219.67</v>
      </c>
      <c r="AQ1784" s="3">
        <f t="shared" si="294"/>
        <v>-2.9516955795410693E-2</v>
      </c>
    </row>
    <row r="1785" spans="1:43" ht="15.75" thickBot="1" x14ac:dyDescent="0.3">
      <c r="A1785" s="28">
        <v>43955</v>
      </c>
      <c r="B1785">
        <v>65.209999999999994</v>
      </c>
      <c r="C1785" s="3">
        <f t="shared" si="289"/>
        <v>-6.248095092959649E-3</v>
      </c>
      <c r="E1785" s="28">
        <v>43899</v>
      </c>
      <c r="F1785">
        <v>99.02</v>
      </c>
      <c r="G1785" s="4">
        <f t="shared" si="296"/>
        <v>6.3359106529209619E-2</v>
      </c>
      <c r="M1785" s="28">
        <v>44692</v>
      </c>
      <c r="N1785">
        <v>334.94</v>
      </c>
      <c r="O1785" s="3">
        <f t="shared" si="291"/>
        <v>-1.8347010550996412E-2</v>
      </c>
      <c r="Q1785" s="28">
        <v>43899</v>
      </c>
      <c r="R1785">
        <v>76.98</v>
      </c>
      <c r="S1785" s="3">
        <f t="shared" si="292"/>
        <v>6.9909659485754005E-2</v>
      </c>
      <c r="U1785" s="28">
        <v>43899</v>
      </c>
      <c r="V1785">
        <v>107.58</v>
      </c>
      <c r="W1785" s="3">
        <f t="shared" si="295"/>
        <v>-6.9940347540416781E-2</v>
      </c>
      <c r="AG1785" s="28">
        <v>43903</v>
      </c>
      <c r="AH1785">
        <v>105.14</v>
      </c>
      <c r="AI1785" s="4">
        <f t="shared" si="293"/>
        <v>-9.141456978607132E-3</v>
      </c>
      <c r="AO1785" s="28">
        <v>43899</v>
      </c>
      <c r="AP1785" s="29">
        <v>37058.949999999997</v>
      </c>
      <c r="AQ1785" s="3">
        <f t="shared" si="294"/>
        <v>-3.0369702302505575E-2</v>
      </c>
    </row>
    <row r="1786" spans="1:43" ht="15.75" thickBot="1" x14ac:dyDescent="0.3">
      <c r="A1786" s="28">
        <v>43956</v>
      </c>
      <c r="B1786">
        <v>65.16</v>
      </c>
      <c r="C1786" s="3">
        <f t="shared" si="289"/>
        <v>-7.667535654040103E-4</v>
      </c>
      <c r="E1786" s="28">
        <v>43900</v>
      </c>
      <c r="F1786">
        <v>104.13</v>
      </c>
      <c r="G1786" s="4">
        <f t="shared" si="296"/>
        <v>5.1605736214906051E-2</v>
      </c>
      <c r="M1786" s="28">
        <v>44693</v>
      </c>
      <c r="N1786">
        <v>337.07</v>
      </c>
      <c r="O1786" s="3">
        <f t="shared" si="291"/>
        <v>6.35934794291515E-3</v>
      </c>
      <c r="Q1786" s="28">
        <v>43900</v>
      </c>
      <c r="R1786">
        <v>82.36</v>
      </c>
      <c r="S1786" s="3">
        <f t="shared" si="292"/>
        <v>6.9888282670823587E-2</v>
      </c>
      <c r="U1786" s="28">
        <v>43900</v>
      </c>
      <c r="V1786">
        <v>105.05</v>
      </c>
      <c r="W1786" s="3">
        <f t="shared" si="295"/>
        <v>-2.3517382413087984E-2</v>
      </c>
      <c r="AG1786" s="28">
        <v>43906</v>
      </c>
      <c r="AH1786">
        <v>97.27</v>
      </c>
      <c r="AI1786" s="4">
        <f t="shared" si="293"/>
        <v>-7.4852577515693408E-2</v>
      </c>
      <c r="AO1786" s="28">
        <v>43900</v>
      </c>
      <c r="AP1786" s="29">
        <v>37695.75</v>
      </c>
      <c r="AQ1786" s="3">
        <f t="shared" si="294"/>
        <v>1.7183433421616101E-2</v>
      </c>
    </row>
    <row r="1787" spans="1:43" ht="15.75" thickBot="1" x14ac:dyDescent="0.3">
      <c r="A1787" s="28">
        <v>43957</v>
      </c>
      <c r="B1787">
        <v>65.790000000000006</v>
      </c>
      <c r="C1787" s="3">
        <f t="shared" si="289"/>
        <v>9.6685082872929318E-3</v>
      </c>
      <c r="E1787" s="28">
        <v>43901</v>
      </c>
      <c r="F1787">
        <v>102.53</v>
      </c>
      <c r="G1787" s="4">
        <f t="shared" si="296"/>
        <v>-1.5365408623835508E-2</v>
      </c>
      <c r="M1787" s="28">
        <v>44694</v>
      </c>
      <c r="N1787">
        <v>342.67</v>
      </c>
      <c r="O1787" s="3">
        <f t="shared" si="291"/>
        <v>1.6613759753167034E-2</v>
      </c>
      <c r="Q1787" s="28">
        <v>43901</v>
      </c>
      <c r="R1787">
        <v>85.95</v>
      </c>
      <c r="S1787" s="3">
        <f t="shared" si="292"/>
        <v>4.3589120932491454E-2</v>
      </c>
      <c r="U1787" s="28">
        <v>43901</v>
      </c>
      <c r="V1787">
        <v>105.39</v>
      </c>
      <c r="W1787" s="3">
        <f t="shared" si="295"/>
        <v>3.2365540218943778E-3</v>
      </c>
      <c r="AG1787" s="28">
        <v>43907</v>
      </c>
      <c r="AH1787">
        <v>93.87</v>
      </c>
      <c r="AI1787" s="4">
        <f t="shared" si="293"/>
        <v>-3.4954251053767815E-2</v>
      </c>
      <c r="AO1787" s="28">
        <v>43901</v>
      </c>
      <c r="AP1787" s="29">
        <v>37673.25</v>
      </c>
      <c r="AQ1787" s="3">
        <f t="shared" si="294"/>
        <v>-5.9688426414117313E-4</v>
      </c>
    </row>
    <row r="1788" spans="1:43" ht="15.75" thickBot="1" x14ac:dyDescent="0.3">
      <c r="A1788" s="28">
        <v>43958</v>
      </c>
      <c r="B1788">
        <v>65.05</v>
      </c>
      <c r="C1788" s="3">
        <f t="shared" si="289"/>
        <v>-1.1247910016719986E-2</v>
      </c>
      <c r="E1788" s="28">
        <v>43902</v>
      </c>
      <c r="F1788">
        <v>95.62</v>
      </c>
      <c r="G1788" s="4">
        <f t="shared" si="296"/>
        <v>-6.7394908807178355E-2</v>
      </c>
      <c r="M1788" s="28">
        <v>44697</v>
      </c>
      <c r="N1788">
        <v>325.38</v>
      </c>
      <c r="O1788" s="3">
        <f t="shared" si="291"/>
        <v>-5.0456707619575769E-2</v>
      </c>
      <c r="Q1788" s="28">
        <v>43902</v>
      </c>
      <c r="R1788">
        <v>79.97</v>
      </c>
      <c r="S1788" s="3">
        <f t="shared" si="292"/>
        <v>-6.9575334496800534E-2</v>
      </c>
      <c r="U1788" s="28">
        <v>43902</v>
      </c>
      <c r="V1788">
        <v>100.16</v>
      </c>
      <c r="W1788" s="3">
        <f t="shared" si="295"/>
        <v>-4.9625201632033433E-2</v>
      </c>
      <c r="AG1788" s="28">
        <v>43908</v>
      </c>
      <c r="AH1788">
        <v>86.83</v>
      </c>
      <c r="AI1788" s="4">
        <f t="shared" si="293"/>
        <v>-7.4997336742303244E-2</v>
      </c>
      <c r="AO1788" s="28">
        <v>43902</v>
      </c>
      <c r="AP1788" s="29">
        <v>35956.69</v>
      </c>
      <c r="AQ1788" s="3">
        <f t="shared" si="294"/>
        <v>-4.5564425686660859E-2</v>
      </c>
    </row>
    <row r="1789" spans="1:43" ht="15.75" thickBot="1" x14ac:dyDescent="0.3">
      <c r="A1789" s="28">
        <v>43959</v>
      </c>
      <c r="B1789">
        <v>64.55</v>
      </c>
      <c r="C1789" s="3">
        <f t="shared" si="289"/>
        <v>-7.6863950807071202E-3</v>
      </c>
      <c r="E1789" s="28">
        <v>43903</v>
      </c>
      <c r="F1789">
        <v>95.51</v>
      </c>
      <c r="G1789" s="4">
        <f t="shared" si="296"/>
        <v>-1.1503869483371343E-3</v>
      </c>
      <c r="M1789" s="28">
        <v>44698</v>
      </c>
      <c r="N1789">
        <v>328.05</v>
      </c>
      <c r="O1789" s="3">
        <f t="shared" si="291"/>
        <v>8.2057901530518951E-3</v>
      </c>
      <c r="Q1789" s="28">
        <v>43903</v>
      </c>
      <c r="R1789">
        <v>78.98</v>
      </c>
      <c r="S1789" s="3">
        <f t="shared" si="292"/>
        <v>-1.2379642365887178E-2</v>
      </c>
      <c r="U1789" s="28">
        <v>43903</v>
      </c>
      <c r="V1789">
        <v>104.18</v>
      </c>
      <c r="W1789" s="3">
        <f t="shared" si="295"/>
        <v>4.0135782747603876E-2</v>
      </c>
      <c r="AG1789" s="28">
        <v>43909</v>
      </c>
      <c r="AH1789">
        <v>82.89</v>
      </c>
      <c r="AI1789" s="4">
        <f t="shared" si="293"/>
        <v>-4.5376022112173175E-2</v>
      </c>
      <c r="AO1789" s="28">
        <v>43903</v>
      </c>
      <c r="AP1789" s="29">
        <v>36060.879999999997</v>
      </c>
      <c r="AQ1789" s="3">
        <f t="shared" si="294"/>
        <v>2.8976527038500066E-3</v>
      </c>
    </row>
    <row r="1790" spans="1:43" ht="15.75" thickBot="1" x14ac:dyDescent="0.3">
      <c r="A1790" s="28">
        <v>43962</v>
      </c>
      <c r="B1790">
        <v>64.650000000000006</v>
      </c>
      <c r="C1790" s="3">
        <f t="shared" si="289"/>
        <v>1.5491866769947737E-3</v>
      </c>
      <c r="E1790" s="28">
        <v>43906</v>
      </c>
      <c r="F1790">
        <v>88.35</v>
      </c>
      <c r="G1790" s="4">
        <f t="shared" si="296"/>
        <v>-7.4965972149513282E-2</v>
      </c>
      <c r="M1790" s="28">
        <v>44699</v>
      </c>
      <c r="N1790">
        <v>332.31</v>
      </c>
      <c r="O1790" s="3">
        <f t="shared" si="291"/>
        <v>1.2985825331504275E-2</v>
      </c>
      <c r="Q1790" s="28">
        <v>43906</v>
      </c>
      <c r="R1790">
        <v>73.06</v>
      </c>
      <c r="S1790" s="3">
        <f t="shared" si="292"/>
        <v>-7.4955684983540105E-2</v>
      </c>
      <c r="U1790" s="28">
        <v>43906</v>
      </c>
      <c r="V1790">
        <v>96.37</v>
      </c>
      <c r="W1790" s="3">
        <f t="shared" si="295"/>
        <v>-7.4966404300249589E-2</v>
      </c>
      <c r="AG1790" s="28">
        <v>43910</v>
      </c>
      <c r="AH1790">
        <v>77.39</v>
      </c>
      <c r="AI1790" s="4">
        <f t="shared" si="293"/>
        <v>-6.635299794908911E-2</v>
      </c>
      <c r="AO1790" s="28">
        <v>43906</v>
      </c>
      <c r="AP1790" s="29">
        <v>33684.910000000003</v>
      </c>
      <c r="AQ1790" s="3">
        <f t="shared" si="294"/>
        <v>-6.5887743172102109E-2</v>
      </c>
    </row>
    <row r="1791" spans="1:43" ht="15.75" thickBot="1" x14ac:dyDescent="0.3">
      <c r="A1791" s="28">
        <v>43963</v>
      </c>
      <c r="B1791">
        <v>64.64</v>
      </c>
      <c r="C1791" s="3">
        <f t="shared" si="289"/>
        <v>-1.5467904098998009E-4</v>
      </c>
      <c r="E1791" s="28">
        <v>43907</v>
      </c>
      <c r="F1791">
        <v>92.6</v>
      </c>
      <c r="G1791" s="4">
        <f t="shared" si="296"/>
        <v>4.8104131295981789E-2</v>
      </c>
      <c r="M1791" s="28">
        <v>44700</v>
      </c>
      <c r="N1791">
        <v>331.88</v>
      </c>
      <c r="O1791" s="3">
        <f t="shared" si="291"/>
        <v>-1.2939724955614018E-3</v>
      </c>
      <c r="Q1791" s="28">
        <v>43907</v>
      </c>
      <c r="R1791">
        <v>72.650000000000006</v>
      </c>
      <c r="S1791" s="3">
        <f t="shared" si="292"/>
        <v>-5.6118258965233148E-3</v>
      </c>
      <c r="U1791" s="28">
        <v>43907</v>
      </c>
      <c r="V1791">
        <v>93.48</v>
      </c>
      <c r="W1791" s="3">
        <f t="shared" si="295"/>
        <v>-2.9988585659437628E-2</v>
      </c>
      <c r="AG1791" s="28">
        <v>43914</v>
      </c>
      <c r="AH1791">
        <v>71.59</v>
      </c>
      <c r="AI1791" s="4">
        <f t="shared" si="293"/>
        <v>-7.4945083344101215E-2</v>
      </c>
      <c r="AO1791" s="28">
        <v>43907</v>
      </c>
      <c r="AP1791" s="29">
        <v>32616.93</v>
      </c>
      <c r="AQ1791" s="3">
        <f t="shared" si="294"/>
        <v>-3.1704997875903529E-2</v>
      </c>
    </row>
    <row r="1792" spans="1:43" ht="15.75" thickBot="1" x14ac:dyDescent="0.3">
      <c r="A1792" s="28">
        <v>43964</v>
      </c>
      <c r="B1792">
        <v>63.92</v>
      </c>
      <c r="C1792" s="3">
        <f t="shared" si="289"/>
        <v>-1.1138613861386149E-2</v>
      </c>
      <c r="E1792" s="28">
        <v>43908</v>
      </c>
      <c r="F1792">
        <v>85.66</v>
      </c>
      <c r="G1792" s="4">
        <f t="shared" si="296"/>
        <v>-7.4946004319654369E-2</v>
      </c>
      <c r="M1792" s="28">
        <v>44701</v>
      </c>
      <c r="N1792">
        <v>335.38</v>
      </c>
      <c r="O1792" s="3">
        <f t="shared" si="291"/>
        <v>1.0545980474870431E-2</v>
      </c>
      <c r="Q1792" s="28">
        <v>43908</v>
      </c>
      <c r="R1792">
        <v>67.209999999999994</v>
      </c>
      <c r="S1792" s="3">
        <f t="shared" si="292"/>
        <v>-7.4879559532002871E-2</v>
      </c>
      <c r="U1792" s="28">
        <v>43908</v>
      </c>
      <c r="V1792">
        <v>86.47</v>
      </c>
      <c r="W1792" s="3">
        <f t="shared" si="295"/>
        <v>-7.4989302524604229E-2</v>
      </c>
      <c r="AG1792" s="28">
        <v>43915</v>
      </c>
      <c r="AH1792">
        <v>72.349999999999994</v>
      </c>
      <c r="AI1792" s="4">
        <f t="shared" si="293"/>
        <v>1.0616007822321416E-2</v>
      </c>
      <c r="AO1792" s="28">
        <v>43908</v>
      </c>
      <c r="AP1792" s="29">
        <v>30416.05</v>
      </c>
      <c r="AQ1792" s="3">
        <f t="shared" si="294"/>
        <v>-6.7476614138731073E-2</v>
      </c>
    </row>
    <row r="1793" spans="1:43" ht="15.75" thickBot="1" x14ac:dyDescent="0.3">
      <c r="A1793" s="28">
        <v>43965</v>
      </c>
      <c r="B1793">
        <v>63.61</v>
      </c>
      <c r="C1793" s="3">
        <f t="shared" si="289"/>
        <v>-4.8498122653316544E-3</v>
      </c>
      <c r="E1793" s="28">
        <v>43909</v>
      </c>
      <c r="F1793">
        <v>79.34</v>
      </c>
      <c r="G1793" s="4">
        <f t="shared" si="296"/>
        <v>-7.3780060705113115E-2</v>
      </c>
      <c r="M1793" s="28">
        <v>44704</v>
      </c>
      <c r="N1793">
        <v>321.87</v>
      </c>
      <c r="O1793" s="3">
        <f t="shared" si="291"/>
        <v>-4.0282664440336347E-2</v>
      </c>
      <c r="Q1793" s="28">
        <v>43909</v>
      </c>
      <c r="R1793">
        <v>62.17</v>
      </c>
      <c r="S1793" s="3">
        <f t="shared" si="292"/>
        <v>-7.498884094628766E-2</v>
      </c>
      <c r="U1793" s="28">
        <v>43909</v>
      </c>
      <c r="V1793">
        <v>85.41</v>
      </c>
      <c r="W1793" s="3">
        <f t="shared" si="295"/>
        <v>-1.2258586793107429E-2</v>
      </c>
      <c r="AG1793" s="28">
        <v>43916</v>
      </c>
      <c r="AH1793">
        <v>74</v>
      </c>
      <c r="AI1793" s="4">
        <f t="shared" si="293"/>
        <v>2.2805805114029187E-2</v>
      </c>
      <c r="AO1793" s="28">
        <v>43909</v>
      </c>
      <c r="AP1793" s="29">
        <v>30129.83</v>
      </c>
      <c r="AQ1793" s="3">
        <f t="shared" si="294"/>
        <v>-9.4101633841342514E-3</v>
      </c>
    </row>
    <row r="1794" spans="1:43" ht="15.75" thickBot="1" x14ac:dyDescent="0.3">
      <c r="A1794" s="28">
        <v>43966</v>
      </c>
      <c r="B1794">
        <v>63.08</v>
      </c>
      <c r="C1794" s="3">
        <f t="shared" si="289"/>
        <v>-8.3320232667819516E-3</v>
      </c>
      <c r="E1794" s="28">
        <v>43910</v>
      </c>
      <c r="F1794">
        <v>73.73</v>
      </c>
      <c r="G1794" s="4">
        <f t="shared" si="296"/>
        <v>-7.0708343836652365E-2</v>
      </c>
      <c r="M1794" s="28">
        <v>44705</v>
      </c>
      <c r="N1794">
        <v>299.01</v>
      </c>
      <c r="O1794" s="3">
        <f t="shared" si="291"/>
        <v>-7.1022462484854221E-2</v>
      </c>
      <c r="Q1794" s="28">
        <v>43910</v>
      </c>
      <c r="R1794">
        <v>57.51</v>
      </c>
      <c r="S1794" s="3">
        <f t="shared" si="292"/>
        <v>-7.4955766446839323E-2</v>
      </c>
      <c r="U1794" s="28">
        <v>43910</v>
      </c>
      <c r="V1794">
        <v>91.81</v>
      </c>
      <c r="W1794" s="3">
        <f t="shared" si="295"/>
        <v>7.4932677672403747E-2</v>
      </c>
      <c r="AG1794" s="28">
        <v>43917</v>
      </c>
      <c r="AH1794">
        <v>78.09</v>
      </c>
      <c r="AI1794" s="4">
        <f t="shared" si="293"/>
        <v>5.5270270270270316E-2</v>
      </c>
      <c r="AO1794" s="28">
        <v>43910</v>
      </c>
      <c r="AP1794" s="29">
        <v>30667.41</v>
      </c>
      <c r="AQ1794" s="3">
        <f t="shared" si="294"/>
        <v>1.7842118591442357E-2</v>
      </c>
    </row>
    <row r="1795" spans="1:43" ht="15.75" thickBot="1" x14ac:dyDescent="0.3">
      <c r="A1795" s="28">
        <v>43969</v>
      </c>
      <c r="B1795">
        <v>61.81</v>
      </c>
      <c r="C1795" s="3">
        <f t="shared" si="289"/>
        <v>-2.0133164235890844E-2</v>
      </c>
      <c r="E1795" s="28">
        <v>43914</v>
      </c>
      <c r="F1795">
        <v>68.209999999999994</v>
      </c>
      <c r="G1795" s="4">
        <f t="shared" si="296"/>
        <v>-7.4867760748677736E-2</v>
      </c>
      <c r="M1795" s="28">
        <v>44706</v>
      </c>
      <c r="N1795">
        <v>301.58999999999997</v>
      </c>
      <c r="O1795" s="3">
        <f t="shared" si="291"/>
        <v>8.6284739640813957E-3</v>
      </c>
      <c r="Q1795" s="28">
        <v>43914</v>
      </c>
      <c r="R1795">
        <v>53.2</v>
      </c>
      <c r="S1795" s="3">
        <f t="shared" si="292"/>
        <v>-7.4943488089027954E-2</v>
      </c>
      <c r="U1795" s="28">
        <v>43914</v>
      </c>
      <c r="V1795">
        <v>85.25</v>
      </c>
      <c r="W1795" s="3">
        <f t="shared" si="295"/>
        <v>-7.1451911556475345E-2</v>
      </c>
      <c r="AG1795" s="28">
        <v>43920</v>
      </c>
      <c r="AH1795">
        <v>80.94</v>
      </c>
      <c r="AI1795" s="4">
        <f t="shared" si="293"/>
        <v>3.6496350364963348E-2</v>
      </c>
      <c r="AO1795" s="28">
        <v>43914</v>
      </c>
      <c r="AP1795" s="29">
        <v>28564.83</v>
      </c>
      <c r="AQ1795" s="3">
        <f t="shared" si="294"/>
        <v>-6.8560729451883851E-2</v>
      </c>
    </row>
    <row r="1796" spans="1:43" ht="15.75" thickBot="1" x14ac:dyDescent="0.3">
      <c r="A1796" s="28">
        <v>43970</v>
      </c>
      <c r="B1796">
        <v>60.56</v>
      </c>
      <c r="C1796" s="3">
        <f t="shared" si="289"/>
        <v>-2.0223264843876376E-2</v>
      </c>
      <c r="E1796" s="28">
        <v>43915</v>
      </c>
      <c r="F1796">
        <v>63.1</v>
      </c>
      <c r="G1796" s="4">
        <f t="shared" si="296"/>
        <v>-7.4915701510042454E-2</v>
      </c>
      <c r="M1796" s="28">
        <v>44707</v>
      </c>
      <c r="N1796">
        <v>324.2</v>
      </c>
      <c r="O1796" s="3">
        <f t="shared" si="291"/>
        <v>7.4969329221791225E-2</v>
      </c>
      <c r="Q1796" s="28">
        <v>43915</v>
      </c>
      <c r="R1796">
        <v>49.21</v>
      </c>
      <c r="S1796" s="3">
        <f t="shared" si="292"/>
        <v>-7.5000000000000067E-2</v>
      </c>
      <c r="U1796" s="28">
        <v>43915</v>
      </c>
      <c r="V1796">
        <v>81.33</v>
      </c>
      <c r="W1796" s="3">
        <f t="shared" si="295"/>
        <v>-4.5982404692082146E-2</v>
      </c>
      <c r="AG1796" s="28">
        <v>43921</v>
      </c>
      <c r="AH1796">
        <v>84.34</v>
      </c>
      <c r="AI1796" s="4">
        <f t="shared" si="293"/>
        <v>4.2006424511984219E-2</v>
      </c>
      <c r="AO1796" s="28">
        <v>43915</v>
      </c>
      <c r="AP1796" s="29">
        <v>27228.799999999999</v>
      </c>
      <c r="AQ1796" s="3">
        <f t="shared" si="294"/>
        <v>-4.6771851959210076E-2</v>
      </c>
    </row>
    <row r="1797" spans="1:43" ht="15.75" thickBot="1" x14ac:dyDescent="0.3">
      <c r="A1797" s="28">
        <v>43971</v>
      </c>
      <c r="B1797">
        <v>59.42</v>
      </c>
      <c r="C1797" s="3">
        <f t="shared" si="289"/>
        <v>-1.8824306472919439E-2</v>
      </c>
      <c r="E1797" s="28">
        <v>43916</v>
      </c>
      <c r="F1797">
        <v>59.32</v>
      </c>
      <c r="G1797" s="4">
        <f t="shared" si="296"/>
        <v>-5.9904912836767021E-2</v>
      </c>
      <c r="M1797" s="28">
        <v>44708</v>
      </c>
      <c r="N1797">
        <v>328.92</v>
      </c>
      <c r="O1797" s="3">
        <f t="shared" si="291"/>
        <v>1.455891425046274E-2</v>
      </c>
      <c r="Q1797" s="28">
        <v>43916</v>
      </c>
      <c r="R1797">
        <v>45.52</v>
      </c>
      <c r="S1797" s="3">
        <f t="shared" si="292"/>
        <v>-7.4984759195285466E-2</v>
      </c>
      <c r="U1797" s="28">
        <v>43916</v>
      </c>
      <c r="V1797">
        <v>79.06</v>
      </c>
      <c r="W1797" s="3">
        <f t="shared" si="295"/>
        <v>-2.7910979958194915E-2</v>
      </c>
      <c r="AG1797" s="28">
        <v>43922</v>
      </c>
      <c r="AH1797">
        <v>86.35</v>
      </c>
      <c r="AI1797" s="4">
        <f t="shared" si="293"/>
        <v>2.3832108133744256E-2</v>
      </c>
      <c r="AO1797" s="28">
        <v>43916</v>
      </c>
      <c r="AP1797" s="29">
        <v>27267.200000000001</v>
      </c>
      <c r="AQ1797" s="3">
        <f t="shared" si="294"/>
        <v>1.4102714772594727E-3</v>
      </c>
    </row>
    <row r="1798" spans="1:43" ht="15.75" thickBot="1" x14ac:dyDescent="0.3">
      <c r="A1798" s="28">
        <v>43972</v>
      </c>
      <c r="B1798">
        <v>58.82</v>
      </c>
      <c r="C1798" s="3">
        <f t="shared" si="289"/>
        <v>-1.0097610232245091E-2</v>
      </c>
      <c r="E1798" s="28">
        <v>43917</v>
      </c>
      <c r="F1798">
        <v>61.16</v>
      </c>
      <c r="G1798" s="4">
        <f t="shared" si="296"/>
        <v>3.1018206338502941E-2</v>
      </c>
      <c r="M1798" s="28">
        <v>44711</v>
      </c>
      <c r="N1798">
        <v>334.21</v>
      </c>
      <c r="O1798" s="3">
        <f t="shared" si="291"/>
        <v>1.6082938100449917E-2</v>
      </c>
      <c r="Q1798" s="28">
        <v>43917</v>
      </c>
      <c r="R1798">
        <v>48.9</v>
      </c>
      <c r="S1798" s="3">
        <f t="shared" si="292"/>
        <v>7.425307557117744E-2</v>
      </c>
      <c r="U1798" s="28">
        <v>43917</v>
      </c>
      <c r="V1798">
        <v>78.260000000000005</v>
      </c>
      <c r="W1798" s="3">
        <f t="shared" si="295"/>
        <v>-1.0118897040222619E-2</v>
      </c>
      <c r="AG1798" s="28">
        <v>43923</v>
      </c>
      <c r="AH1798">
        <v>92.73</v>
      </c>
      <c r="AI1798" s="4">
        <f t="shared" si="293"/>
        <v>7.3885350318471543E-2</v>
      </c>
      <c r="AO1798" s="28">
        <v>43917</v>
      </c>
      <c r="AP1798" s="29">
        <v>28109.57</v>
      </c>
      <c r="AQ1798" s="3">
        <f t="shared" si="294"/>
        <v>3.0893161013965553E-2</v>
      </c>
    </row>
    <row r="1799" spans="1:43" ht="15.75" thickBot="1" x14ac:dyDescent="0.3">
      <c r="A1799" s="28">
        <v>43979</v>
      </c>
      <c r="B1799">
        <v>59.5</v>
      </c>
      <c r="C1799" s="3">
        <f t="shared" si="289"/>
        <v>1.1560693641618602E-2</v>
      </c>
      <c r="E1799" s="28">
        <v>43920</v>
      </c>
      <c r="F1799">
        <v>62.17</v>
      </c>
      <c r="G1799" s="4">
        <f t="shared" si="296"/>
        <v>1.6514061478090314E-2</v>
      </c>
      <c r="M1799" s="28">
        <v>44712</v>
      </c>
      <c r="N1799">
        <v>340.54</v>
      </c>
      <c r="O1799" s="3">
        <f t="shared" si="291"/>
        <v>1.8940187307381784E-2</v>
      </c>
      <c r="Q1799" s="28">
        <v>43920</v>
      </c>
      <c r="R1799">
        <v>52.56</v>
      </c>
      <c r="S1799" s="3">
        <f t="shared" si="292"/>
        <v>7.4846625766871178E-2</v>
      </c>
      <c r="U1799" s="28">
        <v>43920</v>
      </c>
      <c r="V1799">
        <v>75.010000000000005</v>
      </c>
      <c r="W1799" s="3">
        <f t="shared" si="295"/>
        <v>-4.1528239202657802E-2</v>
      </c>
      <c r="AG1799" s="28">
        <v>43924</v>
      </c>
      <c r="AH1799">
        <v>95.19</v>
      </c>
      <c r="AI1799" s="4">
        <f t="shared" si="293"/>
        <v>2.6528631510837952E-2</v>
      </c>
      <c r="AO1799" s="28">
        <v>43920</v>
      </c>
      <c r="AP1799" s="29">
        <v>28023.39</v>
      </c>
      <c r="AQ1799" s="3">
        <f t="shared" si="294"/>
        <v>-3.0658597765814699E-3</v>
      </c>
    </row>
    <row r="1800" spans="1:43" ht="15.75" thickBot="1" x14ac:dyDescent="0.3">
      <c r="A1800" s="28">
        <v>43980</v>
      </c>
      <c r="B1800">
        <v>61.19</v>
      </c>
      <c r="C1800" s="3">
        <f t="shared" ref="C1800:C1863" si="297">B1800/B1799-1</f>
        <v>2.8403361344537803E-2</v>
      </c>
      <c r="E1800" s="28">
        <v>43921</v>
      </c>
      <c r="F1800">
        <v>66.41</v>
      </c>
      <c r="G1800" s="4">
        <f t="shared" si="296"/>
        <v>6.8200096509570374E-2</v>
      </c>
      <c r="M1800" s="28">
        <v>44713</v>
      </c>
      <c r="N1800">
        <v>334.77</v>
      </c>
      <c r="O1800" s="3">
        <f t="shared" ref="O1800:O1863" si="298">N1800/N1799-1</f>
        <v>-1.6943677688377345E-2</v>
      </c>
      <c r="Q1800" s="28">
        <v>43921</v>
      </c>
      <c r="R1800">
        <v>55.39</v>
      </c>
      <c r="S1800" s="3">
        <f t="shared" ref="S1800:S1863" si="299">R1800/R1799-1</f>
        <v>5.3843226788432341E-2</v>
      </c>
      <c r="U1800" s="28">
        <v>43921</v>
      </c>
      <c r="V1800">
        <v>76.989999999999995</v>
      </c>
      <c r="W1800" s="3">
        <f t="shared" si="295"/>
        <v>2.6396480469270678E-2</v>
      </c>
      <c r="AG1800" s="28">
        <v>43927</v>
      </c>
      <c r="AH1800">
        <v>89.03</v>
      </c>
      <c r="AI1800" s="4">
        <f t="shared" ref="AI1800:AI1863" si="300">AH1800/AH1799-1</f>
        <v>-6.4712679903351167E-2</v>
      </c>
      <c r="AO1800" s="28">
        <v>43921</v>
      </c>
      <c r="AP1800" s="29">
        <v>29231.63</v>
      </c>
      <c r="AQ1800" s="3">
        <f t="shared" ref="AQ1800:AQ1863" si="301">AP1800/AP1799-1</f>
        <v>4.3115411804210746E-2</v>
      </c>
    </row>
    <row r="1801" spans="1:43" ht="15.75" thickBot="1" x14ac:dyDescent="0.3">
      <c r="A1801" s="28">
        <v>43983</v>
      </c>
      <c r="B1801">
        <v>64.41</v>
      </c>
      <c r="C1801" s="3">
        <f t="shared" si="297"/>
        <v>5.2622977610720767E-2</v>
      </c>
      <c r="E1801" s="28">
        <v>43922</v>
      </c>
      <c r="F1801">
        <v>67.459999999999994</v>
      </c>
      <c r="G1801" s="4">
        <f t="shared" si="296"/>
        <v>1.581087185664809E-2</v>
      </c>
      <c r="M1801" s="28">
        <v>44714</v>
      </c>
      <c r="N1801">
        <v>329.88</v>
      </c>
      <c r="O1801" s="3">
        <f t="shared" si="298"/>
        <v>-1.460704364190335E-2</v>
      </c>
      <c r="Q1801" s="28">
        <v>43922</v>
      </c>
      <c r="R1801">
        <v>58.06</v>
      </c>
      <c r="S1801" s="3">
        <f t="shared" si="299"/>
        <v>4.820364686766565E-2</v>
      </c>
      <c r="U1801" s="28">
        <v>43922</v>
      </c>
      <c r="V1801">
        <v>76.3</v>
      </c>
      <c r="W1801" s="3">
        <f t="shared" si="295"/>
        <v>-8.9622028834913658E-3</v>
      </c>
      <c r="AG1801" s="28">
        <v>43928</v>
      </c>
      <c r="AH1801">
        <v>90.14</v>
      </c>
      <c r="AI1801" s="4">
        <f t="shared" si="300"/>
        <v>1.2467707514320914E-2</v>
      </c>
      <c r="AO1801" s="28">
        <v>43922</v>
      </c>
      <c r="AP1801" s="29">
        <v>29505.57</v>
      </c>
      <c r="AQ1801" s="3">
        <f t="shared" si="301"/>
        <v>9.3713556171859391E-3</v>
      </c>
    </row>
    <row r="1802" spans="1:43" ht="15.75" thickBot="1" x14ac:dyDescent="0.3">
      <c r="A1802" s="28">
        <v>43984</v>
      </c>
      <c r="B1802">
        <v>65.36</v>
      </c>
      <c r="C1802" s="3">
        <f t="shared" si="297"/>
        <v>1.4749262536873253E-2</v>
      </c>
      <c r="E1802" s="28">
        <v>43923</v>
      </c>
      <c r="F1802">
        <v>72.510000000000005</v>
      </c>
      <c r="G1802" s="4">
        <f t="shared" si="296"/>
        <v>7.4859175807886258E-2</v>
      </c>
      <c r="M1802" s="28">
        <v>44715</v>
      </c>
      <c r="N1802">
        <v>321.37</v>
      </c>
      <c r="O1802" s="3">
        <f t="shared" si="298"/>
        <v>-2.5797259609554923E-2</v>
      </c>
      <c r="Q1802" s="28">
        <v>43923</v>
      </c>
      <c r="R1802">
        <v>62.41</v>
      </c>
      <c r="S1802" s="3">
        <f t="shared" si="299"/>
        <v>7.4922493971753212E-2</v>
      </c>
      <c r="U1802" s="28">
        <v>43923</v>
      </c>
      <c r="V1802">
        <v>82.02</v>
      </c>
      <c r="W1802" s="3">
        <f t="shared" si="295"/>
        <v>7.4967234600262111E-2</v>
      </c>
      <c r="AG1802" s="28">
        <v>43929</v>
      </c>
      <c r="AH1802">
        <v>88.26</v>
      </c>
      <c r="AI1802" s="4">
        <f t="shared" si="300"/>
        <v>-2.0856445529176759E-2</v>
      </c>
      <c r="AO1802" s="28">
        <v>43923</v>
      </c>
      <c r="AP1802" s="29">
        <v>30782.66</v>
      </c>
      <c r="AQ1802" s="3">
        <f t="shared" si="301"/>
        <v>4.3283014020742527E-2</v>
      </c>
    </row>
    <row r="1803" spans="1:43" ht="15.75" thickBot="1" x14ac:dyDescent="0.3">
      <c r="A1803" s="28">
        <v>43985</v>
      </c>
      <c r="B1803">
        <v>65.31</v>
      </c>
      <c r="C1803" s="3">
        <f t="shared" si="297"/>
        <v>-7.6499388004891422E-4</v>
      </c>
      <c r="E1803" s="28">
        <v>43924</v>
      </c>
      <c r="F1803">
        <v>77.7</v>
      </c>
      <c r="G1803" s="4">
        <f t="shared" si="296"/>
        <v>7.1576334298717459E-2</v>
      </c>
      <c r="M1803" s="28">
        <v>44718</v>
      </c>
      <c r="N1803">
        <v>322.55</v>
      </c>
      <c r="O1803" s="3">
        <f t="shared" si="298"/>
        <v>3.6717801910570724E-3</v>
      </c>
      <c r="Q1803" s="28">
        <v>43924</v>
      </c>
      <c r="R1803">
        <v>67.09</v>
      </c>
      <c r="S1803" s="3">
        <f t="shared" si="299"/>
        <v>7.4987982695081001E-2</v>
      </c>
      <c r="U1803" s="28">
        <v>43924</v>
      </c>
      <c r="V1803">
        <v>88.17</v>
      </c>
      <c r="W1803" s="3">
        <f t="shared" si="295"/>
        <v>7.4981711777615256E-2</v>
      </c>
      <c r="AG1803" s="28">
        <v>43930</v>
      </c>
      <c r="AH1803">
        <v>92.2</v>
      </c>
      <c r="AI1803" s="4">
        <f t="shared" si="300"/>
        <v>4.4640833899841414E-2</v>
      </c>
      <c r="AO1803" s="28">
        <v>43924</v>
      </c>
      <c r="AP1803" s="29">
        <v>31621.79</v>
      </c>
      <c r="AQ1803" s="3">
        <f t="shared" si="301"/>
        <v>2.7259827448310237E-2</v>
      </c>
    </row>
    <row r="1804" spans="1:43" ht="15.75" thickBot="1" x14ac:dyDescent="0.3">
      <c r="A1804" s="28">
        <v>43986</v>
      </c>
      <c r="B1804">
        <v>64.28</v>
      </c>
      <c r="C1804" s="3">
        <f t="shared" si="297"/>
        <v>-1.577093860052059E-2</v>
      </c>
      <c r="E1804" s="28">
        <v>43927</v>
      </c>
      <c r="F1804">
        <v>73.819999999999993</v>
      </c>
      <c r="G1804" s="4">
        <f t="shared" si="296"/>
        <v>-4.9935649935650028E-2</v>
      </c>
      <c r="M1804" s="28">
        <v>44719</v>
      </c>
      <c r="N1804">
        <v>321.77</v>
      </c>
      <c r="O1804" s="3">
        <f t="shared" si="298"/>
        <v>-2.4182297318245949E-3</v>
      </c>
      <c r="Q1804" s="28">
        <v>43927</v>
      </c>
      <c r="R1804">
        <v>65.209999999999994</v>
      </c>
      <c r="S1804" s="3">
        <f t="shared" si="299"/>
        <v>-2.8022059919511233E-2</v>
      </c>
      <c r="U1804" s="28">
        <v>43927</v>
      </c>
      <c r="V1804">
        <v>90.46</v>
      </c>
      <c r="W1804" s="3">
        <f t="shared" si="295"/>
        <v>2.5972553022569844E-2</v>
      </c>
      <c r="AG1804" s="28">
        <v>43931</v>
      </c>
      <c r="AH1804">
        <v>93.16</v>
      </c>
      <c r="AI1804" s="4">
        <f t="shared" si="300"/>
        <v>1.0412147505422853E-2</v>
      </c>
      <c r="AO1804" s="28">
        <v>43927</v>
      </c>
      <c r="AP1804" s="29">
        <v>30579.15</v>
      </c>
      <c r="AQ1804" s="3">
        <f t="shared" si="301"/>
        <v>-3.297220049845373E-2</v>
      </c>
    </row>
    <row r="1805" spans="1:43" ht="15.75" thickBot="1" x14ac:dyDescent="0.3">
      <c r="A1805" s="28">
        <v>43987</v>
      </c>
      <c r="B1805">
        <v>64.06</v>
      </c>
      <c r="C1805" s="3">
        <f t="shared" si="297"/>
        <v>-3.4225264467953043E-3</v>
      </c>
      <c r="E1805" s="28">
        <v>43928</v>
      </c>
      <c r="F1805">
        <v>76.239999999999995</v>
      </c>
      <c r="G1805" s="4">
        <f t="shared" si="296"/>
        <v>3.2782443782172876E-2</v>
      </c>
      <c r="M1805" s="28">
        <v>44720</v>
      </c>
      <c r="N1805">
        <v>321.27999999999997</v>
      </c>
      <c r="O1805" s="3">
        <f t="shared" si="298"/>
        <v>-1.5228268639090325E-3</v>
      </c>
      <c r="Q1805" s="28">
        <v>43928</v>
      </c>
      <c r="R1805">
        <v>69.55</v>
      </c>
      <c r="S1805" s="3">
        <f t="shared" si="299"/>
        <v>6.6554209477074133E-2</v>
      </c>
      <c r="U1805" s="28">
        <v>43928</v>
      </c>
      <c r="V1805">
        <v>95.37</v>
      </c>
      <c r="W1805" s="3">
        <f t="shared" si="295"/>
        <v>5.4278133981870536E-2</v>
      </c>
      <c r="AG1805" s="28">
        <v>43934</v>
      </c>
      <c r="AH1805">
        <v>87.85</v>
      </c>
      <c r="AI1805" s="4">
        <f t="shared" si="300"/>
        <v>-5.6998711893516574E-2</v>
      </c>
      <c r="AO1805" s="28">
        <v>43928</v>
      </c>
      <c r="AP1805" s="29">
        <v>31231.55</v>
      </c>
      <c r="AQ1805" s="3">
        <f t="shared" si="301"/>
        <v>2.1334798383866094E-2</v>
      </c>
    </row>
    <row r="1806" spans="1:43" ht="15.75" thickBot="1" x14ac:dyDescent="0.3">
      <c r="A1806" s="28">
        <v>43990</v>
      </c>
      <c r="B1806">
        <v>63.12</v>
      </c>
      <c r="C1806" s="3">
        <f t="shared" si="297"/>
        <v>-1.4673743365594794E-2</v>
      </c>
      <c r="E1806" s="28">
        <v>43929</v>
      </c>
      <c r="F1806">
        <v>75.69</v>
      </c>
      <c r="G1806" s="4">
        <f t="shared" si="296"/>
        <v>-7.2140608604406298E-3</v>
      </c>
      <c r="M1806" s="28">
        <v>44721</v>
      </c>
      <c r="N1806">
        <v>327.45</v>
      </c>
      <c r="O1806" s="3">
        <f t="shared" si="298"/>
        <v>1.9204432270916394E-2</v>
      </c>
      <c r="Q1806" s="28">
        <v>43929</v>
      </c>
      <c r="R1806">
        <v>69.22</v>
      </c>
      <c r="S1806" s="3">
        <f t="shared" si="299"/>
        <v>-4.7447879223579958E-3</v>
      </c>
      <c r="U1806" s="28">
        <v>43929</v>
      </c>
      <c r="V1806">
        <v>95.89</v>
      </c>
      <c r="W1806" s="3">
        <f t="shared" si="295"/>
        <v>5.4524483590228101E-3</v>
      </c>
      <c r="AG1806" s="28">
        <v>43935</v>
      </c>
      <c r="AH1806">
        <v>90.21</v>
      </c>
      <c r="AI1806" s="4">
        <f t="shared" si="300"/>
        <v>2.6863972680705839E-2</v>
      </c>
      <c r="AO1806" s="28">
        <v>43929</v>
      </c>
      <c r="AP1806" s="29">
        <v>30971.27</v>
      </c>
      <c r="AQ1806" s="3">
        <f t="shared" si="301"/>
        <v>-8.3338803229425773E-3</v>
      </c>
    </row>
    <row r="1807" spans="1:43" ht="15.75" thickBot="1" x14ac:dyDescent="0.3">
      <c r="A1807" s="28">
        <v>43991</v>
      </c>
      <c r="B1807">
        <v>64.45</v>
      </c>
      <c r="C1807" s="3">
        <f t="shared" si="297"/>
        <v>2.1070975918884738E-2</v>
      </c>
      <c r="E1807" s="28">
        <v>43930</v>
      </c>
      <c r="F1807">
        <v>77.83</v>
      </c>
      <c r="G1807" s="4">
        <f t="shared" si="296"/>
        <v>2.8273219711983044E-2</v>
      </c>
      <c r="M1807" s="28">
        <v>44722</v>
      </c>
      <c r="N1807">
        <v>332.95</v>
      </c>
      <c r="O1807" s="3">
        <f t="shared" si="298"/>
        <v>1.6796457474423487E-2</v>
      </c>
      <c r="Q1807" s="28">
        <v>43930</v>
      </c>
      <c r="R1807">
        <v>74.41</v>
      </c>
      <c r="S1807" s="3">
        <f t="shared" si="299"/>
        <v>7.4978329962438472E-2</v>
      </c>
      <c r="U1807" s="28">
        <v>43930</v>
      </c>
      <c r="V1807">
        <v>99.05</v>
      </c>
      <c r="W1807" s="3">
        <f t="shared" si="295"/>
        <v>3.2954426947544135E-2</v>
      </c>
      <c r="AG1807" s="28">
        <v>43936</v>
      </c>
      <c r="AH1807">
        <v>94.16</v>
      </c>
      <c r="AI1807" s="4">
        <f t="shared" si="300"/>
        <v>4.3786719875845259E-2</v>
      </c>
      <c r="AO1807" s="28">
        <v>43930</v>
      </c>
      <c r="AP1807" s="29">
        <v>31837.3</v>
      </c>
      <c r="AQ1807" s="3">
        <f t="shared" si="301"/>
        <v>2.796236641248484E-2</v>
      </c>
    </row>
    <row r="1808" spans="1:43" ht="15.75" thickBot="1" x14ac:dyDescent="0.3">
      <c r="A1808" s="28">
        <v>43992</v>
      </c>
      <c r="B1808">
        <v>68.72</v>
      </c>
      <c r="C1808" s="3">
        <f t="shared" si="297"/>
        <v>6.6252909231962587E-2</v>
      </c>
      <c r="E1808" s="28">
        <v>43931</v>
      </c>
      <c r="F1808">
        <v>80.569999999999993</v>
      </c>
      <c r="G1808" s="4">
        <f t="shared" si="296"/>
        <v>3.520493383014256E-2</v>
      </c>
      <c r="M1808" s="28">
        <v>44725</v>
      </c>
      <c r="N1808">
        <v>319.14999999999998</v>
      </c>
      <c r="O1808" s="3">
        <f t="shared" si="298"/>
        <v>-4.1447664814536767E-2</v>
      </c>
      <c r="Q1808" s="28">
        <v>43931</v>
      </c>
      <c r="R1808">
        <v>75.72</v>
      </c>
      <c r="S1808" s="3">
        <f t="shared" si="299"/>
        <v>1.7605160596694036E-2</v>
      </c>
      <c r="U1808" s="28">
        <v>43931</v>
      </c>
      <c r="V1808">
        <v>94.69</v>
      </c>
      <c r="W1808" s="3">
        <f t="shared" si="295"/>
        <v>-4.4018172640080788E-2</v>
      </c>
      <c r="AG1808" s="28">
        <v>43937</v>
      </c>
      <c r="AH1808">
        <v>94</v>
      </c>
      <c r="AI1808" s="4">
        <f t="shared" si="300"/>
        <v>-1.6992353440951069E-3</v>
      </c>
      <c r="AO1808" s="28">
        <v>43931</v>
      </c>
      <c r="AP1808" s="29">
        <v>32033.200000000001</v>
      </c>
      <c r="AQ1808" s="3">
        <f t="shared" si="301"/>
        <v>6.1531599727364661E-3</v>
      </c>
    </row>
    <row r="1809" spans="1:43" ht="15.75" thickBot="1" x14ac:dyDescent="0.3">
      <c r="A1809" s="28">
        <v>43993</v>
      </c>
      <c r="B1809">
        <v>71.510000000000005</v>
      </c>
      <c r="C1809" s="3">
        <f t="shared" si="297"/>
        <v>4.0599534342258492E-2</v>
      </c>
      <c r="E1809" s="28">
        <v>43934</v>
      </c>
      <c r="F1809">
        <v>76.150000000000006</v>
      </c>
      <c r="G1809" s="4">
        <f t="shared" si="296"/>
        <v>-5.4859128707955618E-2</v>
      </c>
      <c r="M1809" s="28">
        <v>44726</v>
      </c>
      <c r="N1809">
        <v>321.38</v>
      </c>
      <c r="O1809" s="3">
        <f t="shared" si="298"/>
        <v>6.9873100422999102E-3</v>
      </c>
      <c r="Q1809" s="28">
        <v>43934</v>
      </c>
      <c r="R1809">
        <v>71.41</v>
      </c>
      <c r="S1809" s="3">
        <f t="shared" si="299"/>
        <v>-5.6920232435287987E-2</v>
      </c>
      <c r="U1809" s="28">
        <v>43934</v>
      </c>
      <c r="V1809">
        <v>93.51</v>
      </c>
      <c r="W1809" s="3">
        <f t="shared" si="295"/>
        <v>-1.2461717182384535E-2</v>
      </c>
      <c r="AG1809" s="28">
        <v>43938</v>
      </c>
      <c r="AH1809">
        <v>101.05</v>
      </c>
      <c r="AI1809" s="4">
        <f t="shared" si="300"/>
        <v>7.4999999999999956E-2</v>
      </c>
      <c r="AO1809" s="28">
        <v>43934</v>
      </c>
      <c r="AP1809" s="29">
        <v>31032.99</v>
      </c>
      <c r="AQ1809" s="3">
        <f t="shared" si="301"/>
        <v>-3.1224167426295191E-2</v>
      </c>
    </row>
    <row r="1810" spans="1:43" ht="15.75" thickBot="1" x14ac:dyDescent="0.3">
      <c r="A1810" s="28">
        <v>43994</v>
      </c>
      <c r="B1810">
        <v>70.03</v>
      </c>
      <c r="C1810" s="3">
        <f t="shared" si="297"/>
        <v>-2.0696406097049369E-2</v>
      </c>
      <c r="E1810" s="28">
        <v>43935</v>
      </c>
      <c r="F1810">
        <v>76.150000000000006</v>
      </c>
      <c r="G1810" s="4">
        <f t="shared" si="296"/>
        <v>0</v>
      </c>
      <c r="M1810" s="28">
        <v>44727</v>
      </c>
      <c r="N1810">
        <v>323.52999999999997</v>
      </c>
      <c r="O1810" s="3">
        <f t="shared" si="298"/>
        <v>6.6898998070819005E-3</v>
      </c>
      <c r="Q1810" s="28">
        <v>43935</v>
      </c>
      <c r="R1810">
        <v>73.12</v>
      </c>
      <c r="S1810" s="3">
        <f t="shared" si="299"/>
        <v>2.394622601876506E-2</v>
      </c>
      <c r="U1810" s="28">
        <v>43935</v>
      </c>
      <c r="V1810">
        <v>93.08</v>
      </c>
      <c r="W1810" s="3">
        <f t="shared" si="295"/>
        <v>-4.5984386696610313E-3</v>
      </c>
      <c r="AG1810" s="28">
        <v>43941</v>
      </c>
      <c r="AH1810">
        <v>107.82</v>
      </c>
      <c r="AI1810" s="4">
        <f t="shared" si="300"/>
        <v>6.6996536368134629E-2</v>
      </c>
      <c r="AO1810" s="28">
        <v>43935</v>
      </c>
      <c r="AP1810" s="29">
        <v>31222.74</v>
      </c>
      <c r="AQ1810" s="3">
        <f t="shared" si="301"/>
        <v>6.1144607722298794E-3</v>
      </c>
    </row>
    <row r="1811" spans="1:43" ht="15.75" thickBot="1" x14ac:dyDescent="0.3">
      <c r="A1811" s="28">
        <v>43997</v>
      </c>
      <c r="B1811">
        <v>69.010000000000005</v>
      </c>
      <c r="C1811" s="3">
        <f t="shared" si="297"/>
        <v>-1.4565186348707626E-2</v>
      </c>
      <c r="E1811" s="28">
        <v>43936</v>
      </c>
      <c r="F1811">
        <v>76.95</v>
      </c>
      <c r="G1811" s="4">
        <f t="shared" si="296"/>
        <v>1.0505581089953919E-2</v>
      </c>
      <c r="M1811" s="28">
        <v>44728</v>
      </c>
      <c r="N1811">
        <v>322.35000000000002</v>
      </c>
      <c r="O1811" s="3">
        <f t="shared" si="298"/>
        <v>-3.6472660958796199E-3</v>
      </c>
      <c r="Q1811" s="28">
        <v>43936</v>
      </c>
      <c r="R1811">
        <v>74.42</v>
      </c>
      <c r="S1811" s="3">
        <f t="shared" si="299"/>
        <v>1.7778993435448642E-2</v>
      </c>
      <c r="U1811" s="28">
        <v>43936</v>
      </c>
      <c r="V1811">
        <v>90.5</v>
      </c>
      <c r="W1811" s="3">
        <f t="shared" si="295"/>
        <v>-2.7718091963901959E-2</v>
      </c>
      <c r="AG1811" s="28">
        <v>43942</v>
      </c>
      <c r="AH1811">
        <v>104.11</v>
      </c>
      <c r="AI1811" s="4">
        <f t="shared" si="300"/>
        <v>-3.440920051938412E-2</v>
      </c>
      <c r="AO1811" s="28">
        <v>43936</v>
      </c>
      <c r="AP1811" s="29">
        <v>31242.19</v>
      </c>
      <c r="AQ1811" s="3">
        <f t="shared" si="301"/>
        <v>6.2294340599189368E-4</v>
      </c>
    </row>
    <row r="1812" spans="1:43" ht="15.75" thickBot="1" x14ac:dyDescent="0.3">
      <c r="A1812" s="28">
        <v>43998</v>
      </c>
      <c r="B1812">
        <v>68.599999999999994</v>
      </c>
      <c r="C1812" s="3">
        <f t="shared" si="297"/>
        <v>-5.9411679466745415E-3</v>
      </c>
      <c r="E1812" s="28">
        <v>43937</v>
      </c>
      <c r="F1812">
        <v>77.22</v>
      </c>
      <c r="G1812" s="4">
        <f t="shared" si="296"/>
        <v>3.5087719298245723E-3</v>
      </c>
      <c r="M1812" s="28">
        <v>44729</v>
      </c>
      <c r="N1812">
        <v>329.75</v>
      </c>
      <c r="O1812" s="3">
        <f t="shared" si="298"/>
        <v>2.2956413835892642E-2</v>
      </c>
      <c r="Q1812" s="28">
        <v>43937</v>
      </c>
      <c r="R1812">
        <v>75.19</v>
      </c>
      <c r="S1812" s="3">
        <f t="shared" si="299"/>
        <v>1.0346680999731239E-2</v>
      </c>
      <c r="U1812" s="28">
        <v>43937</v>
      </c>
      <c r="V1812">
        <v>91.95</v>
      </c>
      <c r="W1812" s="3">
        <f t="shared" si="295"/>
        <v>1.602209944751376E-2</v>
      </c>
      <c r="AG1812" s="28">
        <v>43943</v>
      </c>
      <c r="AH1812">
        <v>104</v>
      </c>
      <c r="AI1812" s="4">
        <f t="shared" si="300"/>
        <v>-1.0565747766785316E-3</v>
      </c>
      <c r="AO1812" s="28">
        <v>43937</v>
      </c>
      <c r="AP1812" s="29">
        <v>31329.46</v>
      </c>
      <c r="AQ1812" s="3">
        <f t="shared" si="301"/>
        <v>2.7933381110607503E-3</v>
      </c>
    </row>
    <row r="1813" spans="1:43" ht="15.75" thickBot="1" x14ac:dyDescent="0.3">
      <c r="A1813" s="28">
        <v>43999</v>
      </c>
      <c r="B1813">
        <v>69.16</v>
      </c>
      <c r="C1813" s="3">
        <f t="shared" si="297"/>
        <v>8.1632653061225469E-3</v>
      </c>
      <c r="E1813" s="28">
        <v>43938</v>
      </c>
      <c r="F1813">
        <v>83</v>
      </c>
      <c r="G1813" s="4">
        <f t="shared" si="296"/>
        <v>7.4851074851074895E-2</v>
      </c>
      <c r="M1813" s="28">
        <v>44732</v>
      </c>
      <c r="N1813">
        <v>322.13</v>
      </c>
      <c r="O1813" s="3">
        <f t="shared" si="298"/>
        <v>-2.31084154662623E-2</v>
      </c>
      <c r="Q1813" s="28">
        <v>43938</v>
      </c>
      <c r="R1813">
        <v>80.819999999999993</v>
      </c>
      <c r="S1813" s="3">
        <f t="shared" si="299"/>
        <v>7.4876978321585241E-2</v>
      </c>
      <c r="U1813" s="28">
        <v>43938</v>
      </c>
      <c r="V1813">
        <v>96.32</v>
      </c>
      <c r="W1813" s="3">
        <f t="shared" si="295"/>
        <v>4.7525829255029794E-2</v>
      </c>
      <c r="AG1813" s="28">
        <v>43944</v>
      </c>
      <c r="AH1813">
        <v>103.96</v>
      </c>
      <c r="AI1813" s="4">
        <f t="shared" si="300"/>
        <v>-3.8461538461542766E-4</v>
      </c>
      <c r="AO1813" s="28">
        <v>43938</v>
      </c>
      <c r="AP1813" s="29">
        <v>32831.83</v>
      </c>
      <c r="AQ1813" s="3">
        <f t="shared" si="301"/>
        <v>4.7953906642502098E-2</v>
      </c>
    </row>
    <row r="1814" spans="1:43" ht="15.75" thickBot="1" x14ac:dyDescent="0.3">
      <c r="A1814" s="28">
        <v>44000</v>
      </c>
      <c r="B1814">
        <v>66.87</v>
      </c>
      <c r="C1814" s="3">
        <f t="shared" si="297"/>
        <v>-3.3111625216888263E-2</v>
      </c>
      <c r="E1814" s="28">
        <v>43941</v>
      </c>
      <c r="F1814">
        <v>82.25</v>
      </c>
      <c r="G1814" s="4">
        <f t="shared" si="296"/>
        <v>-9.0361445783132543E-3</v>
      </c>
      <c r="M1814" s="28">
        <v>44733</v>
      </c>
      <c r="N1814">
        <v>337.72</v>
      </c>
      <c r="O1814" s="3">
        <f t="shared" si="298"/>
        <v>4.8396610064259882E-2</v>
      </c>
      <c r="Q1814" s="28">
        <v>43941</v>
      </c>
      <c r="R1814">
        <v>86.88</v>
      </c>
      <c r="S1814" s="3">
        <f t="shared" si="299"/>
        <v>7.4981440237565034E-2</v>
      </c>
      <c r="U1814" s="28">
        <v>43941</v>
      </c>
      <c r="V1814">
        <v>96.22</v>
      </c>
      <c r="W1814" s="3">
        <f t="shared" si="295"/>
        <v>-1.0382059800664312E-3</v>
      </c>
      <c r="AG1814" s="28">
        <v>43945</v>
      </c>
      <c r="AH1814">
        <v>104.32</v>
      </c>
      <c r="AI1814" s="4">
        <f t="shared" si="300"/>
        <v>3.4628703347441281E-3</v>
      </c>
      <c r="AO1814" s="28">
        <v>43941</v>
      </c>
      <c r="AP1814" s="29">
        <v>33499.65</v>
      </c>
      <c r="AQ1814" s="3">
        <f t="shared" si="301"/>
        <v>2.0340626763722947E-2</v>
      </c>
    </row>
    <row r="1815" spans="1:43" ht="15.75" thickBot="1" x14ac:dyDescent="0.3">
      <c r="A1815" s="28">
        <v>44001</v>
      </c>
      <c r="B1815">
        <v>65.09</v>
      </c>
      <c r="C1815" s="3">
        <f t="shared" si="297"/>
        <v>-2.6618812621504451E-2</v>
      </c>
      <c r="E1815" s="28">
        <v>43942</v>
      </c>
      <c r="F1815">
        <v>76.22</v>
      </c>
      <c r="G1815" s="4">
        <f t="shared" si="296"/>
        <v>-7.3313069908814588E-2</v>
      </c>
      <c r="M1815" s="28">
        <v>44734</v>
      </c>
      <c r="N1815">
        <v>334.92</v>
      </c>
      <c r="O1815" s="3">
        <f t="shared" si="298"/>
        <v>-8.2908918630818507E-3</v>
      </c>
      <c r="Q1815" s="28">
        <v>43942</v>
      </c>
      <c r="R1815">
        <v>91.99</v>
      </c>
      <c r="S1815" s="3">
        <f t="shared" si="299"/>
        <v>5.8816758747697984E-2</v>
      </c>
      <c r="U1815" s="28">
        <v>43942</v>
      </c>
      <c r="V1815">
        <v>89.35</v>
      </c>
      <c r="W1815" s="3">
        <f t="shared" si="295"/>
        <v>-7.1398877572230401E-2</v>
      </c>
      <c r="AG1815" s="28">
        <v>43948</v>
      </c>
      <c r="AH1815">
        <v>103.93</v>
      </c>
      <c r="AI1815" s="4">
        <f t="shared" si="300"/>
        <v>-3.7384969325151562E-3</v>
      </c>
      <c r="AO1815" s="28">
        <v>43942</v>
      </c>
      <c r="AP1815" s="29">
        <v>32422.83</v>
      </c>
      <c r="AQ1815" s="3">
        <f t="shared" si="301"/>
        <v>-3.2144216432111961E-2</v>
      </c>
    </row>
    <row r="1816" spans="1:43" ht="15.75" thickBot="1" x14ac:dyDescent="0.3">
      <c r="A1816" s="28">
        <v>44004</v>
      </c>
      <c r="B1816">
        <v>66.290000000000006</v>
      </c>
      <c r="C1816" s="3">
        <f t="shared" si="297"/>
        <v>1.843601167614084E-2</v>
      </c>
      <c r="E1816" s="28">
        <v>43943</v>
      </c>
      <c r="F1816">
        <v>76.069999999999993</v>
      </c>
      <c r="G1816" s="4">
        <f t="shared" si="296"/>
        <v>-1.9679874048806889E-3</v>
      </c>
      <c r="M1816" s="28">
        <v>44735</v>
      </c>
      <c r="N1816">
        <v>339.52</v>
      </c>
      <c r="O1816" s="3">
        <f t="shared" si="298"/>
        <v>1.3734623193598416E-2</v>
      </c>
      <c r="Q1816" s="28">
        <v>43943</v>
      </c>
      <c r="R1816">
        <v>95.91</v>
      </c>
      <c r="S1816" s="3">
        <f t="shared" si="299"/>
        <v>4.2613327535601764E-2</v>
      </c>
      <c r="U1816" s="28">
        <v>43943</v>
      </c>
      <c r="V1816">
        <v>88.67</v>
      </c>
      <c r="W1816" s="3">
        <f t="shared" si="295"/>
        <v>-7.6105204252937542E-3</v>
      </c>
      <c r="AG1816" s="28">
        <v>43949</v>
      </c>
      <c r="AH1816">
        <v>105.33</v>
      </c>
      <c r="AI1816" s="4">
        <f t="shared" si="300"/>
        <v>1.3470605215048614E-2</v>
      </c>
      <c r="AO1816" s="28">
        <v>43943</v>
      </c>
      <c r="AP1816" s="29">
        <v>32464.23</v>
      </c>
      <c r="AQ1816" s="3">
        <f t="shared" si="301"/>
        <v>1.2768780516689837E-3</v>
      </c>
    </row>
    <row r="1817" spans="1:43" ht="15.75" thickBot="1" x14ac:dyDescent="0.3">
      <c r="A1817" s="28">
        <v>44005</v>
      </c>
      <c r="B1817">
        <v>68.98</v>
      </c>
      <c r="C1817" s="3">
        <f t="shared" si="297"/>
        <v>4.0579272891838825E-2</v>
      </c>
      <c r="E1817" s="28">
        <v>43944</v>
      </c>
      <c r="F1817">
        <v>80.930000000000007</v>
      </c>
      <c r="G1817" s="4">
        <f t="shared" si="296"/>
        <v>6.3888523728145241E-2</v>
      </c>
      <c r="M1817" s="28">
        <v>44736</v>
      </c>
      <c r="N1817">
        <v>326.39</v>
      </c>
      <c r="O1817" s="3">
        <f t="shared" si="298"/>
        <v>-3.8672243166823717E-2</v>
      </c>
      <c r="Q1817" s="28">
        <v>43944</v>
      </c>
      <c r="R1817">
        <v>89.41</v>
      </c>
      <c r="S1817" s="3">
        <f t="shared" si="299"/>
        <v>-6.7771869460952927E-2</v>
      </c>
      <c r="U1817" s="28">
        <v>43944</v>
      </c>
      <c r="V1817">
        <v>95.15</v>
      </c>
      <c r="W1817" s="3">
        <f t="shared" si="295"/>
        <v>7.3079959400022654E-2</v>
      </c>
      <c r="AG1817" s="28">
        <v>43950</v>
      </c>
      <c r="AH1817">
        <v>104.88</v>
      </c>
      <c r="AI1817" s="4">
        <f t="shared" si="300"/>
        <v>-4.2722870976930061E-3</v>
      </c>
      <c r="AO1817" s="28">
        <v>43944</v>
      </c>
      <c r="AP1817" s="29">
        <v>32850.83</v>
      </c>
      <c r="AQ1817" s="3">
        <f t="shared" si="301"/>
        <v>1.1908491284099432E-2</v>
      </c>
    </row>
    <row r="1818" spans="1:43" ht="15.75" thickBot="1" x14ac:dyDescent="0.3">
      <c r="A1818" s="28">
        <v>44006</v>
      </c>
      <c r="B1818">
        <v>68.41</v>
      </c>
      <c r="C1818" s="3">
        <f t="shared" si="297"/>
        <v>-8.263264714410079E-3</v>
      </c>
      <c r="E1818" s="28">
        <v>43945</v>
      </c>
      <c r="F1818">
        <v>78.400000000000006</v>
      </c>
      <c r="G1818" s="4">
        <f t="shared" si="296"/>
        <v>-3.1261584085011784E-2</v>
      </c>
      <c r="M1818" s="28">
        <v>44739</v>
      </c>
      <c r="N1818">
        <v>338.51</v>
      </c>
      <c r="O1818" s="3">
        <f t="shared" si="298"/>
        <v>3.7133490609393638E-2</v>
      </c>
      <c r="Q1818" s="28">
        <v>43945</v>
      </c>
      <c r="R1818">
        <v>86.03</v>
      </c>
      <c r="S1818" s="3">
        <f t="shared" si="299"/>
        <v>-3.7803377698244045E-2</v>
      </c>
      <c r="U1818" s="28">
        <v>43945</v>
      </c>
      <c r="V1818">
        <v>95.27</v>
      </c>
      <c r="W1818" s="3">
        <f t="shared" si="295"/>
        <v>1.261166579085593E-3</v>
      </c>
      <c r="AG1818" s="28">
        <v>43951</v>
      </c>
      <c r="AH1818">
        <v>104.19</v>
      </c>
      <c r="AI1818" s="4">
        <f t="shared" si="300"/>
        <v>-6.5789473684210176E-3</v>
      </c>
      <c r="AO1818" s="28">
        <v>43945</v>
      </c>
      <c r="AP1818" s="29">
        <v>32806.379999999997</v>
      </c>
      <c r="AQ1818" s="3">
        <f t="shared" si="301"/>
        <v>-1.353086055968844E-3</v>
      </c>
    </row>
    <row r="1819" spans="1:43" ht="15.75" thickBot="1" x14ac:dyDescent="0.3">
      <c r="A1819" s="28">
        <v>44007</v>
      </c>
      <c r="B1819">
        <v>68.510000000000005</v>
      </c>
      <c r="C1819" s="3">
        <f t="shared" si="297"/>
        <v>1.461774594357701E-3</v>
      </c>
      <c r="E1819" s="28">
        <v>43948</v>
      </c>
      <c r="F1819">
        <v>82.63</v>
      </c>
      <c r="G1819" s="4">
        <f t="shared" si="296"/>
        <v>5.3954081632652917E-2</v>
      </c>
      <c r="M1819" s="28">
        <v>44740</v>
      </c>
      <c r="N1819">
        <v>335.58</v>
      </c>
      <c r="O1819" s="3">
        <f t="shared" si="298"/>
        <v>-8.6555788602995509E-3</v>
      </c>
      <c r="Q1819" s="28">
        <v>43948</v>
      </c>
      <c r="R1819">
        <v>84.38</v>
      </c>
      <c r="S1819" s="3">
        <f t="shared" si="299"/>
        <v>-1.9179356038591222E-2</v>
      </c>
      <c r="U1819" s="28">
        <v>43948</v>
      </c>
      <c r="V1819">
        <v>93.4</v>
      </c>
      <c r="W1819" s="3">
        <f t="shared" si="295"/>
        <v>-1.9628424477799888E-2</v>
      </c>
      <c r="AG1819" s="28">
        <v>43955</v>
      </c>
      <c r="AH1819">
        <v>102.99</v>
      </c>
      <c r="AI1819" s="4">
        <f t="shared" si="300"/>
        <v>-1.1517420097898134E-2</v>
      </c>
      <c r="AO1819" s="28">
        <v>43948</v>
      </c>
      <c r="AP1819" s="29">
        <v>32314.57</v>
      </c>
      <c r="AQ1819" s="3">
        <f t="shared" si="301"/>
        <v>-1.4991291328089185E-2</v>
      </c>
    </row>
    <row r="1820" spans="1:43" ht="15.75" thickBot="1" x14ac:dyDescent="0.3">
      <c r="A1820" s="28">
        <v>44008</v>
      </c>
      <c r="B1820">
        <v>67.03</v>
      </c>
      <c r="C1820" s="3">
        <f t="shared" si="297"/>
        <v>-2.1602685739308236E-2</v>
      </c>
      <c r="E1820" s="28">
        <v>43949</v>
      </c>
      <c r="F1820">
        <v>82.7</v>
      </c>
      <c r="G1820" s="4">
        <f t="shared" si="296"/>
        <v>8.4714994554047074E-4</v>
      </c>
      <c r="M1820" s="28">
        <v>44741</v>
      </c>
      <c r="N1820">
        <v>324.73</v>
      </c>
      <c r="O1820" s="3">
        <f t="shared" si="298"/>
        <v>-3.2332081768877696E-2</v>
      </c>
      <c r="Q1820" s="28">
        <v>43949</v>
      </c>
      <c r="R1820">
        <v>88.43</v>
      </c>
      <c r="S1820" s="3">
        <f t="shared" si="299"/>
        <v>4.7997155724105456E-2</v>
      </c>
      <c r="U1820" s="28">
        <v>43949</v>
      </c>
      <c r="V1820">
        <v>93.75</v>
      </c>
      <c r="W1820" s="3">
        <f t="shared" si="295"/>
        <v>3.7473233404710093E-3</v>
      </c>
      <c r="AG1820" s="28">
        <v>43956</v>
      </c>
      <c r="AH1820">
        <v>110.71</v>
      </c>
      <c r="AI1820" s="4">
        <f t="shared" si="300"/>
        <v>7.4958733857656057E-2</v>
      </c>
      <c r="AO1820" s="28">
        <v>43949</v>
      </c>
      <c r="AP1820" s="29">
        <v>32553.39</v>
      </c>
      <c r="AQ1820" s="3">
        <f t="shared" si="301"/>
        <v>7.3904743278341289E-3</v>
      </c>
    </row>
    <row r="1821" spans="1:43" ht="15.75" thickBot="1" x14ac:dyDescent="0.3">
      <c r="A1821" s="28">
        <v>44011</v>
      </c>
      <c r="B1821">
        <v>67.69</v>
      </c>
      <c r="C1821" s="3">
        <f t="shared" si="297"/>
        <v>9.8463374608384058E-3</v>
      </c>
      <c r="E1821" s="28">
        <v>43950</v>
      </c>
      <c r="F1821">
        <v>81.819999999999993</v>
      </c>
      <c r="G1821" s="4">
        <f t="shared" si="296"/>
        <v>-1.0640870616686948E-2</v>
      </c>
      <c r="M1821" s="28">
        <v>44742</v>
      </c>
      <c r="N1821">
        <v>329.86</v>
      </c>
      <c r="O1821" s="3">
        <f t="shared" si="298"/>
        <v>1.5797739660641241E-2</v>
      </c>
      <c r="Q1821" s="28">
        <v>43950</v>
      </c>
      <c r="R1821">
        <v>89.68</v>
      </c>
      <c r="S1821" s="3">
        <f t="shared" si="299"/>
        <v>1.4135474386520519E-2</v>
      </c>
      <c r="U1821" s="28">
        <v>43950</v>
      </c>
      <c r="V1821">
        <v>98.01</v>
      </c>
      <c r="W1821" s="3">
        <f t="shared" si="295"/>
        <v>4.5440000000000147E-2</v>
      </c>
      <c r="AG1821" s="28">
        <v>43957</v>
      </c>
      <c r="AH1821">
        <v>119.01</v>
      </c>
      <c r="AI1821" s="4">
        <f t="shared" si="300"/>
        <v>7.4970644024930033E-2</v>
      </c>
      <c r="AO1821" s="28">
        <v>43950</v>
      </c>
      <c r="AP1821" s="29">
        <v>33158.839999999997</v>
      </c>
      <c r="AQ1821" s="3">
        <f t="shared" si="301"/>
        <v>1.8598677434208843E-2</v>
      </c>
    </row>
    <row r="1822" spans="1:43" ht="15.75" thickBot="1" x14ac:dyDescent="0.3">
      <c r="A1822" s="28">
        <v>44012</v>
      </c>
      <c r="B1822">
        <v>68.849999999999994</v>
      </c>
      <c r="C1822" s="3">
        <f t="shared" si="297"/>
        <v>1.7136947850494799E-2</v>
      </c>
      <c r="E1822" s="28">
        <v>43951</v>
      </c>
      <c r="F1822">
        <v>84</v>
      </c>
      <c r="G1822" s="4">
        <f t="shared" si="296"/>
        <v>2.6643852358836595E-2</v>
      </c>
      <c r="M1822" s="28">
        <v>44743</v>
      </c>
      <c r="N1822">
        <v>328.49</v>
      </c>
      <c r="O1822" s="3">
        <f t="shared" si="298"/>
        <v>-4.1532771478809405E-3</v>
      </c>
      <c r="Q1822" s="28">
        <v>43951</v>
      </c>
      <c r="R1822">
        <v>92.05</v>
      </c>
      <c r="S1822" s="3">
        <f t="shared" si="299"/>
        <v>2.6427297056199617E-2</v>
      </c>
      <c r="U1822" s="28">
        <v>43951</v>
      </c>
      <c r="V1822">
        <v>105.36</v>
      </c>
      <c r="W1822" s="3">
        <f t="shared" si="295"/>
        <v>7.4992347719620378E-2</v>
      </c>
      <c r="AG1822" s="28">
        <v>43958</v>
      </c>
      <c r="AH1822">
        <v>112.92</v>
      </c>
      <c r="AI1822" s="4">
        <f t="shared" si="300"/>
        <v>-5.1172170405848316E-2</v>
      </c>
      <c r="AO1822" s="28">
        <v>43951</v>
      </c>
      <c r="AP1822" s="29">
        <v>34111.64</v>
      </c>
      <c r="AQ1822" s="3">
        <f t="shared" si="301"/>
        <v>2.8734418936247508E-2</v>
      </c>
    </row>
    <row r="1823" spans="1:43" ht="15.75" thickBot="1" x14ac:dyDescent="0.3">
      <c r="A1823" s="28">
        <v>44013</v>
      </c>
      <c r="B1823">
        <v>68.92</v>
      </c>
      <c r="C1823" s="3">
        <f t="shared" si="297"/>
        <v>1.0167029774874603E-3</v>
      </c>
      <c r="E1823" s="28">
        <v>43955</v>
      </c>
      <c r="F1823">
        <v>89.21</v>
      </c>
      <c r="G1823" s="4">
        <f t="shared" si="296"/>
        <v>6.2023809523809481E-2</v>
      </c>
      <c r="M1823" s="28">
        <v>44746</v>
      </c>
      <c r="N1823">
        <v>328.87</v>
      </c>
      <c r="O1823" s="3">
        <f t="shared" si="298"/>
        <v>1.1568084264361733E-3</v>
      </c>
      <c r="Q1823" s="28">
        <v>43955</v>
      </c>
      <c r="R1823">
        <v>88.95</v>
      </c>
      <c r="S1823" s="3">
        <f t="shared" si="299"/>
        <v>-3.367734926670285E-2</v>
      </c>
      <c r="U1823" s="28">
        <v>43955</v>
      </c>
      <c r="V1823">
        <v>105.24</v>
      </c>
      <c r="W1823" s="3">
        <f t="shared" si="295"/>
        <v>-1.138952164009166E-3</v>
      </c>
      <c r="AG1823" s="28">
        <v>43959</v>
      </c>
      <c r="AH1823">
        <v>111.95</v>
      </c>
      <c r="AI1823" s="4">
        <f t="shared" si="300"/>
        <v>-8.5901523202267516E-3</v>
      </c>
      <c r="AO1823" s="28">
        <v>43955</v>
      </c>
      <c r="AP1823" s="29">
        <v>33916.639999999999</v>
      </c>
      <c r="AQ1823" s="3">
        <f t="shared" si="301"/>
        <v>-5.7165237438012717E-3</v>
      </c>
    </row>
    <row r="1824" spans="1:43" ht="15.75" thickBot="1" x14ac:dyDescent="0.3">
      <c r="A1824" s="28">
        <v>44014</v>
      </c>
      <c r="B1824">
        <v>67.75</v>
      </c>
      <c r="C1824" s="3">
        <f t="shared" si="297"/>
        <v>-1.6976204294834596E-2</v>
      </c>
      <c r="E1824" s="28">
        <v>43956</v>
      </c>
      <c r="F1824">
        <v>90.49</v>
      </c>
      <c r="G1824" s="4">
        <f t="shared" si="296"/>
        <v>1.434816724582455E-2</v>
      </c>
      <c r="M1824" s="28">
        <v>44747</v>
      </c>
      <c r="N1824">
        <v>330.61</v>
      </c>
      <c r="O1824" s="3">
        <f t="shared" si="298"/>
        <v>5.2908444066044336E-3</v>
      </c>
      <c r="Q1824" s="28">
        <v>43956</v>
      </c>
      <c r="R1824">
        <v>85.26</v>
      </c>
      <c r="S1824" s="3">
        <f t="shared" si="299"/>
        <v>-4.1483979763912271E-2</v>
      </c>
      <c r="U1824" s="28">
        <v>43956</v>
      </c>
      <c r="V1824">
        <v>107.11</v>
      </c>
      <c r="W1824" s="3">
        <f t="shared" si="295"/>
        <v>1.7768909160015278E-2</v>
      </c>
      <c r="AG1824" s="28">
        <v>43962</v>
      </c>
      <c r="AH1824">
        <v>113.01</v>
      </c>
      <c r="AI1824" s="4">
        <f t="shared" si="300"/>
        <v>9.4685127288969273E-3</v>
      </c>
      <c r="AO1824" s="28">
        <v>43956</v>
      </c>
      <c r="AP1824" s="29">
        <v>33992.75</v>
      </c>
      <c r="AQ1824" s="3">
        <f t="shared" si="301"/>
        <v>2.2440312483784641E-3</v>
      </c>
    </row>
    <row r="1825" spans="1:43" ht="15.75" thickBot="1" x14ac:dyDescent="0.3">
      <c r="A1825" s="28">
        <v>44015</v>
      </c>
      <c r="B1825">
        <v>67.569999999999993</v>
      </c>
      <c r="C1825" s="3">
        <f t="shared" si="297"/>
        <v>-2.6568265682658243E-3</v>
      </c>
      <c r="E1825" s="28">
        <v>43957</v>
      </c>
      <c r="F1825">
        <v>90.48</v>
      </c>
      <c r="G1825" s="4">
        <f t="shared" si="296"/>
        <v>-1.1050944855772737E-4</v>
      </c>
      <c r="M1825" s="28">
        <v>44748</v>
      </c>
      <c r="N1825">
        <v>331.58</v>
      </c>
      <c r="O1825" s="3">
        <f t="shared" si="298"/>
        <v>2.9339705393061077E-3</v>
      </c>
      <c r="Q1825" s="28">
        <v>43957</v>
      </c>
      <c r="R1825">
        <v>81.739999999999995</v>
      </c>
      <c r="S1825" s="3">
        <f t="shared" si="299"/>
        <v>-4.1285479709125106E-2</v>
      </c>
      <c r="U1825" s="28">
        <v>43957</v>
      </c>
      <c r="V1825">
        <v>106.36</v>
      </c>
      <c r="W1825" s="3">
        <f t="shared" si="295"/>
        <v>-7.0021473251796751E-3</v>
      </c>
      <c r="AG1825" s="28">
        <v>43963</v>
      </c>
      <c r="AH1825">
        <v>120.04</v>
      </c>
      <c r="AI1825" s="4">
        <f t="shared" si="300"/>
        <v>6.2206884346517999E-2</v>
      </c>
      <c r="AO1825" s="28">
        <v>43957</v>
      </c>
      <c r="AP1825" s="29">
        <v>33728.18</v>
      </c>
      <c r="AQ1825" s="3">
        <f t="shared" si="301"/>
        <v>-7.7831302262982849E-3</v>
      </c>
    </row>
    <row r="1826" spans="1:43" ht="15.75" thickBot="1" x14ac:dyDescent="0.3">
      <c r="A1826" s="28">
        <v>44018</v>
      </c>
      <c r="B1826">
        <v>67.62</v>
      </c>
      <c r="C1826" s="3">
        <f t="shared" si="297"/>
        <v>7.3997336095921185E-4</v>
      </c>
      <c r="E1826" s="28">
        <v>43958</v>
      </c>
      <c r="F1826">
        <v>85.99</v>
      </c>
      <c r="G1826" s="4">
        <f t="shared" si="296"/>
        <v>-4.9624226348364386E-2</v>
      </c>
      <c r="M1826" s="28">
        <v>44749</v>
      </c>
      <c r="N1826">
        <v>331.16</v>
      </c>
      <c r="O1826" s="3">
        <f t="shared" si="298"/>
        <v>-1.2666626455153374E-3</v>
      </c>
      <c r="Q1826" s="28">
        <v>43958</v>
      </c>
      <c r="R1826">
        <v>80.38</v>
      </c>
      <c r="S1826" s="3">
        <f t="shared" si="299"/>
        <v>-1.663812087105454E-2</v>
      </c>
      <c r="U1826" s="28">
        <v>43958</v>
      </c>
      <c r="V1826">
        <v>102.95</v>
      </c>
      <c r="W1826" s="3">
        <f t="shared" ref="W1826:W1889" si="302">V1826/V1825-1</f>
        <v>-3.2060925159834497E-2</v>
      </c>
      <c r="AG1826" s="28">
        <v>43964</v>
      </c>
      <c r="AH1826">
        <v>129.04</v>
      </c>
      <c r="AI1826" s="4">
        <f t="shared" si="300"/>
        <v>7.4975008330556259E-2</v>
      </c>
      <c r="AO1826" s="28">
        <v>43958</v>
      </c>
      <c r="AP1826" s="29">
        <v>33304.160000000003</v>
      </c>
      <c r="AQ1826" s="3">
        <f t="shared" si="301"/>
        <v>-1.2571683381670695E-2</v>
      </c>
    </row>
    <row r="1827" spans="1:43" ht="15.75" thickBot="1" x14ac:dyDescent="0.3">
      <c r="A1827" s="28">
        <v>44019</v>
      </c>
      <c r="B1827">
        <v>68.78</v>
      </c>
      <c r="C1827" s="3">
        <f t="shared" si="297"/>
        <v>1.7154687962141368E-2</v>
      </c>
      <c r="E1827" s="28">
        <v>43959</v>
      </c>
      <c r="F1827">
        <v>85.85</v>
      </c>
      <c r="G1827" s="4">
        <f t="shared" si="296"/>
        <v>-1.6280962902662788E-3</v>
      </c>
      <c r="M1827" s="28">
        <v>44755</v>
      </c>
      <c r="N1827">
        <v>337.54</v>
      </c>
      <c r="O1827" s="3">
        <f t="shared" si="298"/>
        <v>1.9265611788863435E-2</v>
      </c>
      <c r="Q1827" s="28">
        <v>43959</v>
      </c>
      <c r="R1827">
        <v>80.489999999999995</v>
      </c>
      <c r="S1827" s="3">
        <f t="shared" si="299"/>
        <v>1.3684996267728788E-3</v>
      </c>
      <c r="U1827" s="28">
        <v>43959</v>
      </c>
      <c r="V1827">
        <v>103.05</v>
      </c>
      <c r="W1827" s="3">
        <f t="shared" si="302"/>
        <v>9.713453132587091E-4</v>
      </c>
      <c r="AG1827" s="28">
        <v>43965</v>
      </c>
      <c r="AH1827">
        <v>129.16</v>
      </c>
      <c r="AI1827" s="4">
        <f t="shared" si="300"/>
        <v>9.2994420334790995E-4</v>
      </c>
      <c r="AO1827" s="28">
        <v>43959</v>
      </c>
      <c r="AP1827" s="29">
        <v>33267.69</v>
      </c>
      <c r="AQ1827" s="3">
        <f t="shared" si="301"/>
        <v>-1.0950583951074844E-3</v>
      </c>
    </row>
    <row r="1828" spans="1:43" ht="15.75" thickBot="1" x14ac:dyDescent="0.3">
      <c r="A1828" s="28">
        <v>44020</v>
      </c>
      <c r="B1828">
        <v>69.88</v>
      </c>
      <c r="C1828" s="3">
        <f t="shared" si="297"/>
        <v>1.599302122710089E-2</v>
      </c>
      <c r="E1828" s="28">
        <v>43962</v>
      </c>
      <c r="F1828">
        <v>87.56</v>
      </c>
      <c r="G1828" s="4">
        <f t="shared" si="296"/>
        <v>1.9918462434478812E-2</v>
      </c>
      <c r="M1828" s="28">
        <v>44756</v>
      </c>
      <c r="N1828">
        <v>346.38</v>
      </c>
      <c r="O1828" s="3">
        <f t="shared" si="298"/>
        <v>2.6189488653196591E-2</v>
      </c>
      <c r="Q1828" s="28">
        <v>43962</v>
      </c>
      <c r="R1828">
        <v>80.5</v>
      </c>
      <c r="S1828" s="3">
        <f t="shared" si="299"/>
        <v>1.2423903590508267E-4</v>
      </c>
      <c r="U1828" s="28">
        <v>43962</v>
      </c>
      <c r="V1828">
        <v>102.45</v>
      </c>
      <c r="W1828" s="3">
        <f t="shared" si="302"/>
        <v>-5.8224163027655873E-3</v>
      </c>
      <c r="AG1828" s="28">
        <v>43966</v>
      </c>
      <c r="AH1828">
        <v>126.77</v>
      </c>
      <c r="AI1828" s="4">
        <f t="shared" si="300"/>
        <v>-1.8504180860947628E-2</v>
      </c>
      <c r="AO1828" s="28">
        <v>43962</v>
      </c>
      <c r="AP1828" s="29">
        <v>33283.79</v>
      </c>
      <c r="AQ1828" s="3">
        <f t="shared" si="301"/>
        <v>4.8395304873882772E-4</v>
      </c>
    </row>
    <row r="1829" spans="1:43" ht="15.75" thickBot="1" x14ac:dyDescent="0.3">
      <c r="A1829" s="28">
        <v>44021</v>
      </c>
      <c r="B1829">
        <v>72.89</v>
      </c>
      <c r="C1829" s="3">
        <f t="shared" si="297"/>
        <v>4.3073840870063052E-2</v>
      </c>
      <c r="E1829" s="28">
        <v>43963</v>
      </c>
      <c r="F1829">
        <v>87.54</v>
      </c>
      <c r="G1829" s="4">
        <f t="shared" si="296"/>
        <v>-2.2841480127910874E-4</v>
      </c>
      <c r="M1829" s="28">
        <v>44757</v>
      </c>
      <c r="N1829">
        <v>348.01</v>
      </c>
      <c r="O1829" s="3">
        <f t="shared" si="298"/>
        <v>4.7058144234655153E-3</v>
      </c>
      <c r="Q1829" s="28">
        <v>43963</v>
      </c>
      <c r="R1829">
        <v>86.08</v>
      </c>
      <c r="S1829" s="3">
        <f t="shared" si="299"/>
        <v>6.9316770186335308E-2</v>
      </c>
      <c r="U1829" s="28">
        <v>43963</v>
      </c>
      <c r="V1829">
        <v>103.89</v>
      </c>
      <c r="W1829" s="3">
        <f t="shared" si="302"/>
        <v>1.4055636896046719E-2</v>
      </c>
      <c r="AG1829" s="28">
        <v>43969</v>
      </c>
      <c r="AH1829">
        <v>127.04</v>
      </c>
      <c r="AI1829" s="4">
        <f t="shared" si="300"/>
        <v>2.1298414451369485E-3</v>
      </c>
      <c r="AO1829" s="28">
        <v>43963</v>
      </c>
      <c r="AP1829" s="29">
        <v>33603.019999999997</v>
      </c>
      <c r="AQ1829" s="3">
        <f t="shared" si="301"/>
        <v>9.5911553341729849E-3</v>
      </c>
    </row>
    <row r="1830" spans="1:43" ht="15.75" thickBot="1" x14ac:dyDescent="0.3">
      <c r="A1830" s="28">
        <v>44022</v>
      </c>
      <c r="B1830">
        <v>73.56</v>
      </c>
      <c r="C1830" s="3">
        <f t="shared" si="297"/>
        <v>9.1919330498011487E-3</v>
      </c>
      <c r="E1830" s="28">
        <v>43964</v>
      </c>
      <c r="F1830">
        <v>92.38</v>
      </c>
      <c r="G1830" s="4">
        <f t="shared" si="296"/>
        <v>5.528901073794823E-2</v>
      </c>
      <c r="M1830" s="28">
        <v>44760</v>
      </c>
      <c r="N1830">
        <v>340.66</v>
      </c>
      <c r="O1830" s="3">
        <f t="shared" si="298"/>
        <v>-2.1120082756242553E-2</v>
      </c>
      <c r="Q1830" s="28">
        <v>43964</v>
      </c>
      <c r="R1830">
        <v>87.95</v>
      </c>
      <c r="S1830" s="3">
        <f t="shared" si="299"/>
        <v>2.1723977695167429E-2</v>
      </c>
      <c r="U1830" s="28">
        <v>43964</v>
      </c>
      <c r="V1830">
        <v>103.61</v>
      </c>
      <c r="W1830" s="3">
        <f t="shared" si="302"/>
        <v>-2.6951583405525614E-3</v>
      </c>
      <c r="AG1830" s="28">
        <v>43970</v>
      </c>
      <c r="AH1830">
        <v>128.55000000000001</v>
      </c>
      <c r="AI1830" s="4">
        <f t="shared" si="300"/>
        <v>1.1886020151133492E-2</v>
      </c>
      <c r="AO1830" s="28">
        <v>43964</v>
      </c>
      <c r="AP1830" s="29">
        <v>33693.040000000001</v>
      </c>
      <c r="AQ1830" s="3">
        <f t="shared" si="301"/>
        <v>2.6789258822570439E-3</v>
      </c>
    </row>
    <row r="1831" spans="1:43" ht="15.75" thickBot="1" x14ac:dyDescent="0.3">
      <c r="A1831" s="28">
        <v>44025</v>
      </c>
      <c r="B1831">
        <v>76.52</v>
      </c>
      <c r="C1831" s="3">
        <f t="shared" si="297"/>
        <v>4.0239260467645366E-2</v>
      </c>
      <c r="E1831" s="28">
        <v>43965</v>
      </c>
      <c r="F1831">
        <v>92.87</v>
      </c>
      <c r="G1831" s="4">
        <f t="shared" si="296"/>
        <v>5.304178393591874E-3</v>
      </c>
      <c r="M1831" s="28">
        <v>44761</v>
      </c>
      <c r="N1831">
        <v>338.93</v>
      </c>
      <c r="O1831" s="3">
        <f t="shared" si="298"/>
        <v>-5.0783772676569194E-3</v>
      </c>
      <c r="Q1831" s="28">
        <v>43965</v>
      </c>
      <c r="R1831">
        <v>87.46</v>
      </c>
      <c r="S1831" s="3">
        <f t="shared" si="299"/>
        <v>-5.5713473564525939E-3</v>
      </c>
      <c r="U1831" s="28">
        <v>43965</v>
      </c>
      <c r="V1831">
        <v>104.87</v>
      </c>
      <c r="W1831" s="3">
        <f t="shared" si="302"/>
        <v>1.2160988321590738E-2</v>
      </c>
      <c r="AG1831" s="28">
        <v>43971</v>
      </c>
      <c r="AH1831">
        <v>123.13</v>
      </c>
      <c r="AI1831" s="4">
        <f t="shared" si="300"/>
        <v>-4.2162582652664482E-2</v>
      </c>
      <c r="AO1831" s="28">
        <v>43965</v>
      </c>
      <c r="AP1831" s="29">
        <v>33804.9</v>
      </c>
      <c r="AQ1831" s="3">
        <f t="shared" si="301"/>
        <v>3.3199735019457943E-3</v>
      </c>
    </row>
    <row r="1832" spans="1:43" ht="15.75" thickBot="1" x14ac:dyDescent="0.3">
      <c r="A1832" s="28">
        <v>44026</v>
      </c>
      <c r="B1832">
        <v>76.52</v>
      </c>
      <c r="C1832" s="3">
        <f t="shared" si="297"/>
        <v>0</v>
      </c>
      <c r="E1832" s="28">
        <v>43966</v>
      </c>
      <c r="F1832">
        <v>91.98</v>
      </c>
      <c r="G1832" s="4">
        <f t="shared" si="296"/>
        <v>-9.5832884677505836E-3</v>
      </c>
      <c r="M1832" s="28">
        <v>44762</v>
      </c>
      <c r="N1832">
        <v>338.19</v>
      </c>
      <c r="O1832" s="3">
        <f t="shared" si="298"/>
        <v>-2.1833416929749605E-3</v>
      </c>
      <c r="Q1832" s="28">
        <v>43966</v>
      </c>
      <c r="R1832">
        <v>93.11</v>
      </c>
      <c r="S1832" s="3">
        <f t="shared" si="299"/>
        <v>6.4600960439057831E-2</v>
      </c>
      <c r="U1832" s="28">
        <v>43966</v>
      </c>
      <c r="V1832">
        <v>106.65</v>
      </c>
      <c r="W1832" s="3">
        <f t="shared" si="302"/>
        <v>1.6973395632688071E-2</v>
      </c>
      <c r="AG1832" s="28">
        <v>43972</v>
      </c>
      <c r="AH1832">
        <v>118.01</v>
      </c>
      <c r="AI1832" s="4">
        <f t="shared" si="300"/>
        <v>-4.1582067733289985E-2</v>
      </c>
      <c r="AO1832" s="28">
        <v>43966</v>
      </c>
      <c r="AP1832" s="29">
        <v>34008.33</v>
      </c>
      <c r="AQ1832" s="3">
        <f t="shared" si="301"/>
        <v>6.0177666551299858E-3</v>
      </c>
    </row>
    <row r="1833" spans="1:43" ht="15.75" thickBot="1" x14ac:dyDescent="0.3">
      <c r="A1833" s="28">
        <v>44027</v>
      </c>
      <c r="B1833">
        <v>74.7</v>
      </c>
      <c r="C1833" s="3">
        <f t="shared" si="297"/>
        <v>-2.3784631468896977E-2</v>
      </c>
      <c r="E1833" s="28">
        <v>43969</v>
      </c>
      <c r="F1833">
        <v>95.26</v>
      </c>
      <c r="G1833" s="4">
        <f t="shared" si="296"/>
        <v>3.5659926070884973E-2</v>
      </c>
      <c r="M1833" s="28">
        <v>44763</v>
      </c>
      <c r="N1833">
        <v>331.87</v>
      </c>
      <c r="O1833" s="3">
        <f t="shared" si="298"/>
        <v>-1.8687719920754575E-2</v>
      </c>
      <c r="Q1833" s="28">
        <v>43969</v>
      </c>
      <c r="R1833">
        <v>90.27</v>
      </c>
      <c r="S1833" s="3">
        <f t="shared" si="299"/>
        <v>-3.0501557297819781E-2</v>
      </c>
      <c r="U1833" s="28">
        <v>43969</v>
      </c>
      <c r="V1833">
        <v>108.58</v>
      </c>
      <c r="W1833" s="3">
        <f t="shared" si="302"/>
        <v>1.8096577590248408E-2</v>
      </c>
      <c r="AG1833" s="28">
        <v>43979</v>
      </c>
      <c r="AH1833">
        <v>119.6</v>
      </c>
      <c r="AI1833" s="4">
        <f t="shared" si="300"/>
        <v>1.3473434454707167E-2</v>
      </c>
      <c r="AO1833" s="28">
        <v>43969</v>
      </c>
      <c r="AP1833" s="29">
        <v>33804.97</v>
      </c>
      <c r="AQ1833" s="3">
        <f t="shared" si="301"/>
        <v>-5.9797114412851737E-3</v>
      </c>
    </row>
    <row r="1834" spans="1:43" ht="15.75" thickBot="1" x14ac:dyDescent="0.3">
      <c r="A1834" s="28">
        <v>44028</v>
      </c>
      <c r="B1834">
        <v>76.180000000000007</v>
      </c>
      <c r="C1834" s="3">
        <f t="shared" si="297"/>
        <v>1.9812583668005423E-2</v>
      </c>
      <c r="E1834" s="28">
        <v>43970</v>
      </c>
      <c r="F1834">
        <v>94.74</v>
      </c>
      <c r="G1834" s="4">
        <f t="shared" si="296"/>
        <v>-5.4587444887677083E-3</v>
      </c>
      <c r="M1834" s="28">
        <v>44764</v>
      </c>
      <c r="N1834">
        <v>340.99</v>
      </c>
      <c r="O1834" s="3">
        <f t="shared" si="298"/>
        <v>2.7480640009642343E-2</v>
      </c>
      <c r="Q1834" s="28">
        <v>43970</v>
      </c>
      <c r="R1834">
        <v>86.87</v>
      </c>
      <c r="S1834" s="3">
        <f t="shared" si="299"/>
        <v>-3.7664783427495241E-2</v>
      </c>
      <c r="U1834" s="28">
        <v>43970</v>
      </c>
      <c r="V1834">
        <v>112.74</v>
      </c>
      <c r="W1834" s="3">
        <f t="shared" si="302"/>
        <v>3.8312764781727626E-2</v>
      </c>
      <c r="AG1834" s="28">
        <v>43980</v>
      </c>
      <c r="AH1834">
        <v>119.41</v>
      </c>
      <c r="AI1834" s="4">
        <f t="shared" si="300"/>
        <v>-1.5886287625417328E-3</v>
      </c>
      <c r="AO1834" s="28">
        <v>43970</v>
      </c>
      <c r="AP1834" s="29">
        <v>34158.550000000003</v>
      </c>
      <c r="AQ1834" s="3">
        <f t="shared" si="301"/>
        <v>1.0459408779241786E-2</v>
      </c>
    </row>
    <row r="1835" spans="1:43" ht="15.75" thickBot="1" x14ac:dyDescent="0.3">
      <c r="A1835" s="28">
        <v>44029</v>
      </c>
      <c r="B1835">
        <v>75.47</v>
      </c>
      <c r="C1835" s="3">
        <f t="shared" si="297"/>
        <v>-9.320031504331916E-3</v>
      </c>
      <c r="E1835" s="28">
        <v>43971</v>
      </c>
      <c r="F1835">
        <v>93.54</v>
      </c>
      <c r="G1835" s="4">
        <f t="shared" si="296"/>
        <v>-1.2666244458517939E-2</v>
      </c>
      <c r="M1835" s="28">
        <v>44767</v>
      </c>
      <c r="N1835">
        <v>335.55</v>
      </c>
      <c r="O1835" s="3">
        <f t="shared" si="298"/>
        <v>-1.5953547024839421E-2</v>
      </c>
      <c r="Q1835" s="28">
        <v>43971</v>
      </c>
      <c r="R1835">
        <v>85.17</v>
      </c>
      <c r="S1835" s="3">
        <f t="shared" si="299"/>
        <v>-1.9569471624266144E-2</v>
      </c>
      <c r="U1835" s="28">
        <v>43971</v>
      </c>
      <c r="V1835">
        <v>111.62</v>
      </c>
      <c r="W1835" s="3">
        <f t="shared" si="302"/>
        <v>-9.9343622494233452E-3</v>
      </c>
      <c r="AG1835" s="28">
        <v>43983</v>
      </c>
      <c r="AH1835">
        <v>116.06</v>
      </c>
      <c r="AI1835" s="4">
        <f t="shared" si="300"/>
        <v>-2.8054601792144696E-2</v>
      </c>
      <c r="AO1835" s="28">
        <v>43971</v>
      </c>
      <c r="AP1835" s="29">
        <v>33932.81</v>
      </c>
      <c r="AQ1835" s="3">
        <f t="shared" si="301"/>
        <v>-6.6085943343615616E-3</v>
      </c>
    </row>
    <row r="1836" spans="1:43" ht="15.75" thickBot="1" x14ac:dyDescent="0.3">
      <c r="A1836" s="28">
        <v>44032</v>
      </c>
      <c r="B1836">
        <v>75.099999999999994</v>
      </c>
      <c r="C1836" s="3">
        <f t="shared" si="297"/>
        <v>-4.9026103087319584E-3</v>
      </c>
      <c r="E1836" s="28">
        <v>43972</v>
      </c>
      <c r="F1836">
        <v>91.24</v>
      </c>
      <c r="G1836" s="4">
        <f t="shared" si="296"/>
        <v>-2.4588411374813046E-2</v>
      </c>
      <c r="M1836" s="28">
        <v>44768</v>
      </c>
      <c r="N1836">
        <v>335.98</v>
      </c>
      <c r="O1836" s="3">
        <f t="shared" si="298"/>
        <v>1.2814781701684375E-3</v>
      </c>
      <c r="Q1836" s="28">
        <v>43972</v>
      </c>
      <c r="R1836">
        <v>84.85</v>
      </c>
      <c r="S1836" s="3">
        <f t="shared" si="299"/>
        <v>-3.7571914993542732E-3</v>
      </c>
      <c r="U1836" s="28">
        <v>43972</v>
      </c>
      <c r="V1836">
        <v>112.91</v>
      </c>
      <c r="W1836" s="3">
        <f t="shared" si="302"/>
        <v>1.1557068625694278E-2</v>
      </c>
      <c r="AG1836" s="28">
        <v>43984</v>
      </c>
      <c r="AH1836">
        <v>117.85</v>
      </c>
      <c r="AI1836" s="4">
        <f t="shared" si="300"/>
        <v>1.5423057039462229E-2</v>
      </c>
      <c r="AO1836" s="28">
        <v>43972</v>
      </c>
      <c r="AP1836" s="29">
        <v>33836.61</v>
      </c>
      <c r="AQ1836" s="3">
        <f t="shared" si="301"/>
        <v>-2.8350142531666789E-3</v>
      </c>
    </row>
    <row r="1837" spans="1:43" ht="15.75" thickBot="1" x14ac:dyDescent="0.3">
      <c r="A1837" s="28">
        <v>44033</v>
      </c>
      <c r="B1837">
        <v>74.78</v>
      </c>
      <c r="C1837" s="3">
        <f t="shared" si="297"/>
        <v>-4.2609853528627895E-3</v>
      </c>
      <c r="E1837" s="28">
        <v>43979</v>
      </c>
      <c r="F1837">
        <v>91.83</v>
      </c>
      <c r="G1837" s="4">
        <f t="shared" si="296"/>
        <v>6.4664620780359172E-3</v>
      </c>
      <c r="M1837" s="28">
        <v>44769</v>
      </c>
      <c r="N1837">
        <v>341.73</v>
      </c>
      <c r="O1837" s="3">
        <f t="shared" si="298"/>
        <v>1.7114113935353226E-2</v>
      </c>
      <c r="Q1837" s="28">
        <v>43979</v>
      </c>
      <c r="R1837">
        <v>86.2</v>
      </c>
      <c r="S1837" s="3">
        <f t="shared" si="299"/>
        <v>1.5910430170889889E-2</v>
      </c>
      <c r="U1837" s="28">
        <v>43979</v>
      </c>
      <c r="V1837">
        <v>110.91</v>
      </c>
      <c r="W1837" s="3">
        <f t="shared" si="302"/>
        <v>-1.7713222920910487E-2</v>
      </c>
      <c r="AG1837" s="28">
        <v>43985</v>
      </c>
      <c r="AH1837">
        <v>114.84</v>
      </c>
      <c r="AI1837" s="4">
        <f t="shared" si="300"/>
        <v>-2.5540941875265122E-2</v>
      </c>
      <c r="AO1837" s="28">
        <v>43979</v>
      </c>
      <c r="AP1837" s="29">
        <v>33695.42</v>
      </c>
      <c r="AQ1837" s="3">
        <f t="shared" si="301"/>
        <v>-4.1726993336508311E-3</v>
      </c>
    </row>
    <row r="1838" spans="1:43" ht="15.75" thickBot="1" x14ac:dyDescent="0.3">
      <c r="A1838" s="28">
        <v>44034</v>
      </c>
      <c r="B1838">
        <v>73.95</v>
      </c>
      <c r="C1838" s="3">
        <f t="shared" si="297"/>
        <v>-1.1099224391548534E-2</v>
      </c>
      <c r="E1838" s="28">
        <v>43980</v>
      </c>
      <c r="F1838">
        <v>91.15</v>
      </c>
      <c r="G1838" s="4">
        <f t="shared" si="296"/>
        <v>-7.4049874768593593E-3</v>
      </c>
      <c r="M1838" s="28">
        <v>44770</v>
      </c>
      <c r="N1838">
        <v>349.38</v>
      </c>
      <c r="O1838" s="3">
        <f t="shared" si="298"/>
        <v>2.2386094284961855E-2</v>
      </c>
      <c r="Q1838" s="28">
        <v>43980</v>
      </c>
      <c r="R1838">
        <v>87.02</v>
      </c>
      <c r="S1838" s="3">
        <f t="shared" si="299"/>
        <v>9.5127610208816105E-3</v>
      </c>
      <c r="U1838" s="28">
        <v>43980</v>
      </c>
      <c r="V1838">
        <v>114.6</v>
      </c>
      <c r="W1838" s="3">
        <f t="shared" si="302"/>
        <v>3.3270219096564801E-2</v>
      </c>
      <c r="AG1838" s="28">
        <v>43986</v>
      </c>
      <c r="AH1838">
        <v>116.22</v>
      </c>
      <c r="AI1838" s="4">
        <f t="shared" si="300"/>
        <v>1.2016718913270497E-2</v>
      </c>
      <c r="AO1838" s="28">
        <v>43980</v>
      </c>
      <c r="AP1838" s="29">
        <v>33931.230000000003</v>
      </c>
      <c r="AQ1838" s="3">
        <f t="shared" si="301"/>
        <v>6.9982804784747277E-3</v>
      </c>
    </row>
    <row r="1839" spans="1:43" ht="15.75" thickBot="1" x14ac:dyDescent="0.3">
      <c r="A1839" s="28">
        <v>44035</v>
      </c>
      <c r="B1839">
        <v>73.94</v>
      </c>
      <c r="C1839" s="3">
        <f t="shared" si="297"/>
        <v>-1.3522650439490302E-4</v>
      </c>
      <c r="E1839" s="28">
        <v>43983</v>
      </c>
      <c r="F1839">
        <v>89.78</v>
      </c>
      <c r="G1839" s="4">
        <f t="shared" si="296"/>
        <v>-1.503017004936924E-2</v>
      </c>
      <c r="M1839" s="28">
        <v>44771</v>
      </c>
      <c r="N1839">
        <v>347.64</v>
      </c>
      <c r="O1839" s="3">
        <f t="shared" si="298"/>
        <v>-4.9802507298644105E-3</v>
      </c>
      <c r="Q1839" s="28">
        <v>43983</v>
      </c>
      <c r="R1839">
        <v>85.58</v>
      </c>
      <c r="S1839" s="3">
        <f t="shared" si="299"/>
        <v>-1.6547920018386564E-2</v>
      </c>
      <c r="U1839" s="28">
        <v>43983</v>
      </c>
      <c r="V1839">
        <v>117.03</v>
      </c>
      <c r="W1839" s="3">
        <f t="shared" si="302"/>
        <v>2.1204188481675379E-2</v>
      </c>
      <c r="AG1839" s="28">
        <v>43987</v>
      </c>
      <c r="AH1839">
        <v>124.41</v>
      </c>
      <c r="AI1839" s="4">
        <f t="shared" si="300"/>
        <v>7.0469798657718075E-2</v>
      </c>
      <c r="AO1839" s="28">
        <v>43983</v>
      </c>
      <c r="AP1839" s="29">
        <v>34021.97</v>
      </c>
      <c r="AQ1839" s="3">
        <f t="shared" si="301"/>
        <v>2.6742325580297877E-3</v>
      </c>
    </row>
    <row r="1840" spans="1:43" ht="15.75" thickBot="1" x14ac:dyDescent="0.3">
      <c r="A1840" s="28">
        <v>44036</v>
      </c>
      <c r="B1840">
        <v>75.38</v>
      </c>
      <c r="C1840" s="3">
        <f t="shared" si="297"/>
        <v>1.9475250202867223E-2</v>
      </c>
      <c r="E1840" s="28">
        <v>43984</v>
      </c>
      <c r="F1840">
        <v>89.38</v>
      </c>
      <c r="G1840" s="4">
        <f t="shared" si="296"/>
        <v>-4.455335263978677E-3</v>
      </c>
      <c r="M1840" s="28">
        <v>44774</v>
      </c>
      <c r="N1840">
        <v>354.72</v>
      </c>
      <c r="O1840" s="3">
        <f t="shared" si="298"/>
        <v>2.0365895754228536E-2</v>
      </c>
      <c r="Q1840" s="28">
        <v>43984</v>
      </c>
      <c r="R1840">
        <v>86.59</v>
      </c>
      <c r="S1840" s="3">
        <f t="shared" si="299"/>
        <v>1.1801822855807442E-2</v>
      </c>
      <c r="U1840" s="28">
        <v>43984</v>
      </c>
      <c r="V1840">
        <v>116.52</v>
      </c>
      <c r="W1840" s="3">
        <f t="shared" si="302"/>
        <v>-4.3578569597539918E-3</v>
      </c>
      <c r="AG1840" s="28">
        <v>43990</v>
      </c>
      <c r="AH1840">
        <v>122.72</v>
      </c>
      <c r="AI1840" s="4">
        <f t="shared" si="300"/>
        <v>-1.3584117032392928E-2</v>
      </c>
      <c r="AO1840" s="28">
        <v>43984</v>
      </c>
      <c r="AP1840" s="29">
        <v>34408.050000000003</v>
      </c>
      <c r="AQ1840" s="3">
        <f t="shared" si="301"/>
        <v>1.1347961332045298E-2</v>
      </c>
    </row>
    <row r="1841" spans="1:43" ht="15.75" thickBot="1" x14ac:dyDescent="0.3">
      <c r="A1841" s="28">
        <v>44039</v>
      </c>
      <c r="B1841">
        <v>80.42</v>
      </c>
      <c r="C1841" s="3">
        <f t="shared" si="297"/>
        <v>6.6861236402228741E-2</v>
      </c>
      <c r="E1841" s="28">
        <v>43985</v>
      </c>
      <c r="F1841">
        <v>90.17</v>
      </c>
      <c r="G1841" s="4">
        <f t="shared" si="296"/>
        <v>8.8386663683150957E-3</v>
      </c>
      <c r="M1841" s="28">
        <v>44775</v>
      </c>
      <c r="N1841">
        <v>356.92</v>
      </c>
      <c r="O1841" s="3">
        <f t="shared" si="298"/>
        <v>6.2020748759583633E-3</v>
      </c>
      <c r="Q1841" s="28">
        <v>43985</v>
      </c>
      <c r="R1841">
        <v>86.08</v>
      </c>
      <c r="S1841" s="3">
        <f t="shared" si="299"/>
        <v>-5.8898256149670924E-3</v>
      </c>
      <c r="U1841" s="28">
        <v>43985</v>
      </c>
      <c r="V1841">
        <v>116.5</v>
      </c>
      <c r="W1841" s="3">
        <f t="shared" si="302"/>
        <v>-1.7164435290073499E-4</v>
      </c>
      <c r="AG1841" s="28">
        <v>43991</v>
      </c>
      <c r="AH1841">
        <v>122</v>
      </c>
      <c r="AI1841" s="4">
        <f t="shared" si="300"/>
        <v>-5.8670143415906484E-3</v>
      </c>
      <c r="AO1841" s="28">
        <v>43985</v>
      </c>
      <c r="AP1841" s="29">
        <v>34401.42</v>
      </c>
      <c r="AQ1841" s="3">
        <f t="shared" si="301"/>
        <v>-1.9268746703182682E-4</v>
      </c>
    </row>
    <row r="1842" spans="1:43" ht="15.75" thickBot="1" x14ac:dyDescent="0.3">
      <c r="A1842" s="28">
        <v>44040</v>
      </c>
      <c r="B1842">
        <v>85.51</v>
      </c>
      <c r="C1842" s="3">
        <f t="shared" si="297"/>
        <v>6.3292713255409083E-2</v>
      </c>
      <c r="E1842" s="28">
        <v>43986</v>
      </c>
      <c r="F1842">
        <v>91.03</v>
      </c>
      <c r="G1842" s="4">
        <f t="shared" si="296"/>
        <v>9.5375402018409439E-3</v>
      </c>
      <c r="M1842" s="28">
        <v>44776</v>
      </c>
      <c r="N1842">
        <v>361.66</v>
      </c>
      <c r="O1842" s="3">
        <f t="shared" si="298"/>
        <v>1.328028689902494E-2</v>
      </c>
      <c r="Q1842" s="28">
        <v>43986</v>
      </c>
      <c r="R1842">
        <v>84.75</v>
      </c>
      <c r="S1842" s="3">
        <f t="shared" si="299"/>
        <v>-1.5450743494423769E-2</v>
      </c>
      <c r="U1842" s="28">
        <v>43986</v>
      </c>
      <c r="V1842">
        <v>114.1</v>
      </c>
      <c r="W1842" s="3">
        <f t="shared" si="302"/>
        <v>-2.0600858369098751E-2</v>
      </c>
      <c r="AG1842" s="28">
        <v>43992</v>
      </c>
      <c r="AH1842">
        <v>122.18</v>
      </c>
      <c r="AI1842" s="4">
        <f t="shared" si="300"/>
        <v>1.4754098360656442E-3</v>
      </c>
      <c r="AO1842" s="28">
        <v>43986</v>
      </c>
      <c r="AP1842" s="29">
        <v>34119.39</v>
      </c>
      <c r="AQ1842" s="3">
        <f t="shared" si="301"/>
        <v>-8.1982080972238247E-3</v>
      </c>
    </row>
    <row r="1843" spans="1:43" ht="15.75" thickBot="1" x14ac:dyDescent="0.3">
      <c r="A1843" s="28">
        <v>44041</v>
      </c>
      <c r="B1843">
        <v>83.93</v>
      </c>
      <c r="C1843" s="3">
        <f t="shared" si="297"/>
        <v>-1.8477371067711412E-2</v>
      </c>
      <c r="E1843" s="28">
        <v>43987</v>
      </c>
      <c r="F1843">
        <v>91.5</v>
      </c>
      <c r="G1843" s="4">
        <f t="shared" si="296"/>
        <v>5.1631330330659253E-3</v>
      </c>
      <c r="M1843" s="28">
        <v>44777</v>
      </c>
      <c r="N1843">
        <v>359.78</v>
      </c>
      <c r="O1843" s="3">
        <f t="shared" si="298"/>
        <v>-5.1982525023503978E-3</v>
      </c>
      <c r="Q1843" s="28">
        <v>43987</v>
      </c>
      <c r="R1843">
        <v>86.61</v>
      </c>
      <c r="S1843" s="3">
        <f t="shared" si="299"/>
        <v>2.1946902654867317E-2</v>
      </c>
      <c r="U1843" s="28">
        <v>43987</v>
      </c>
      <c r="V1843">
        <v>114.64</v>
      </c>
      <c r="W1843" s="3">
        <f t="shared" si="302"/>
        <v>4.7326906222613374E-3</v>
      </c>
      <c r="AG1843" s="28">
        <v>43993</v>
      </c>
      <c r="AH1843">
        <v>121.18</v>
      </c>
      <c r="AI1843" s="4">
        <f t="shared" si="300"/>
        <v>-8.1846456048453309E-3</v>
      </c>
      <c r="AO1843" s="28">
        <v>43987</v>
      </c>
      <c r="AP1843" s="29">
        <v>34350.42</v>
      </c>
      <c r="AQ1843" s="3">
        <f t="shared" si="301"/>
        <v>6.7712230494154646E-3</v>
      </c>
    </row>
    <row r="1844" spans="1:43" ht="15.75" thickBot="1" x14ac:dyDescent="0.3">
      <c r="A1844" s="28">
        <v>44042</v>
      </c>
      <c r="B1844">
        <v>84.7</v>
      </c>
      <c r="C1844" s="3">
        <f t="shared" si="297"/>
        <v>9.1743119266054496E-3</v>
      </c>
      <c r="E1844" s="28">
        <v>43990</v>
      </c>
      <c r="F1844">
        <v>93.82</v>
      </c>
      <c r="G1844" s="4">
        <f t="shared" si="296"/>
        <v>2.5355191256830611E-2</v>
      </c>
      <c r="M1844" s="28">
        <v>44778</v>
      </c>
      <c r="N1844">
        <v>359.94</v>
      </c>
      <c r="O1844" s="3">
        <f t="shared" si="298"/>
        <v>4.4471621546504636E-4</v>
      </c>
      <c r="Q1844" s="28">
        <v>43990</v>
      </c>
      <c r="R1844">
        <v>88.61</v>
      </c>
      <c r="S1844" s="3">
        <f t="shared" si="299"/>
        <v>2.3092021706500487E-2</v>
      </c>
      <c r="U1844" s="28">
        <v>43990</v>
      </c>
      <c r="V1844">
        <v>116.85</v>
      </c>
      <c r="W1844" s="3">
        <f t="shared" si="302"/>
        <v>1.9277739009071926E-2</v>
      </c>
      <c r="AG1844" s="28">
        <v>43994</v>
      </c>
      <c r="AH1844">
        <v>119.14</v>
      </c>
      <c r="AI1844" s="4">
        <f t="shared" si="300"/>
        <v>-1.6834461132200107E-2</v>
      </c>
      <c r="AO1844" s="28">
        <v>43990</v>
      </c>
      <c r="AP1844" s="29">
        <v>34749.57</v>
      </c>
      <c r="AQ1844" s="3">
        <f t="shared" si="301"/>
        <v>1.1619945258311226E-2</v>
      </c>
    </row>
    <row r="1845" spans="1:43" ht="15.75" thickBot="1" x14ac:dyDescent="0.3">
      <c r="A1845" s="28">
        <v>44046</v>
      </c>
      <c r="B1845">
        <v>84.02</v>
      </c>
      <c r="C1845" s="3">
        <f t="shared" si="297"/>
        <v>-8.0283353010626168E-3</v>
      </c>
      <c r="E1845" s="28">
        <v>43991</v>
      </c>
      <c r="F1845">
        <v>95.76</v>
      </c>
      <c r="G1845" s="4">
        <f t="shared" si="296"/>
        <v>2.0677893839266881E-2</v>
      </c>
      <c r="M1845" s="28">
        <v>44783</v>
      </c>
      <c r="N1845">
        <v>364.12</v>
      </c>
      <c r="O1845" s="3">
        <f t="shared" si="298"/>
        <v>1.1613046618880851E-2</v>
      </c>
      <c r="Q1845" s="28">
        <v>43991</v>
      </c>
      <c r="R1845">
        <v>87.95</v>
      </c>
      <c r="S1845" s="3">
        <f t="shared" si="299"/>
        <v>-7.4483692585486372E-3</v>
      </c>
      <c r="U1845" s="28">
        <v>43991</v>
      </c>
      <c r="V1845">
        <v>116.82</v>
      </c>
      <c r="W1845" s="3">
        <f t="shared" si="302"/>
        <v>-2.5673940949932916E-4</v>
      </c>
      <c r="AG1845" s="28">
        <v>43997</v>
      </c>
      <c r="AH1845">
        <v>122.86</v>
      </c>
      <c r="AI1845" s="4">
        <f t="shared" si="300"/>
        <v>3.1223770354205094E-2</v>
      </c>
      <c r="AO1845" s="28">
        <v>43991</v>
      </c>
      <c r="AP1845" s="29">
        <v>34803.599999999999</v>
      </c>
      <c r="AQ1845" s="3">
        <f t="shared" si="301"/>
        <v>1.554839383623996E-3</v>
      </c>
    </row>
    <row r="1846" spans="1:43" ht="15.75" thickBot="1" x14ac:dyDescent="0.3">
      <c r="A1846" s="28">
        <v>44047</v>
      </c>
      <c r="B1846">
        <v>81.2</v>
      </c>
      <c r="C1846" s="3">
        <f t="shared" si="297"/>
        <v>-3.3563437276838748E-2</v>
      </c>
      <c r="E1846" s="28">
        <v>43992</v>
      </c>
      <c r="F1846">
        <v>96.54</v>
      </c>
      <c r="G1846" s="4">
        <f t="shared" ref="G1846:G1909" si="303">F1846/F1845-1</f>
        <v>8.1453634085213444E-3</v>
      </c>
      <c r="M1846" s="28">
        <v>44784</v>
      </c>
      <c r="N1846">
        <v>358.45</v>
      </c>
      <c r="O1846" s="3">
        <f t="shared" si="298"/>
        <v>-1.5571789519938539E-2</v>
      </c>
      <c r="Q1846" s="28">
        <v>43992</v>
      </c>
      <c r="R1846">
        <v>87.28</v>
      </c>
      <c r="S1846" s="3">
        <f t="shared" si="299"/>
        <v>-7.6179647527003791E-3</v>
      </c>
      <c r="U1846" s="28">
        <v>43992</v>
      </c>
      <c r="V1846">
        <v>115.33</v>
      </c>
      <c r="W1846" s="3">
        <f t="shared" si="302"/>
        <v>-1.275466529703817E-2</v>
      </c>
      <c r="AG1846" s="28">
        <v>43998</v>
      </c>
      <c r="AH1846">
        <v>125.66</v>
      </c>
      <c r="AI1846" s="4">
        <f t="shared" si="300"/>
        <v>2.2790167670519335E-2</v>
      </c>
      <c r="AO1846" s="28">
        <v>43992</v>
      </c>
      <c r="AP1846" s="29">
        <v>35065.08</v>
      </c>
      <c r="AQ1846" s="3">
        <f t="shared" si="301"/>
        <v>7.5130158949074932E-3</v>
      </c>
    </row>
    <row r="1847" spans="1:43" ht="15.75" thickBot="1" x14ac:dyDescent="0.3">
      <c r="A1847" s="28">
        <v>44048</v>
      </c>
      <c r="B1847">
        <v>81.28</v>
      </c>
      <c r="C1847" s="3">
        <f t="shared" si="297"/>
        <v>9.852216748769127E-4</v>
      </c>
      <c r="E1847" s="28">
        <v>43993</v>
      </c>
      <c r="F1847">
        <v>95.59</v>
      </c>
      <c r="G1847" s="4">
        <f t="shared" si="303"/>
        <v>-9.8404806297908154E-3</v>
      </c>
      <c r="M1847" s="28">
        <v>44785</v>
      </c>
      <c r="N1847">
        <v>360.66</v>
      </c>
      <c r="O1847" s="3">
        <f t="shared" si="298"/>
        <v>6.165434509694645E-3</v>
      </c>
      <c r="Q1847" s="28">
        <v>43993</v>
      </c>
      <c r="R1847">
        <v>88.19</v>
      </c>
      <c r="S1847" s="3">
        <f t="shared" si="299"/>
        <v>1.042621448212655E-2</v>
      </c>
      <c r="U1847" s="28">
        <v>43993</v>
      </c>
      <c r="V1847">
        <v>113.81</v>
      </c>
      <c r="W1847" s="3">
        <f t="shared" si="302"/>
        <v>-1.3179571663920919E-2</v>
      </c>
      <c r="AG1847" s="28">
        <v>43999</v>
      </c>
      <c r="AH1847">
        <v>120.78</v>
      </c>
      <c r="AI1847" s="4">
        <f t="shared" si="300"/>
        <v>-3.8834951456310662E-2</v>
      </c>
      <c r="AO1847" s="28">
        <v>43993</v>
      </c>
      <c r="AP1847" s="29">
        <v>35128.58</v>
      </c>
      <c r="AQ1847" s="3">
        <f t="shared" si="301"/>
        <v>1.8109184407963941E-3</v>
      </c>
    </row>
    <row r="1848" spans="1:43" ht="15.75" thickBot="1" x14ac:dyDescent="0.3">
      <c r="A1848" s="28">
        <v>44049</v>
      </c>
      <c r="B1848">
        <v>82.23</v>
      </c>
      <c r="C1848" s="3">
        <f t="shared" si="297"/>
        <v>1.1687992125984259E-2</v>
      </c>
      <c r="E1848" s="28">
        <v>43994</v>
      </c>
      <c r="F1848">
        <v>92.25</v>
      </c>
      <c r="G1848" s="4">
        <f t="shared" si="303"/>
        <v>-3.4940893398891171E-2</v>
      </c>
      <c r="M1848" s="28">
        <v>44788</v>
      </c>
      <c r="N1848">
        <v>365.69</v>
      </c>
      <c r="O1848" s="3">
        <f t="shared" si="298"/>
        <v>1.3946653357733041E-2</v>
      </c>
      <c r="Q1848" s="28">
        <v>43994</v>
      </c>
      <c r="R1848">
        <v>88.5</v>
      </c>
      <c r="S1848" s="3">
        <f t="shared" si="299"/>
        <v>3.5151377707223208E-3</v>
      </c>
      <c r="U1848" s="28">
        <v>43994</v>
      </c>
      <c r="V1848">
        <v>110.34</v>
      </c>
      <c r="W1848" s="3">
        <f t="shared" si="302"/>
        <v>-3.0489412178191677E-2</v>
      </c>
      <c r="AG1848" s="28">
        <v>44000</v>
      </c>
      <c r="AH1848">
        <v>120.97</v>
      </c>
      <c r="AI1848" s="4">
        <f t="shared" si="300"/>
        <v>1.5731081304850569E-3</v>
      </c>
      <c r="AO1848" s="28">
        <v>43994</v>
      </c>
      <c r="AP1848" s="29">
        <v>34611.230000000003</v>
      </c>
      <c r="AQ1848" s="3">
        <f t="shared" si="301"/>
        <v>-1.4727324588696633E-2</v>
      </c>
    </row>
    <row r="1849" spans="1:43" ht="15.75" thickBot="1" x14ac:dyDescent="0.3">
      <c r="A1849" s="28">
        <v>44050</v>
      </c>
      <c r="B1849">
        <v>85.12</v>
      </c>
      <c r="C1849" s="3">
        <f t="shared" si="297"/>
        <v>3.5145324090964269E-2</v>
      </c>
      <c r="E1849" s="28">
        <v>43997</v>
      </c>
      <c r="F1849">
        <v>88.38</v>
      </c>
      <c r="G1849" s="4">
        <f t="shared" si="303"/>
        <v>-4.1951219512195159E-2</v>
      </c>
      <c r="M1849" s="28">
        <v>44789</v>
      </c>
      <c r="N1849">
        <v>361.44</v>
      </c>
      <c r="O1849" s="3">
        <f t="shared" si="298"/>
        <v>-1.1621865514506835E-2</v>
      </c>
      <c r="Q1849" s="28">
        <v>43997</v>
      </c>
      <c r="R1849">
        <v>86.07</v>
      </c>
      <c r="S1849" s="3">
        <f t="shared" si="299"/>
        <v>-2.745762711864419E-2</v>
      </c>
      <c r="U1849" s="28">
        <v>43997</v>
      </c>
      <c r="V1849">
        <v>106.88</v>
      </c>
      <c r="W1849" s="3">
        <f t="shared" si="302"/>
        <v>-3.1357621895958032E-2</v>
      </c>
      <c r="AG1849" s="28">
        <v>44001</v>
      </c>
      <c r="AH1849">
        <v>121.34</v>
      </c>
      <c r="AI1849" s="4">
        <f t="shared" si="300"/>
        <v>3.0586095726212736E-3</v>
      </c>
      <c r="AO1849" s="28">
        <v>43997</v>
      </c>
      <c r="AP1849" s="29">
        <v>33824.51</v>
      </c>
      <c r="AQ1849" s="3">
        <f t="shared" si="301"/>
        <v>-2.2730194795157588E-2</v>
      </c>
    </row>
    <row r="1850" spans="1:43" ht="15.75" thickBot="1" x14ac:dyDescent="0.3">
      <c r="A1850" s="28">
        <v>44053</v>
      </c>
      <c r="B1850">
        <v>84.45</v>
      </c>
      <c r="C1850" s="3">
        <f t="shared" si="297"/>
        <v>-7.8712406015037928E-3</v>
      </c>
      <c r="E1850" s="28">
        <v>43998</v>
      </c>
      <c r="F1850">
        <v>90.74</v>
      </c>
      <c r="G1850" s="4">
        <f t="shared" si="303"/>
        <v>2.6702873953383222E-2</v>
      </c>
      <c r="M1850" s="28">
        <v>44790</v>
      </c>
      <c r="N1850">
        <v>382.82</v>
      </c>
      <c r="O1850" s="3">
        <f t="shared" si="298"/>
        <v>5.9152279769809635E-2</v>
      </c>
      <c r="Q1850" s="28">
        <v>43998</v>
      </c>
      <c r="R1850">
        <v>87.46</v>
      </c>
      <c r="S1850" s="3">
        <f t="shared" si="299"/>
        <v>1.6149645637272059E-2</v>
      </c>
      <c r="U1850" s="28">
        <v>43998</v>
      </c>
      <c r="V1850">
        <v>108.1</v>
      </c>
      <c r="W1850" s="3">
        <f t="shared" si="302"/>
        <v>1.1414670658682624E-2</v>
      </c>
      <c r="AG1850" s="28">
        <v>44004</v>
      </c>
      <c r="AH1850">
        <v>119.52</v>
      </c>
      <c r="AI1850" s="4">
        <f t="shared" si="300"/>
        <v>-1.4999175869457759E-2</v>
      </c>
      <c r="AO1850" s="28">
        <v>43998</v>
      </c>
      <c r="AP1850" s="29">
        <v>34019.120000000003</v>
      </c>
      <c r="AQ1850" s="3">
        <f t="shared" si="301"/>
        <v>5.7535201544678394E-3</v>
      </c>
    </row>
    <row r="1851" spans="1:43" ht="15.75" thickBot="1" x14ac:dyDescent="0.3">
      <c r="A1851" s="28">
        <v>44054</v>
      </c>
      <c r="B1851">
        <v>85.92</v>
      </c>
      <c r="C1851" s="3">
        <f t="shared" si="297"/>
        <v>1.7406749555950229E-2</v>
      </c>
      <c r="E1851" s="28">
        <v>43999</v>
      </c>
      <c r="F1851">
        <v>89.33</v>
      </c>
      <c r="G1851" s="4">
        <f t="shared" si="303"/>
        <v>-1.5538902358386508E-2</v>
      </c>
      <c r="M1851" s="28">
        <v>44791</v>
      </c>
      <c r="N1851">
        <v>371.79</v>
      </c>
      <c r="O1851" s="3">
        <f t="shared" si="298"/>
        <v>-2.8812496734757831E-2</v>
      </c>
      <c r="Q1851" s="28">
        <v>43999</v>
      </c>
      <c r="R1851">
        <v>85.53</v>
      </c>
      <c r="S1851" s="3">
        <f t="shared" si="299"/>
        <v>-2.2067230734049814E-2</v>
      </c>
      <c r="U1851" s="28">
        <v>43999</v>
      </c>
      <c r="V1851">
        <v>108.77</v>
      </c>
      <c r="W1851" s="3">
        <f t="shared" si="302"/>
        <v>6.1979648473635685E-3</v>
      </c>
      <c r="AG1851" s="28">
        <v>44005</v>
      </c>
      <c r="AH1851">
        <v>118.57</v>
      </c>
      <c r="AI1851" s="4">
        <f t="shared" si="300"/>
        <v>-7.9484605087014604E-3</v>
      </c>
      <c r="AO1851" s="28">
        <v>43999</v>
      </c>
      <c r="AP1851" s="29">
        <v>33848.68</v>
      </c>
      <c r="AQ1851" s="3">
        <f t="shared" si="301"/>
        <v>-5.0101237186618297E-3</v>
      </c>
    </row>
    <row r="1852" spans="1:43" ht="15.75" thickBot="1" x14ac:dyDescent="0.3">
      <c r="A1852" s="28">
        <v>44055</v>
      </c>
      <c r="B1852">
        <v>85.08</v>
      </c>
      <c r="C1852" s="3">
        <f t="shared" si="297"/>
        <v>-9.7765363128492488E-3</v>
      </c>
      <c r="E1852" s="28">
        <v>44000</v>
      </c>
      <c r="F1852">
        <v>89.26</v>
      </c>
      <c r="G1852" s="4">
        <f t="shared" si="303"/>
        <v>-7.8361132878079776E-4</v>
      </c>
      <c r="M1852" s="28">
        <v>44792</v>
      </c>
      <c r="N1852">
        <v>375.06</v>
      </c>
      <c r="O1852" s="3">
        <f t="shared" si="298"/>
        <v>8.7952876623900167E-3</v>
      </c>
      <c r="Q1852" s="28">
        <v>44000</v>
      </c>
      <c r="R1852">
        <v>85.23</v>
      </c>
      <c r="S1852" s="3">
        <f t="shared" si="299"/>
        <v>-3.5075412136091888E-3</v>
      </c>
      <c r="U1852" s="28">
        <v>44000</v>
      </c>
      <c r="V1852">
        <v>108.16</v>
      </c>
      <c r="W1852" s="3">
        <f t="shared" si="302"/>
        <v>-5.6081640158132107E-3</v>
      </c>
      <c r="AG1852" s="28">
        <v>44006</v>
      </c>
      <c r="AH1852">
        <v>117.27</v>
      </c>
      <c r="AI1852" s="4">
        <f t="shared" si="300"/>
        <v>-1.0963987517921825E-2</v>
      </c>
      <c r="AO1852" s="28">
        <v>44000</v>
      </c>
      <c r="AP1852" s="29">
        <v>33539.85</v>
      </c>
      <c r="AQ1852" s="3">
        <f t="shared" si="301"/>
        <v>-9.1238417569016184E-3</v>
      </c>
    </row>
    <row r="1853" spans="1:43" ht="15.75" thickBot="1" x14ac:dyDescent="0.3">
      <c r="A1853" s="28">
        <v>44056</v>
      </c>
      <c r="B1853">
        <v>85.82</v>
      </c>
      <c r="C1853" s="3">
        <f t="shared" si="297"/>
        <v>8.6976962858484885E-3</v>
      </c>
      <c r="E1853" s="28">
        <v>44001</v>
      </c>
      <c r="F1853">
        <v>88.25</v>
      </c>
      <c r="G1853" s="4">
        <f t="shared" si="303"/>
        <v>-1.1315258794532879E-2</v>
      </c>
      <c r="M1853" s="28">
        <v>44795</v>
      </c>
      <c r="N1853">
        <v>370.56</v>
      </c>
      <c r="O1853" s="3">
        <f t="shared" si="298"/>
        <v>-1.1998080307150882E-2</v>
      </c>
      <c r="Q1853" s="28">
        <v>44001</v>
      </c>
      <c r="R1853">
        <v>84.48</v>
      </c>
      <c r="S1853" s="3">
        <f t="shared" si="299"/>
        <v>-8.7997184090109482E-3</v>
      </c>
      <c r="U1853" s="28">
        <v>44001</v>
      </c>
      <c r="V1853">
        <v>108.85</v>
      </c>
      <c r="W1853" s="3">
        <f t="shared" si="302"/>
        <v>6.3794378698225351E-3</v>
      </c>
      <c r="AG1853" s="28">
        <v>44007</v>
      </c>
      <c r="AH1853">
        <v>114.84</v>
      </c>
      <c r="AI1853" s="4">
        <f t="shared" si="300"/>
        <v>-2.0721412125863314E-2</v>
      </c>
      <c r="AO1853" s="28">
        <v>44001</v>
      </c>
      <c r="AP1853" s="29">
        <v>33438.94</v>
      </c>
      <c r="AQ1853" s="3">
        <f t="shared" si="301"/>
        <v>-3.0086598479120985E-3</v>
      </c>
    </row>
    <row r="1854" spans="1:43" ht="15.75" thickBot="1" x14ac:dyDescent="0.3">
      <c r="A1854" s="28">
        <v>44060</v>
      </c>
      <c r="B1854">
        <v>87.28</v>
      </c>
      <c r="C1854" s="3">
        <f t="shared" si="297"/>
        <v>1.7012351433232542E-2</v>
      </c>
      <c r="E1854" s="28">
        <v>44004</v>
      </c>
      <c r="F1854">
        <v>88.2</v>
      </c>
      <c r="G1854" s="4">
        <f t="shared" si="303"/>
        <v>-5.6657223796030554E-4</v>
      </c>
      <c r="M1854" s="28">
        <v>44796</v>
      </c>
      <c r="N1854">
        <v>380.18</v>
      </c>
      <c r="O1854" s="3">
        <f t="shared" si="298"/>
        <v>2.5960708117443776E-2</v>
      </c>
      <c r="Q1854" s="28">
        <v>44004</v>
      </c>
      <c r="R1854">
        <v>83.66</v>
      </c>
      <c r="S1854" s="3">
        <f t="shared" si="299"/>
        <v>-9.7064393939394478E-3</v>
      </c>
      <c r="U1854" s="28">
        <v>44004</v>
      </c>
      <c r="V1854">
        <v>111.09</v>
      </c>
      <c r="W1854" s="3">
        <f t="shared" si="302"/>
        <v>2.0578778135048381E-2</v>
      </c>
      <c r="AG1854" s="28">
        <v>44008</v>
      </c>
      <c r="AH1854">
        <v>116.91</v>
      </c>
      <c r="AI1854" s="4">
        <f t="shared" si="300"/>
        <v>1.8025078369905856E-2</v>
      </c>
      <c r="AO1854" s="28">
        <v>44004</v>
      </c>
      <c r="AP1854" s="29">
        <v>33737.919999999998</v>
      </c>
      <c r="AQ1854" s="3">
        <f t="shared" si="301"/>
        <v>8.9410728928607242E-3</v>
      </c>
    </row>
    <row r="1855" spans="1:43" ht="15.75" thickBot="1" x14ac:dyDescent="0.3">
      <c r="A1855" s="28">
        <v>44061</v>
      </c>
      <c r="B1855">
        <v>86.15</v>
      </c>
      <c r="C1855" s="3">
        <f t="shared" si="297"/>
        <v>-1.2946837763519681E-2</v>
      </c>
      <c r="E1855" s="28">
        <v>44005</v>
      </c>
      <c r="F1855">
        <v>89.69</v>
      </c>
      <c r="G1855" s="4">
        <f t="shared" si="303"/>
        <v>1.6893424036281024E-2</v>
      </c>
      <c r="M1855" s="28">
        <v>44797</v>
      </c>
      <c r="N1855">
        <v>391.12</v>
      </c>
      <c r="O1855" s="3">
        <f t="shared" si="298"/>
        <v>2.8775843021726644E-2</v>
      </c>
      <c r="Q1855" s="28">
        <v>44005</v>
      </c>
      <c r="R1855">
        <v>85.46</v>
      </c>
      <c r="S1855" s="3">
        <f t="shared" si="299"/>
        <v>2.1515658618216582E-2</v>
      </c>
      <c r="U1855" s="28">
        <v>44005</v>
      </c>
      <c r="V1855">
        <v>113.61</v>
      </c>
      <c r="W1855" s="3">
        <f t="shared" si="302"/>
        <v>2.2684310018903586E-2</v>
      </c>
      <c r="AG1855" s="28">
        <v>44011</v>
      </c>
      <c r="AH1855">
        <v>118.21</v>
      </c>
      <c r="AI1855" s="4">
        <f t="shared" si="300"/>
        <v>1.1119664699341447E-2</v>
      </c>
      <c r="AO1855" s="28">
        <v>44005</v>
      </c>
      <c r="AP1855" s="29">
        <v>34052.61</v>
      </c>
      <c r="AQ1855" s="3">
        <f t="shared" si="301"/>
        <v>9.3274866974608628E-3</v>
      </c>
    </row>
    <row r="1856" spans="1:43" ht="15.75" thickBot="1" x14ac:dyDescent="0.3">
      <c r="A1856" s="28">
        <v>44062</v>
      </c>
      <c r="B1856">
        <v>87.35</v>
      </c>
      <c r="C1856" s="3">
        <f t="shared" si="297"/>
        <v>1.3929193267556483E-2</v>
      </c>
      <c r="E1856" s="28">
        <v>44006</v>
      </c>
      <c r="F1856">
        <v>89.99</v>
      </c>
      <c r="G1856" s="4">
        <f t="shared" si="303"/>
        <v>3.3448544988292639E-3</v>
      </c>
      <c r="M1856" s="28">
        <v>44798</v>
      </c>
      <c r="N1856">
        <v>389.07</v>
      </c>
      <c r="O1856" s="3">
        <f t="shared" si="298"/>
        <v>-5.2413581509511697E-3</v>
      </c>
      <c r="Q1856" s="28">
        <v>44006</v>
      </c>
      <c r="R1856">
        <v>84.83</v>
      </c>
      <c r="S1856" s="3">
        <f t="shared" si="299"/>
        <v>-7.3718698806458649E-3</v>
      </c>
      <c r="U1856" s="28">
        <v>44006</v>
      </c>
      <c r="V1856">
        <v>112.7</v>
      </c>
      <c r="W1856" s="3">
        <f t="shared" si="302"/>
        <v>-8.0098582871225288E-3</v>
      </c>
      <c r="AG1856" s="28">
        <v>44012</v>
      </c>
      <c r="AH1856">
        <v>117.15</v>
      </c>
      <c r="AI1856" s="4">
        <f t="shared" si="300"/>
        <v>-8.9670924625665505E-3</v>
      </c>
      <c r="AO1856" s="28">
        <v>44006</v>
      </c>
      <c r="AP1856" s="29">
        <v>34034.65</v>
      </c>
      <c r="AQ1856" s="3">
        <f t="shared" si="301"/>
        <v>-5.2741919048204799E-4</v>
      </c>
    </row>
    <row r="1857" spans="1:43" ht="15.75" thickBot="1" x14ac:dyDescent="0.3">
      <c r="A1857" s="28">
        <v>44063</v>
      </c>
      <c r="B1857">
        <v>86.98</v>
      </c>
      <c r="C1857" s="3">
        <f t="shared" si="297"/>
        <v>-4.2358328563250058E-3</v>
      </c>
      <c r="E1857" s="28">
        <v>44007</v>
      </c>
      <c r="F1857">
        <v>88.32</v>
      </c>
      <c r="G1857" s="4">
        <f t="shared" si="303"/>
        <v>-1.8557617513057068E-2</v>
      </c>
      <c r="M1857" s="28">
        <v>44799</v>
      </c>
      <c r="N1857">
        <v>383.38</v>
      </c>
      <c r="O1857" s="3">
        <f t="shared" si="298"/>
        <v>-1.4624617678052787E-2</v>
      </c>
      <c r="Q1857" s="28">
        <v>44007</v>
      </c>
      <c r="R1857">
        <v>84.94</v>
      </c>
      <c r="S1857" s="3">
        <f t="shared" si="299"/>
        <v>1.296711069197265E-3</v>
      </c>
      <c r="U1857" s="28">
        <v>44007</v>
      </c>
      <c r="V1857">
        <v>110.31</v>
      </c>
      <c r="W1857" s="3">
        <f t="shared" si="302"/>
        <v>-2.1206743566992037E-2</v>
      </c>
      <c r="AG1857" s="28">
        <v>44013</v>
      </c>
      <c r="AH1857">
        <v>122.91</v>
      </c>
      <c r="AI1857" s="4">
        <f t="shared" si="300"/>
        <v>4.9167733674775782E-2</v>
      </c>
      <c r="AO1857" s="28">
        <v>44007</v>
      </c>
      <c r="AP1857" s="29">
        <v>33709.629999999997</v>
      </c>
      <c r="AQ1857" s="3">
        <f t="shared" si="301"/>
        <v>-9.5496795177856253E-3</v>
      </c>
    </row>
    <row r="1858" spans="1:43" ht="15.75" thickBot="1" x14ac:dyDescent="0.3">
      <c r="A1858" s="28">
        <v>44064</v>
      </c>
      <c r="B1858">
        <v>85.95</v>
      </c>
      <c r="C1858" s="3">
        <f t="shared" si="297"/>
        <v>-1.1841802713267402E-2</v>
      </c>
      <c r="E1858" s="28">
        <v>44008</v>
      </c>
      <c r="F1858">
        <v>87.57</v>
      </c>
      <c r="G1858" s="4">
        <f t="shared" si="303"/>
        <v>-8.4918478260869179E-3</v>
      </c>
      <c r="M1858" s="28">
        <v>44802</v>
      </c>
      <c r="N1858">
        <v>390.43</v>
      </c>
      <c r="O1858" s="3">
        <f t="shared" si="298"/>
        <v>1.8389065678960925E-2</v>
      </c>
      <c r="Q1858" s="28">
        <v>44008</v>
      </c>
      <c r="R1858">
        <v>88.24</v>
      </c>
      <c r="S1858" s="3">
        <f t="shared" si="299"/>
        <v>3.8850953614316008E-2</v>
      </c>
      <c r="U1858" s="28">
        <v>44008</v>
      </c>
      <c r="V1858">
        <v>109.65</v>
      </c>
      <c r="W1858" s="3">
        <f t="shared" si="302"/>
        <v>-5.9831384280663036E-3</v>
      </c>
      <c r="AG1858" s="28">
        <v>44014</v>
      </c>
      <c r="AH1858">
        <v>122.93</v>
      </c>
      <c r="AI1858" s="4">
        <f t="shared" si="300"/>
        <v>1.6272068993572475E-4</v>
      </c>
      <c r="AO1858" s="28">
        <v>44008</v>
      </c>
      <c r="AP1858" s="29">
        <v>33939.49</v>
      </c>
      <c r="AQ1858" s="3">
        <f t="shared" si="301"/>
        <v>6.8188229891577024E-3</v>
      </c>
    </row>
    <row r="1859" spans="1:43" ht="15.75" thickBot="1" x14ac:dyDescent="0.3">
      <c r="A1859" s="28">
        <v>44067</v>
      </c>
      <c r="B1859">
        <v>85.92</v>
      </c>
      <c r="C1859" s="3">
        <f t="shared" si="297"/>
        <v>-3.4904013961611913E-4</v>
      </c>
      <c r="E1859" s="28">
        <v>44011</v>
      </c>
      <c r="F1859">
        <v>89.93</v>
      </c>
      <c r="G1859" s="4">
        <f t="shared" si="303"/>
        <v>2.6949868676487521E-2</v>
      </c>
      <c r="M1859" s="28">
        <v>44803</v>
      </c>
      <c r="N1859">
        <v>394.15</v>
      </c>
      <c r="O1859" s="3">
        <f t="shared" si="298"/>
        <v>9.5279563558128277E-3</v>
      </c>
      <c r="Q1859" s="28">
        <v>44011</v>
      </c>
      <c r="R1859">
        <v>87.68</v>
      </c>
      <c r="S1859" s="3">
        <f t="shared" si="299"/>
        <v>-6.3463281958294759E-3</v>
      </c>
      <c r="U1859" s="28">
        <v>44011</v>
      </c>
      <c r="V1859">
        <v>110.19</v>
      </c>
      <c r="W1859" s="3">
        <f t="shared" si="302"/>
        <v>4.9247606019151569E-3</v>
      </c>
      <c r="AG1859" s="28">
        <v>44015</v>
      </c>
      <c r="AH1859">
        <v>119.44</v>
      </c>
      <c r="AI1859" s="4">
        <f t="shared" si="300"/>
        <v>-2.839014073049706E-2</v>
      </c>
      <c r="AO1859" s="28">
        <v>44011</v>
      </c>
      <c r="AP1859" s="29">
        <v>34181.800000000003</v>
      </c>
      <c r="AQ1859" s="3">
        <f t="shared" si="301"/>
        <v>7.1394708641763227E-3</v>
      </c>
    </row>
    <row r="1860" spans="1:43" ht="15.75" thickBot="1" x14ac:dyDescent="0.3">
      <c r="A1860" s="28">
        <v>44068</v>
      </c>
      <c r="B1860">
        <v>86.35</v>
      </c>
      <c r="C1860" s="3">
        <f t="shared" si="297"/>
        <v>5.0046554934821685E-3</v>
      </c>
      <c r="E1860" s="28">
        <v>44012</v>
      </c>
      <c r="F1860">
        <v>89.32</v>
      </c>
      <c r="G1860" s="4">
        <f t="shared" si="303"/>
        <v>-6.7830534860447989E-3</v>
      </c>
      <c r="M1860" s="28">
        <v>44804</v>
      </c>
      <c r="N1860">
        <v>397.71</v>
      </c>
      <c r="O1860" s="3">
        <f t="shared" si="298"/>
        <v>9.0320943803121612E-3</v>
      </c>
      <c r="Q1860" s="28">
        <v>44012</v>
      </c>
      <c r="R1860">
        <v>87.17</v>
      </c>
      <c r="S1860" s="3">
        <f t="shared" si="299"/>
        <v>-5.8166058394161224E-3</v>
      </c>
      <c r="U1860" s="28">
        <v>44012</v>
      </c>
      <c r="V1860">
        <v>109</v>
      </c>
      <c r="W1860" s="3">
        <f t="shared" si="302"/>
        <v>-1.0799528087848231E-2</v>
      </c>
      <c r="AG1860" s="28">
        <v>44018</v>
      </c>
      <c r="AH1860">
        <v>120.85</v>
      </c>
      <c r="AI1860" s="4">
        <f t="shared" si="300"/>
        <v>1.1805090421969089E-2</v>
      </c>
      <c r="AO1860" s="28">
        <v>44012</v>
      </c>
      <c r="AP1860" s="29">
        <v>34421.919999999998</v>
      </c>
      <c r="AQ1860" s="3">
        <f t="shared" si="301"/>
        <v>7.0247909706333544E-3</v>
      </c>
    </row>
    <row r="1861" spans="1:43" ht="15.75" thickBot="1" x14ac:dyDescent="0.3">
      <c r="A1861" s="28">
        <v>44069</v>
      </c>
      <c r="B1861">
        <v>87.54</v>
      </c>
      <c r="C1861" s="3">
        <f t="shared" si="297"/>
        <v>1.3781123335263601E-2</v>
      </c>
      <c r="E1861" s="28">
        <v>44013</v>
      </c>
      <c r="F1861">
        <v>91.47</v>
      </c>
      <c r="G1861" s="4">
        <f t="shared" si="303"/>
        <v>2.4070756829377649E-2</v>
      </c>
      <c r="M1861" s="28">
        <v>44805</v>
      </c>
      <c r="N1861">
        <v>402.02</v>
      </c>
      <c r="O1861" s="3">
        <f t="shared" si="298"/>
        <v>1.0837042065826807E-2</v>
      </c>
      <c r="Q1861" s="28">
        <v>44013</v>
      </c>
      <c r="R1861">
        <v>92.14</v>
      </c>
      <c r="S1861" s="3">
        <f t="shared" si="299"/>
        <v>5.7015028105999788E-2</v>
      </c>
      <c r="U1861" s="28">
        <v>44013</v>
      </c>
      <c r="V1861">
        <v>113.03</v>
      </c>
      <c r="W1861" s="3">
        <f t="shared" si="302"/>
        <v>3.6972477064220133E-2</v>
      </c>
      <c r="AG1861" s="28">
        <v>44019</v>
      </c>
      <c r="AH1861">
        <v>124.33</v>
      </c>
      <c r="AI1861" s="4">
        <f t="shared" si="300"/>
        <v>2.8796028134050466E-2</v>
      </c>
      <c r="AO1861" s="28">
        <v>44013</v>
      </c>
      <c r="AP1861" s="29">
        <v>34889.410000000003</v>
      </c>
      <c r="AQ1861" s="3">
        <f t="shared" si="301"/>
        <v>1.3581171532558445E-2</v>
      </c>
    </row>
    <row r="1862" spans="1:43" ht="15.75" thickBot="1" x14ac:dyDescent="0.3">
      <c r="A1862" s="28">
        <v>44070</v>
      </c>
      <c r="B1862">
        <v>88.82</v>
      </c>
      <c r="C1862" s="3">
        <f t="shared" si="297"/>
        <v>1.4621887137308498E-2</v>
      </c>
      <c r="E1862" s="28">
        <v>44014</v>
      </c>
      <c r="F1862">
        <v>95.63</v>
      </c>
      <c r="G1862" s="4">
        <f t="shared" si="303"/>
        <v>4.547939215043173E-2</v>
      </c>
      <c r="M1862" s="28">
        <v>44806</v>
      </c>
      <c r="N1862">
        <v>401.16</v>
      </c>
      <c r="O1862" s="3">
        <f t="shared" si="298"/>
        <v>-2.1391970548727546E-3</v>
      </c>
      <c r="Q1862" s="28">
        <v>44014</v>
      </c>
      <c r="R1862">
        <v>92.91</v>
      </c>
      <c r="S1862" s="3">
        <f t="shared" si="299"/>
        <v>8.356848274365003E-3</v>
      </c>
      <c r="U1862" s="28">
        <v>44014</v>
      </c>
      <c r="V1862">
        <v>113.54</v>
      </c>
      <c r="W1862" s="3">
        <f t="shared" si="302"/>
        <v>4.5120764398831614E-3</v>
      </c>
      <c r="AG1862" s="28">
        <v>44020</v>
      </c>
      <c r="AH1862">
        <v>124.77</v>
      </c>
      <c r="AI1862" s="4">
        <f t="shared" si="300"/>
        <v>3.5389688731601865E-3</v>
      </c>
      <c r="AO1862" s="28">
        <v>44014</v>
      </c>
      <c r="AP1862" s="29">
        <v>34978.18</v>
      </c>
      <c r="AQ1862" s="3">
        <f t="shared" si="301"/>
        <v>2.5443250545078566E-3</v>
      </c>
    </row>
    <row r="1863" spans="1:43" ht="15.75" thickBot="1" x14ac:dyDescent="0.3">
      <c r="A1863" s="28">
        <v>44071</v>
      </c>
      <c r="B1863">
        <v>90.77</v>
      </c>
      <c r="C1863" s="3">
        <f t="shared" si="297"/>
        <v>2.1954514748930398E-2</v>
      </c>
      <c r="E1863" s="28">
        <v>44015</v>
      </c>
      <c r="F1863">
        <v>94.44</v>
      </c>
      <c r="G1863" s="4">
        <f t="shared" si="303"/>
        <v>-1.2443793788560087E-2</v>
      </c>
      <c r="M1863" s="28">
        <v>44809</v>
      </c>
      <c r="N1863">
        <v>392.11</v>
      </c>
      <c r="O1863" s="3">
        <f t="shared" si="298"/>
        <v>-2.2559577226044514E-2</v>
      </c>
      <c r="Q1863" s="28">
        <v>44015</v>
      </c>
      <c r="R1863">
        <v>91.88</v>
      </c>
      <c r="S1863" s="3">
        <f t="shared" si="299"/>
        <v>-1.1085997201592979E-2</v>
      </c>
      <c r="U1863" s="28">
        <v>44015</v>
      </c>
      <c r="V1863">
        <v>112.91</v>
      </c>
      <c r="W1863" s="3">
        <f t="shared" si="302"/>
        <v>-5.5487053020962795E-3</v>
      </c>
      <c r="AG1863" s="28">
        <v>44021</v>
      </c>
      <c r="AH1863">
        <v>125.95</v>
      </c>
      <c r="AI1863" s="4">
        <f t="shared" si="300"/>
        <v>9.4574016189790111E-3</v>
      </c>
      <c r="AO1863" s="28">
        <v>44015</v>
      </c>
      <c r="AP1863" s="29">
        <v>35051.379999999997</v>
      </c>
      <c r="AQ1863" s="3">
        <f t="shared" si="301"/>
        <v>2.0927332411233568E-3</v>
      </c>
    </row>
    <row r="1864" spans="1:43" ht="15.75" thickBot="1" x14ac:dyDescent="0.3">
      <c r="A1864" s="28">
        <v>44074</v>
      </c>
      <c r="B1864">
        <v>90.17</v>
      </c>
      <c r="C1864" s="3">
        <f t="shared" ref="C1864:C1927" si="304">B1864/B1863-1</f>
        <v>-6.6101134736146205E-3</v>
      </c>
      <c r="E1864" s="28">
        <v>44018</v>
      </c>
      <c r="F1864">
        <v>101.16</v>
      </c>
      <c r="G1864" s="4">
        <f t="shared" si="303"/>
        <v>7.1156289707750897E-2</v>
      </c>
      <c r="M1864" s="28">
        <v>44810</v>
      </c>
      <c r="N1864">
        <v>396.47</v>
      </c>
      <c r="O1864" s="3">
        <f t="shared" ref="O1864:O1927" si="305">N1864/N1863-1</f>
        <v>1.1119328759786828E-2</v>
      </c>
      <c r="Q1864" s="28">
        <v>44018</v>
      </c>
      <c r="R1864">
        <v>95.21</v>
      </c>
      <c r="S1864" s="3">
        <f t="shared" ref="S1864:S1927" si="306">R1864/R1863-1</f>
        <v>3.6242925555071803E-2</v>
      </c>
      <c r="U1864" s="28">
        <v>44018</v>
      </c>
      <c r="V1864">
        <v>113.53</v>
      </c>
      <c r="W1864" s="3">
        <f t="shared" si="302"/>
        <v>5.4910991054821778E-3</v>
      </c>
      <c r="AG1864" s="28">
        <v>44022</v>
      </c>
      <c r="AH1864">
        <v>124.61</v>
      </c>
      <c r="AI1864" s="4">
        <f t="shared" ref="AI1864:AI1927" si="307">AH1864/AH1863-1</f>
        <v>-1.0639142516871813E-2</v>
      </c>
      <c r="AO1864" s="28">
        <v>44018</v>
      </c>
      <c r="AP1864" s="29">
        <v>35202.769999999997</v>
      </c>
      <c r="AQ1864" s="3">
        <f t="shared" ref="AQ1864:AQ1927" si="308">AP1864/AP1863-1</f>
        <v>4.3190881500243528E-3</v>
      </c>
    </row>
    <row r="1865" spans="1:43" ht="15.75" thickBot="1" x14ac:dyDescent="0.3">
      <c r="A1865" s="28">
        <v>44075</v>
      </c>
      <c r="B1865">
        <v>90.8</v>
      </c>
      <c r="C1865" s="3">
        <f t="shared" si="304"/>
        <v>6.9868027059998283E-3</v>
      </c>
      <c r="E1865" s="28">
        <v>44019</v>
      </c>
      <c r="F1865">
        <v>99.16</v>
      </c>
      <c r="G1865" s="4">
        <f t="shared" si="303"/>
        <v>-1.9770660340055368E-2</v>
      </c>
      <c r="M1865" s="28">
        <v>44811</v>
      </c>
      <c r="N1865">
        <v>393.91</v>
      </c>
      <c r="O1865" s="3">
        <f t="shared" si="305"/>
        <v>-6.4569828738618718E-3</v>
      </c>
      <c r="Q1865" s="28">
        <v>44019</v>
      </c>
      <c r="R1865">
        <v>98.39</v>
      </c>
      <c r="S1865" s="3">
        <f t="shared" si="306"/>
        <v>3.3399852956622178E-2</v>
      </c>
      <c r="U1865" s="28">
        <v>44019</v>
      </c>
      <c r="V1865">
        <v>113.97</v>
      </c>
      <c r="W1865" s="3">
        <f t="shared" si="302"/>
        <v>3.8756275874218815E-3</v>
      </c>
      <c r="AG1865" s="28">
        <v>44025</v>
      </c>
      <c r="AH1865">
        <v>129.85</v>
      </c>
      <c r="AI1865" s="4">
        <f t="shared" si="307"/>
        <v>4.2051199743198708E-2</v>
      </c>
      <c r="AO1865" s="28">
        <v>44019</v>
      </c>
      <c r="AP1865" s="29">
        <v>35373.35</v>
      </c>
      <c r="AQ1865" s="3">
        <f t="shared" si="308"/>
        <v>4.8456414083324351E-3</v>
      </c>
    </row>
    <row r="1866" spans="1:43" ht="15.75" thickBot="1" x14ac:dyDescent="0.3">
      <c r="A1866" s="28">
        <v>44076</v>
      </c>
      <c r="B1866">
        <v>90.36</v>
      </c>
      <c r="C1866" s="3">
        <f t="shared" si="304"/>
        <v>-4.8458149779735393E-3</v>
      </c>
      <c r="E1866" s="28">
        <v>44020</v>
      </c>
      <c r="F1866">
        <v>102.4</v>
      </c>
      <c r="G1866" s="4">
        <f t="shared" si="303"/>
        <v>3.267446551028641E-2</v>
      </c>
      <c r="M1866" s="28">
        <v>44812</v>
      </c>
      <c r="N1866">
        <v>393.51</v>
      </c>
      <c r="O1866" s="3">
        <f t="shared" si="305"/>
        <v>-1.0154603843518517E-3</v>
      </c>
      <c r="Q1866" s="28">
        <v>44020</v>
      </c>
      <c r="R1866">
        <v>101.23</v>
      </c>
      <c r="S1866" s="3">
        <f t="shared" si="306"/>
        <v>2.8864722024596112E-2</v>
      </c>
      <c r="U1866" s="28">
        <v>44020</v>
      </c>
      <c r="V1866">
        <v>113.58</v>
      </c>
      <c r="W1866" s="3">
        <f t="shared" si="302"/>
        <v>-3.4219531455645935E-3</v>
      </c>
      <c r="AG1866" s="28">
        <v>44026</v>
      </c>
      <c r="AH1866">
        <v>128.13999999999999</v>
      </c>
      <c r="AI1866" s="4">
        <f t="shared" si="307"/>
        <v>-1.3169041201386289E-2</v>
      </c>
      <c r="AO1866" s="28">
        <v>44020</v>
      </c>
      <c r="AP1866" s="29">
        <v>35694.89</v>
      </c>
      <c r="AQ1866" s="3">
        <f t="shared" si="308"/>
        <v>9.0898939455834604E-3</v>
      </c>
    </row>
    <row r="1867" spans="1:43" ht="15.75" thickBot="1" x14ac:dyDescent="0.3">
      <c r="A1867" s="28">
        <v>44077</v>
      </c>
      <c r="B1867">
        <v>90.81</v>
      </c>
      <c r="C1867" s="3">
        <f t="shared" si="304"/>
        <v>4.980079681274896E-3</v>
      </c>
      <c r="E1867" s="28">
        <v>44021</v>
      </c>
      <c r="F1867">
        <v>101.34</v>
      </c>
      <c r="G1867" s="4">
        <f t="shared" si="303"/>
        <v>-1.0351562500000022E-2</v>
      </c>
      <c r="M1867" s="28">
        <v>44813</v>
      </c>
      <c r="N1867">
        <v>394.2</v>
      </c>
      <c r="O1867" s="3">
        <f t="shared" si="305"/>
        <v>1.7534497217350786E-3</v>
      </c>
      <c r="Q1867" s="28">
        <v>44021</v>
      </c>
      <c r="R1867">
        <v>104.37</v>
      </c>
      <c r="S1867" s="3">
        <f t="shared" si="306"/>
        <v>3.1018472784747564E-2</v>
      </c>
      <c r="U1867" s="28">
        <v>44021</v>
      </c>
      <c r="V1867">
        <v>115.17</v>
      </c>
      <c r="W1867" s="3">
        <f t="shared" si="302"/>
        <v>1.3998943475964198E-2</v>
      </c>
      <c r="AG1867" s="28">
        <v>44027</v>
      </c>
      <c r="AH1867">
        <v>130.28</v>
      </c>
      <c r="AI1867" s="4">
        <f t="shared" si="307"/>
        <v>1.6700483845793812E-2</v>
      </c>
      <c r="AO1867" s="28">
        <v>44021</v>
      </c>
      <c r="AP1867" s="29">
        <v>36142.17</v>
      </c>
      <c r="AQ1867" s="3">
        <f t="shared" si="308"/>
        <v>1.253064514276403E-2</v>
      </c>
    </row>
    <row r="1868" spans="1:43" ht="15.75" thickBot="1" x14ac:dyDescent="0.3">
      <c r="A1868" s="28">
        <v>44078</v>
      </c>
      <c r="B1868">
        <v>90.87</v>
      </c>
      <c r="C1868" s="3">
        <f t="shared" si="304"/>
        <v>6.6072018500173968E-4</v>
      </c>
      <c r="E1868" s="28">
        <v>44022</v>
      </c>
      <c r="F1868">
        <v>101.33</v>
      </c>
      <c r="G1868" s="4">
        <f t="shared" si="303"/>
        <v>-9.8677718571194006E-5</v>
      </c>
      <c r="M1868" s="28">
        <v>44816</v>
      </c>
      <c r="N1868">
        <v>394.68</v>
      </c>
      <c r="O1868" s="3">
        <f t="shared" si="305"/>
        <v>1.2176560121766045E-3</v>
      </c>
      <c r="Q1868" s="28">
        <v>44022</v>
      </c>
      <c r="R1868">
        <v>105.86</v>
      </c>
      <c r="S1868" s="3">
        <f t="shared" si="306"/>
        <v>1.4276132988406687E-2</v>
      </c>
      <c r="U1868" s="28">
        <v>44022</v>
      </c>
      <c r="V1868">
        <v>114.51</v>
      </c>
      <c r="W1868" s="3">
        <f t="shared" si="302"/>
        <v>-5.7306590257879542E-3</v>
      </c>
      <c r="AG1868" s="28">
        <v>44028</v>
      </c>
      <c r="AH1868">
        <v>132.62</v>
      </c>
      <c r="AI1868" s="4">
        <f t="shared" si="307"/>
        <v>1.7961314092723502E-2</v>
      </c>
      <c r="AO1868" s="28">
        <v>44022</v>
      </c>
      <c r="AP1868" s="29">
        <v>36190.400000000001</v>
      </c>
      <c r="AQ1868" s="3">
        <f t="shared" si="308"/>
        <v>1.3344522478866416E-3</v>
      </c>
    </row>
    <row r="1869" spans="1:43" ht="15.75" thickBot="1" x14ac:dyDescent="0.3">
      <c r="A1869" s="28">
        <v>44081</v>
      </c>
      <c r="B1869">
        <v>92.77</v>
      </c>
      <c r="C1869" s="3">
        <f t="shared" si="304"/>
        <v>2.090899086607223E-2</v>
      </c>
      <c r="E1869" s="28">
        <v>44025</v>
      </c>
      <c r="F1869">
        <v>105.7</v>
      </c>
      <c r="G1869" s="4">
        <f t="shared" si="303"/>
        <v>4.3126418632191799E-2</v>
      </c>
      <c r="M1869" s="28">
        <v>44817</v>
      </c>
      <c r="N1869">
        <v>389.13</v>
      </c>
      <c r="O1869" s="3">
        <f t="shared" si="305"/>
        <v>-1.4062024931590145E-2</v>
      </c>
      <c r="Q1869" s="28">
        <v>44025</v>
      </c>
      <c r="R1869">
        <v>113.79</v>
      </c>
      <c r="S1869" s="3">
        <f t="shared" si="306"/>
        <v>7.4910258832420196E-2</v>
      </c>
      <c r="U1869" s="28">
        <v>44025</v>
      </c>
      <c r="V1869">
        <v>115.23</v>
      </c>
      <c r="W1869" s="3">
        <f t="shared" si="302"/>
        <v>6.2876604663348878E-3</v>
      </c>
      <c r="AG1869" s="28">
        <v>44029</v>
      </c>
      <c r="AH1869">
        <v>137.61000000000001</v>
      </c>
      <c r="AI1869" s="4">
        <f t="shared" si="307"/>
        <v>3.7626300708792026E-2</v>
      </c>
      <c r="AO1869" s="28">
        <v>44025</v>
      </c>
      <c r="AP1869" s="29">
        <v>36618.57</v>
      </c>
      <c r="AQ1869" s="3">
        <f t="shared" si="308"/>
        <v>1.1831038065343247E-2</v>
      </c>
    </row>
    <row r="1870" spans="1:43" ht="15.75" thickBot="1" x14ac:dyDescent="0.3">
      <c r="A1870" s="28">
        <v>44082</v>
      </c>
      <c r="B1870">
        <v>93.67</v>
      </c>
      <c r="C1870" s="3">
        <f t="shared" si="304"/>
        <v>9.7014120944272086E-3</v>
      </c>
      <c r="E1870" s="28">
        <v>44026</v>
      </c>
      <c r="F1870">
        <v>106.53</v>
      </c>
      <c r="G1870" s="4">
        <f t="shared" si="303"/>
        <v>7.852412488174032E-3</v>
      </c>
      <c r="M1870" s="28">
        <v>44818</v>
      </c>
      <c r="N1870">
        <v>390.84</v>
      </c>
      <c r="O1870" s="3">
        <f t="shared" si="305"/>
        <v>4.3944183177857532E-3</v>
      </c>
      <c r="Q1870" s="28">
        <v>44026</v>
      </c>
      <c r="R1870">
        <v>116.75</v>
      </c>
      <c r="S1870" s="3">
        <f t="shared" si="306"/>
        <v>2.6012830652957231E-2</v>
      </c>
      <c r="U1870" s="28">
        <v>44026</v>
      </c>
      <c r="V1870">
        <v>115.32</v>
      </c>
      <c r="W1870" s="3">
        <f t="shared" si="302"/>
        <v>7.8104660244715518E-4</v>
      </c>
      <c r="AG1870" s="28">
        <v>44032</v>
      </c>
      <c r="AH1870">
        <v>136.51</v>
      </c>
      <c r="AI1870" s="4">
        <f t="shared" si="307"/>
        <v>-7.9936051159074095E-3</v>
      </c>
      <c r="AO1870" s="28">
        <v>44026</v>
      </c>
      <c r="AP1870" s="29">
        <v>36745.22</v>
      </c>
      <c r="AQ1870" s="3">
        <f t="shared" si="308"/>
        <v>3.4586276853521003E-3</v>
      </c>
    </row>
    <row r="1871" spans="1:43" ht="15.75" thickBot="1" x14ac:dyDescent="0.3">
      <c r="A1871" s="28">
        <v>44083</v>
      </c>
      <c r="B1871">
        <v>84.68</v>
      </c>
      <c r="C1871" s="3">
        <f t="shared" si="304"/>
        <v>-9.5975232198142413E-2</v>
      </c>
      <c r="E1871" s="28">
        <v>44027</v>
      </c>
      <c r="F1871">
        <v>105.44</v>
      </c>
      <c r="G1871" s="4">
        <f t="shared" si="303"/>
        <v>-1.023185957007422E-2</v>
      </c>
      <c r="M1871" s="28">
        <v>44819</v>
      </c>
      <c r="N1871">
        <v>391.84</v>
      </c>
      <c r="O1871" s="3">
        <f t="shared" si="305"/>
        <v>2.558591751100181E-3</v>
      </c>
      <c r="Q1871" s="28">
        <v>44027</v>
      </c>
      <c r="R1871">
        <v>115.52</v>
      </c>
      <c r="S1871" s="3">
        <f t="shared" si="306"/>
        <v>-1.0535331905781598E-2</v>
      </c>
      <c r="U1871" s="28">
        <v>44027</v>
      </c>
      <c r="V1871">
        <v>115.1</v>
      </c>
      <c r="W1871" s="3">
        <f t="shared" si="302"/>
        <v>-1.9077349982656866E-3</v>
      </c>
      <c r="AG1871" s="28">
        <v>44033</v>
      </c>
      <c r="AH1871">
        <v>131.9</v>
      </c>
      <c r="AI1871" s="4">
        <f t="shared" si="307"/>
        <v>-3.3770419749468816E-2</v>
      </c>
      <c r="AO1871" s="28">
        <v>44027</v>
      </c>
      <c r="AP1871" s="29">
        <v>36679.03</v>
      </c>
      <c r="AQ1871" s="3">
        <f t="shared" si="308"/>
        <v>-1.8013227298681045E-3</v>
      </c>
    </row>
    <row r="1872" spans="1:43" ht="15.75" thickBot="1" x14ac:dyDescent="0.3">
      <c r="A1872" s="28">
        <v>44084</v>
      </c>
      <c r="B1872">
        <v>84.78</v>
      </c>
      <c r="C1872" s="3">
        <f t="shared" si="304"/>
        <v>1.180916391119391E-3</v>
      </c>
      <c r="E1872" s="28">
        <v>44028</v>
      </c>
      <c r="F1872">
        <v>106.49</v>
      </c>
      <c r="G1872" s="4">
        <f t="shared" si="303"/>
        <v>9.9582701062215229E-3</v>
      </c>
      <c r="M1872" s="28">
        <v>44820</v>
      </c>
      <c r="N1872">
        <v>390.8</v>
      </c>
      <c r="O1872" s="3">
        <f t="shared" si="305"/>
        <v>-2.6541445487953119E-3</v>
      </c>
      <c r="Q1872" s="28">
        <v>44028</v>
      </c>
      <c r="R1872">
        <v>113.69</v>
      </c>
      <c r="S1872" s="3">
        <f t="shared" si="306"/>
        <v>-1.5841412742382266E-2</v>
      </c>
      <c r="U1872" s="28">
        <v>44028</v>
      </c>
      <c r="V1872">
        <v>116.19</v>
      </c>
      <c r="W1872" s="3">
        <f t="shared" si="302"/>
        <v>9.4700260642919254E-3</v>
      </c>
      <c r="AG1872" s="28">
        <v>44034</v>
      </c>
      <c r="AH1872">
        <v>129.30000000000001</v>
      </c>
      <c r="AI1872" s="4">
        <f t="shared" si="307"/>
        <v>-1.9711902956785377E-2</v>
      </c>
      <c r="AO1872" s="28">
        <v>44028</v>
      </c>
      <c r="AP1872" s="29">
        <v>37001.440000000002</v>
      </c>
      <c r="AQ1872" s="3">
        <f t="shared" si="308"/>
        <v>8.7900361596258136E-3</v>
      </c>
    </row>
    <row r="1873" spans="1:43" ht="15.75" thickBot="1" x14ac:dyDescent="0.3">
      <c r="A1873" s="28">
        <v>44085</v>
      </c>
      <c r="B1873">
        <v>85.09</v>
      </c>
      <c r="C1873" s="3">
        <f t="shared" si="304"/>
        <v>3.6565227648031051E-3</v>
      </c>
      <c r="E1873" s="28">
        <v>44029</v>
      </c>
      <c r="F1873">
        <v>113.97</v>
      </c>
      <c r="G1873" s="4">
        <f t="shared" si="303"/>
        <v>7.024133721476189E-2</v>
      </c>
      <c r="M1873" s="28">
        <v>44823</v>
      </c>
      <c r="N1873">
        <v>390.15</v>
      </c>
      <c r="O1873" s="3">
        <f t="shared" si="305"/>
        <v>-1.66325486182195E-3</v>
      </c>
      <c r="Q1873" s="28">
        <v>44029</v>
      </c>
      <c r="R1873">
        <v>114.57</v>
      </c>
      <c r="S1873" s="3">
        <f t="shared" si="306"/>
        <v>7.7403465564254148E-3</v>
      </c>
      <c r="U1873" s="28">
        <v>44029</v>
      </c>
      <c r="V1873">
        <v>115.82</v>
      </c>
      <c r="W1873" s="3">
        <f t="shared" si="302"/>
        <v>-3.1844392804889488E-3</v>
      </c>
      <c r="AG1873" s="28">
        <v>44035</v>
      </c>
      <c r="AH1873">
        <v>125.2</v>
      </c>
      <c r="AI1873" s="4">
        <f t="shared" si="307"/>
        <v>-3.1709203402938924E-2</v>
      </c>
      <c r="AO1873" s="28">
        <v>44029</v>
      </c>
      <c r="AP1873" s="29">
        <v>37330.85</v>
      </c>
      <c r="AQ1873" s="3">
        <f t="shared" si="308"/>
        <v>8.902626492374166E-3</v>
      </c>
    </row>
    <row r="1874" spans="1:43" ht="15.75" thickBot="1" x14ac:dyDescent="0.3">
      <c r="A1874" s="28">
        <v>44088</v>
      </c>
      <c r="B1874">
        <v>84.95</v>
      </c>
      <c r="C1874" s="3">
        <f t="shared" si="304"/>
        <v>-1.6453167234692367E-3</v>
      </c>
      <c r="E1874" s="28">
        <v>44032</v>
      </c>
      <c r="F1874">
        <v>122.26</v>
      </c>
      <c r="G1874" s="4">
        <f t="shared" si="303"/>
        <v>7.2738439940335242E-2</v>
      </c>
      <c r="M1874" s="28">
        <v>44824</v>
      </c>
      <c r="N1874">
        <v>387.13</v>
      </c>
      <c r="O1874" s="3">
        <f t="shared" si="305"/>
        <v>-7.740612584903217E-3</v>
      </c>
      <c r="Q1874" s="28">
        <v>44032</v>
      </c>
      <c r="R1874">
        <v>114.2</v>
      </c>
      <c r="S1874" s="3">
        <f t="shared" si="306"/>
        <v>-3.2294667015797529E-3</v>
      </c>
      <c r="U1874" s="28">
        <v>44032</v>
      </c>
      <c r="V1874">
        <v>116.41</v>
      </c>
      <c r="W1874" s="3">
        <f t="shared" si="302"/>
        <v>5.0941115524090197E-3</v>
      </c>
      <c r="AG1874" s="28">
        <v>44036</v>
      </c>
      <c r="AH1874">
        <v>125.36</v>
      </c>
      <c r="AI1874" s="4">
        <f t="shared" si="307"/>
        <v>1.2779552715653786E-3</v>
      </c>
      <c r="AO1874" s="28">
        <v>44032</v>
      </c>
      <c r="AP1874" s="29">
        <v>37650.57</v>
      </c>
      <c r="AQ1874" s="3">
        <f t="shared" si="308"/>
        <v>8.5644982635006972E-3</v>
      </c>
    </row>
    <row r="1875" spans="1:43" ht="15.75" thickBot="1" x14ac:dyDescent="0.3">
      <c r="A1875" s="28">
        <v>44089</v>
      </c>
      <c r="B1875">
        <v>83.66</v>
      </c>
      <c r="C1875" s="3">
        <f t="shared" si="304"/>
        <v>-1.5185403178340273E-2</v>
      </c>
      <c r="E1875" s="28">
        <v>44033</v>
      </c>
      <c r="F1875">
        <v>114.85</v>
      </c>
      <c r="G1875" s="4">
        <f t="shared" si="303"/>
        <v>-6.0608539178799381E-2</v>
      </c>
      <c r="M1875" s="28">
        <v>44825</v>
      </c>
      <c r="N1875">
        <v>382.75</v>
      </c>
      <c r="O1875" s="3">
        <f t="shared" si="305"/>
        <v>-1.1314028879187865E-2</v>
      </c>
      <c r="Q1875" s="28">
        <v>44033</v>
      </c>
      <c r="R1875">
        <v>108.53</v>
      </c>
      <c r="S1875" s="3">
        <f t="shared" si="306"/>
        <v>-4.9649737302977281E-2</v>
      </c>
      <c r="U1875" s="28">
        <v>44033</v>
      </c>
      <c r="V1875">
        <v>115.81</v>
      </c>
      <c r="W1875" s="3">
        <f t="shared" si="302"/>
        <v>-5.1541963748817921E-3</v>
      </c>
      <c r="AG1875" s="28">
        <v>44039</v>
      </c>
      <c r="AH1875">
        <v>128.49</v>
      </c>
      <c r="AI1875" s="4">
        <f t="shared" si="307"/>
        <v>2.4968091895341438E-2</v>
      </c>
      <c r="AO1875" s="28">
        <v>44033</v>
      </c>
      <c r="AP1875" s="29">
        <v>37700.31</v>
      </c>
      <c r="AQ1875" s="3">
        <f t="shared" si="308"/>
        <v>1.3210955371989463E-3</v>
      </c>
    </row>
    <row r="1876" spans="1:43" ht="15.75" thickBot="1" x14ac:dyDescent="0.3">
      <c r="A1876" s="28">
        <v>44090</v>
      </c>
      <c r="B1876">
        <v>82.66</v>
      </c>
      <c r="C1876" s="3">
        <f t="shared" si="304"/>
        <v>-1.1953143676787015E-2</v>
      </c>
      <c r="E1876" s="28">
        <v>44034</v>
      </c>
      <c r="F1876">
        <v>115.14</v>
      </c>
      <c r="G1876" s="4">
        <f t="shared" si="303"/>
        <v>2.5250326512842314E-3</v>
      </c>
      <c r="M1876" s="28">
        <v>44826</v>
      </c>
      <c r="N1876">
        <v>386.72</v>
      </c>
      <c r="O1876" s="3">
        <f t="shared" si="305"/>
        <v>1.0372305682560423E-2</v>
      </c>
      <c r="Q1876" s="28">
        <v>44034</v>
      </c>
      <c r="R1876">
        <v>110.9</v>
      </c>
      <c r="S1876" s="3">
        <f t="shared" si="306"/>
        <v>2.183728001474261E-2</v>
      </c>
      <c r="U1876" s="28">
        <v>44034</v>
      </c>
      <c r="V1876">
        <v>116.49</v>
      </c>
      <c r="W1876" s="3">
        <f t="shared" si="302"/>
        <v>5.8716863828685018E-3</v>
      </c>
      <c r="AG1876" s="28">
        <v>44040</v>
      </c>
      <c r="AH1876">
        <v>128.07</v>
      </c>
      <c r="AI1876" s="4">
        <f t="shared" si="307"/>
        <v>-3.2687368666823868E-3</v>
      </c>
      <c r="AO1876" s="28">
        <v>44034</v>
      </c>
      <c r="AP1876" s="29">
        <v>37804.61</v>
      </c>
      <c r="AQ1876" s="3">
        <f t="shared" si="308"/>
        <v>2.7665555004721121E-3</v>
      </c>
    </row>
    <row r="1877" spans="1:43" ht="15.75" thickBot="1" x14ac:dyDescent="0.3">
      <c r="A1877" s="28">
        <v>44091</v>
      </c>
      <c r="B1877">
        <v>82.35</v>
      </c>
      <c r="C1877" s="3">
        <f t="shared" si="304"/>
        <v>-3.7503024437455235E-3</v>
      </c>
      <c r="E1877" s="28">
        <v>44035</v>
      </c>
      <c r="F1877">
        <v>115.92</v>
      </c>
      <c r="G1877" s="4">
        <f t="shared" si="303"/>
        <v>6.7743616466910961E-3</v>
      </c>
      <c r="M1877" s="28">
        <v>44827</v>
      </c>
      <c r="N1877">
        <v>384</v>
      </c>
      <c r="O1877" s="3">
        <f t="shared" si="305"/>
        <v>-7.0335126189491337E-3</v>
      </c>
      <c r="Q1877" s="28">
        <v>44035</v>
      </c>
      <c r="R1877">
        <v>107.83</v>
      </c>
      <c r="S1877" s="3">
        <f t="shared" si="306"/>
        <v>-2.7682596934174963E-2</v>
      </c>
      <c r="U1877" s="28">
        <v>44035</v>
      </c>
      <c r="V1877">
        <v>116.15</v>
      </c>
      <c r="W1877" s="3">
        <f t="shared" si="302"/>
        <v>-2.9187054682804359E-3</v>
      </c>
      <c r="AG1877" s="28">
        <v>44041</v>
      </c>
      <c r="AH1877">
        <v>127.8</v>
      </c>
      <c r="AI1877" s="4">
        <f t="shared" si="307"/>
        <v>-2.1082220660575413E-3</v>
      </c>
      <c r="AO1877" s="28">
        <v>44035</v>
      </c>
      <c r="AP1877" s="29">
        <v>37578.21</v>
      </c>
      <c r="AQ1877" s="3">
        <f t="shared" si="308"/>
        <v>-5.988687623017408E-3</v>
      </c>
    </row>
    <row r="1878" spans="1:43" ht="15.75" thickBot="1" x14ac:dyDescent="0.3">
      <c r="A1878" s="28">
        <v>44092</v>
      </c>
      <c r="B1878">
        <v>84.8</v>
      </c>
      <c r="C1878" s="3">
        <f t="shared" si="304"/>
        <v>2.9751062537947792E-2</v>
      </c>
      <c r="E1878" s="28">
        <v>44036</v>
      </c>
      <c r="F1878">
        <v>112.47</v>
      </c>
      <c r="G1878" s="4">
        <f t="shared" si="303"/>
        <v>-2.9761904761904767E-2</v>
      </c>
      <c r="M1878" s="28">
        <v>44830</v>
      </c>
      <c r="N1878">
        <v>385.93</v>
      </c>
      <c r="O1878" s="3">
        <f t="shared" si="305"/>
        <v>5.0260416666667584E-3</v>
      </c>
      <c r="Q1878" s="28">
        <v>44036</v>
      </c>
      <c r="R1878">
        <v>106.05</v>
      </c>
      <c r="S1878" s="3">
        <f t="shared" si="306"/>
        <v>-1.6507465454882686E-2</v>
      </c>
      <c r="U1878" s="28">
        <v>44036</v>
      </c>
      <c r="V1878">
        <v>114.71</v>
      </c>
      <c r="W1878" s="3">
        <f t="shared" si="302"/>
        <v>-1.2397761515282046E-2</v>
      </c>
      <c r="AG1878" s="28">
        <v>44042</v>
      </c>
      <c r="AH1878">
        <v>131.13999999999999</v>
      </c>
      <c r="AI1878" s="4">
        <f t="shared" si="307"/>
        <v>2.6134585289514733E-2</v>
      </c>
      <c r="AO1878" s="28">
        <v>44036</v>
      </c>
      <c r="AP1878" s="29">
        <v>37607.620000000003</v>
      </c>
      <c r="AQ1878" s="3">
        <f t="shared" si="308"/>
        <v>7.8263440435311082E-4</v>
      </c>
    </row>
    <row r="1879" spans="1:43" ht="15.75" thickBot="1" x14ac:dyDescent="0.3">
      <c r="A1879" s="28">
        <v>44095</v>
      </c>
      <c r="B1879">
        <v>83.46</v>
      </c>
      <c r="C1879" s="3">
        <f t="shared" si="304"/>
        <v>-1.5801886792452868E-2</v>
      </c>
      <c r="E1879" s="28">
        <v>44039</v>
      </c>
      <c r="F1879">
        <v>115.46</v>
      </c>
      <c r="G1879" s="4">
        <f t="shared" si="303"/>
        <v>2.6584867075664542E-2</v>
      </c>
      <c r="M1879" s="28">
        <v>44831</v>
      </c>
      <c r="N1879">
        <v>386.02</v>
      </c>
      <c r="O1879" s="3">
        <f t="shared" si="305"/>
        <v>2.332029124452184E-4</v>
      </c>
      <c r="Q1879" s="28">
        <v>44039</v>
      </c>
      <c r="R1879">
        <v>108.94</v>
      </c>
      <c r="S1879" s="3">
        <f t="shared" si="306"/>
        <v>2.7251296558227223E-2</v>
      </c>
      <c r="U1879" s="28">
        <v>44039</v>
      </c>
      <c r="V1879">
        <v>115.01</v>
      </c>
      <c r="W1879" s="3">
        <f t="shared" si="302"/>
        <v>2.6152907331533637E-3</v>
      </c>
      <c r="AG1879" s="28">
        <v>44046</v>
      </c>
      <c r="AH1879">
        <v>139.87</v>
      </c>
      <c r="AI1879" s="4">
        <f t="shared" si="307"/>
        <v>6.6570077779472436E-2</v>
      </c>
      <c r="AO1879" s="28">
        <v>44039</v>
      </c>
      <c r="AP1879" s="29">
        <v>38221.160000000003</v>
      </c>
      <c r="AQ1879" s="3">
        <f t="shared" si="308"/>
        <v>1.6314246953144096E-2</v>
      </c>
    </row>
    <row r="1880" spans="1:43" ht="15.75" thickBot="1" x14ac:dyDescent="0.3">
      <c r="A1880" s="28">
        <v>44096</v>
      </c>
      <c r="B1880">
        <v>81.42</v>
      </c>
      <c r="C1880" s="3">
        <f t="shared" si="304"/>
        <v>-2.4442846872753332E-2</v>
      </c>
      <c r="E1880" s="28">
        <v>44040</v>
      </c>
      <c r="F1880">
        <v>123.31</v>
      </c>
      <c r="G1880" s="4">
        <f t="shared" si="303"/>
        <v>6.7988913909579063E-2</v>
      </c>
      <c r="M1880" s="28">
        <v>44832</v>
      </c>
      <c r="N1880">
        <v>378.93</v>
      </c>
      <c r="O1880" s="3">
        <f t="shared" si="305"/>
        <v>-1.8366923993575424E-2</v>
      </c>
      <c r="Q1880" s="28">
        <v>44040</v>
      </c>
      <c r="R1880">
        <v>111.94</v>
      </c>
      <c r="S1880" s="3">
        <f t="shared" si="306"/>
        <v>2.7538094363870114E-2</v>
      </c>
      <c r="U1880" s="28">
        <v>44040</v>
      </c>
      <c r="V1880">
        <v>114.81</v>
      </c>
      <c r="W1880" s="3">
        <f t="shared" si="302"/>
        <v>-1.7389792191983E-3</v>
      </c>
      <c r="AG1880" s="28">
        <v>44047</v>
      </c>
      <c r="AH1880">
        <v>150.03</v>
      </c>
      <c r="AI1880" s="4">
        <f t="shared" si="307"/>
        <v>7.2638878959033315E-2</v>
      </c>
      <c r="AO1880" s="28">
        <v>44040</v>
      </c>
      <c r="AP1880" s="29">
        <v>38627.269999999997</v>
      </c>
      <c r="AQ1880" s="3">
        <f t="shared" si="308"/>
        <v>1.0625266213793338E-2</v>
      </c>
    </row>
    <row r="1881" spans="1:43" ht="15.75" thickBot="1" x14ac:dyDescent="0.3">
      <c r="A1881" s="28">
        <v>44097</v>
      </c>
      <c r="B1881">
        <v>80.790000000000006</v>
      </c>
      <c r="C1881" s="3">
        <f t="shared" si="304"/>
        <v>-7.7376565954310195E-3</v>
      </c>
      <c r="E1881" s="28">
        <v>44041</v>
      </c>
      <c r="F1881">
        <v>124.75</v>
      </c>
      <c r="G1881" s="4">
        <f t="shared" si="303"/>
        <v>1.1677885005271227E-2</v>
      </c>
      <c r="M1881" s="28">
        <v>44833</v>
      </c>
      <c r="N1881">
        <v>373.52</v>
      </c>
      <c r="O1881" s="3">
        <f t="shared" si="305"/>
        <v>-1.4277043253371424E-2</v>
      </c>
      <c r="Q1881" s="28">
        <v>44041</v>
      </c>
      <c r="R1881">
        <v>116.89</v>
      </c>
      <c r="S1881" s="3">
        <f t="shared" si="306"/>
        <v>4.422011792031455E-2</v>
      </c>
      <c r="U1881" s="28">
        <v>44041</v>
      </c>
      <c r="V1881">
        <v>115.33</v>
      </c>
      <c r="W1881" s="3">
        <f t="shared" si="302"/>
        <v>4.5292221931887422E-3</v>
      </c>
      <c r="AG1881" s="28">
        <v>44048</v>
      </c>
      <c r="AH1881">
        <v>146.19999999999999</v>
      </c>
      <c r="AI1881" s="4">
        <f t="shared" si="307"/>
        <v>-2.5528227687795835E-2</v>
      </c>
      <c r="AO1881" s="28">
        <v>44041</v>
      </c>
      <c r="AP1881" s="29">
        <v>38836.269999999997</v>
      </c>
      <c r="AQ1881" s="3">
        <f t="shared" si="308"/>
        <v>5.4106852490480861E-3</v>
      </c>
    </row>
    <row r="1882" spans="1:43" ht="15.75" thickBot="1" x14ac:dyDescent="0.3">
      <c r="A1882" s="28">
        <v>44098</v>
      </c>
      <c r="B1882">
        <v>80.2</v>
      </c>
      <c r="C1882" s="3">
        <f t="shared" si="304"/>
        <v>-7.3028840202995493E-3</v>
      </c>
      <c r="E1882" s="28">
        <v>44042</v>
      </c>
      <c r="F1882">
        <v>134.1</v>
      </c>
      <c r="G1882" s="4">
        <f t="shared" si="303"/>
        <v>7.4949899799599207E-2</v>
      </c>
      <c r="M1882" s="28">
        <v>44834</v>
      </c>
      <c r="N1882">
        <v>377.48</v>
      </c>
      <c r="O1882" s="3">
        <f t="shared" si="305"/>
        <v>1.0601841936174861E-2</v>
      </c>
      <c r="Q1882" s="28">
        <v>44042</v>
      </c>
      <c r="R1882">
        <v>119.95</v>
      </c>
      <c r="S1882" s="3">
        <f t="shared" si="306"/>
        <v>2.6178458379673142E-2</v>
      </c>
      <c r="U1882" s="28">
        <v>44042</v>
      </c>
      <c r="V1882">
        <v>114.55</v>
      </c>
      <c r="W1882" s="3">
        <f t="shared" si="302"/>
        <v>-6.7632012485909776E-3</v>
      </c>
      <c r="AG1882" s="28">
        <v>44049</v>
      </c>
      <c r="AH1882">
        <v>144.1</v>
      </c>
      <c r="AI1882" s="4">
        <f t="shared" si="307"/>
        <v>-1.4363885088919282E-2</v>
      </c>
      <c r="AO1882" s="28">
        <v>44042</v>
      </c>
      <c r="AP1882" s="29">
        <v>39258.44</v>
      </c>
      <c r="AQ1882" s="3">
        <f t="shared" si="308"/>
        <v>1.0870508419063007E-2</v>
      </c>
    </row>
    <row r="1883" spans="1:43" ht="15.75" thickBot="1" x14ac:dyDescent="0.3">
      <c r="A1883" s="28">
        <v>44099</v>
      </c>
      <c r="B1883">
        <v>80.39</v>
      </c>
      <c r="C1883" s="3">
        <f t="shared" si="304"/>
        <v>2.3690773067330806E-3</v>
      </c>
      <c r="E1883" s="28">
        <v>44046</v>
      </c>
      <c r="F1883">
        <v>143.04</v>
      </c>
      <c r="G1883" s="4">
        <f t="shared" si="303"/>
        <v>6.6666666666666652E-2</v>
      </c>
      <c r="M1883" s="28">
        <v>44837</v>
      </c>
      <c r="N1883">
        <v>380.88</v>
      </c>
      <c r="O1883" s="3">
        <f t="shared" si="305"/>
        <v>9.0070997138920195E-3</v>
      </c>
      <c r="Q1883" s="28">
        <v>44046</v>
      </c>
      <c r="R1883">
        <v>128.94</v>
      </c>
      <c r="S1883" s="3">
        <f t="shared" si="306"/>
        <v>7.4947894956231664E-2</v>
      </c>
      <c r="U1883" s="28">
        <v>44046</v>
      </c>
      <c r="V1883">
        <v>114.2</v>
      </c>
      <c r="W1883" s="3">
        <f t="shared" si="302"/>
        <v>-3.0554343081623525E-3</v>
      </c>
      <c r="AG1883" s="28">
        <v>44050</v>
      </c>
      <c r="AH1883">
        <v>148.71</v>
      </c>
      <c r="AI1883" s="4">
        <f t="shared" si="307"/>
        <v>3.1991672449687814E-2</v>
      </c>
      <c r="AO1883" s="28">
        <v>44046</v>
      </c>
      <c r="AP1883" s="29">
        <v>39871.61</v>
      </c>
      <c r="AQ1883" s="3">
        <f t="shared" si="308"/>
        <v>1.5618807064162521E-2</v>
      </c>
    </row>
    <row r="1884" spans="1:43" ht="15.75" thickBot="1" x14ac:dyDescent="0.3">
      <c r="A1884" s="28">
        <v>44102</v>
      </c>
      <c r="B1884">
        <v>78.95</v>
      </c>
      <c r="C1884" s="3">
        <f t="shared" si="304"/>
        <v>-1.7912675705933578E-2</v>
      </c>
      <c r="E1884" s="28">
        <v>44047</v>
      </c>
      <c r="F1884">
        <v>132.94</v>
      </c>
      <c r="G1884" s="4">
        <f t="shared" si="303"/>
        <v>-7.0609619686800906E-2</v>
      </c>
      <c r="M1884" s="28">
        <v>44838</v>
      </c>
      <c r="N1884">
        <v>386.36</v>
      </c>
      <c r="O1884" s="3">
        <f t="shared" si="305"/>
        <v>1.4387733669397162E-2</v>
      </c>
      <c r="Q1884" s="28">
        <v>44047</v>
      </c>
      <c r="R1884">
        <v>125.84</v>
      </c>
      <c r="S1884" s="3">
        <f t="shared" si="306"/>
        <v>-2.4042190165968647E-2</v>
      </c>
      <c r="U1884" s="28">
        <v>44047</v>
      </c>
      <c r="V1884">
        <v>112.03</v>
      </c>
      <c r="W1884" s="3">
        <f t="shared" si="302"/>
        <v>-1.9001751313485138E-2</v>
      </c>
      <c r="AG1884" s="28">
        <v>44053</v>
      </c>
      <c r="AH1884">
        <v>142.16</v>
      </c>
      <c r="AI1884" s="4">
        <f t="shared" si="307"/>
        <v>-4.4045457602044369E-2</v>
      </c>
      <c r="AO1884" s="28">
        <v>44047</v>
      </c>
      <c r="AP1884" s="29">
        <v>39577.620000000003</v>
      </c>
      <c r="AQ1884" s="3">
        <f t="shared" si="308"/>
        <v>-7.3734168246528675E-3</v>
      </c>
    </row>
    <row r="1885" spans="1:43" ht="15.75" thickBot="1" x14ac:dyDescent="0.3">
      <c r="A1885" s="28">
        <v>44103</v>
      </c>
      <c r="B1885">
        <v>80.47</v>
      </c>
      <c r="C1885" s="3">
        <f t="shared" si="304"/>
        <v>1.9252691576947312E-2</v>
      </c>
      <c r="E1885" s="28">
        <v>44048</v>
      </c>
      <c r="F1885">
        <v>142.91</v>
      </c>
      <c r="G1885" s="4">
        <f t="shared" si="303"/>
        <v>7.4996238904769141E-2</v>
      </c>
      <c r="M1885" s="28">
        <v>44839</v>
      </c>
      <c r="N1885">
        <v>386.1</v>
      </c>
      <c r="O1885" s="3">
        <f t="shared" si="305"/>
        <v>-6.7294751009416842E-4</v>
      </c>
      <c r="Q1885" s="28">
        <v>44048</v>
      </c>
      <c r="R1885">
        <v>135.04</v>
      </c>
      <c r="S1885" s="3">
        <f t="shared" si="306"/>
        <v>7.3108709472345712E-2</v>
      </c>
      <c r="U1885" s="28">
        <v>44048</v>
      </c>
      <c r="V1885">
        <v>113.5</v>
      </c>
      <c r="W1885" s="3">
        <f t="shared" si="302"/>
        <v>1.3121485316432979E-2</v>
      </c>
      <c r="AG1885" s="28">
        <v>44054</v>
      </c>
      <c r="AH1885">
        <v>143.11000000000001</v>
      </c>
      <c r="AI1885" s="4">
        <f t="shared" si="307"/>
        <v>6.6826111423750056E-3</v>
      </c>
      <c r="AO1885" s="28">
        <v>44048</v>
      </c>
      <c r="AP1885" s="29">
        <v>39882.78</v>
      </c>
      <c r="AQ1885" s="3">
        <f t="shared" si="308"/>
        <v>7.7104181605665012E-3</v>
      </c>
    </row>
    <row r="1886" spans="1:43" ht="15.75" thickBot="1" x14ac:dyDescent="0.3">
      <c r="A1886" s="28">
        <v>44104</v>
      </c>
      <c r="B1886">
        <v>82.21</v>
      </c>
      <c r="C1886" s="3">
        <f t="shared" si="304"/>
        <v>2.1622965080154044E-2</v>
      </c>
      <c r="E1886" s="28">
        <v>44049</v>
      </c>
      <c r="F1886">
        <v>151.49</v>
      </c>
      <c r="G1886" s="4">
        <f t="shared" si="303"/>
        <v>6.0037786019172978E-2</v>
      </c>
      <c r="M1886" s="28">
        <v>44840</v>
      </c>
      <c r="N1886">
        <v>414.91</v>
      </c>
      <c r="O1886" s="3">
        <f t="shared" si="305"/>
        <v>7.4617974617974703E-2</v>
      </c>
      <c r="Q1886" s="28">
        <v>44049</v>
      </c>
      <c r="R1886">
        <v>136.12</v>
      </c>
      <c r="S1886" s="3">
        <f t="shared" si="306"/>
        <v>7.9976303317537134E-3</v>
      </c>
      <c r="U1886" s="28">
        <v>44049</v>
      </c>
      <c r="V1886">
        <v>113.94</v>
      </c>
      <c r="W1886" s="3">
        <f t="shared" si="302"/>
        <v>3.8766519823787426E-3</v>
      </c>
      <c r="AG1886" s="28">
        <v>44055</v>
      </c>
      <c r="AH1886">
        <v>139.11000000000001</v>
      </c>
      <c r="AI1886" s="4">
        <f t="shared" si="307"/>
        <v>-2.7950527566207861E-2</v>
      </c>
      <c r="AO1886" s="28">
        <v>44049</v>
      </c>
      <c r="AP1886" s="29">
        <v>40166.120000000003</v>
      </c>
      <c r="AQ1886" s="3">
        <f t="shared" si="308"/>
        <v>7.1043192074375927E-3</v>
      </c>
    </row>
    <row r="1887" spans="1:43" ht="15.75" thickBot="1" x14ac:dyDescent="0.3">
      <c r="A1887" s="28">
        <v>44105</v>
      </c>
      <c r="B1887">
        <v>79.91</v>
      </c>
      <c r="C1887" s="3">
        <f t="shared" si="304"/>
        <v>-2.7977131735798522E-2</v>
      </c>
      <c r="E1887" s="28">
        <v>44050</v>
      </c>
      <c r="F1887">
        <v>151.91999999999999</v>
      </c>
      <c r="G1887" s="4">
        <f t="shared" si="303"/>
        <v>2.8384711862168288E-3</v>
      </c>
      <c r="M1887" s="28">
        <v>44841</v>
      </c>
      <c r="N1887">
        <v>417.14</v>
      </c>
      <c r="O1887" s="3">
        <f t="shared" si="305"/>
        <v>5.3746595647248263E-3</v>
      </c>
      <c r="Q1887" s="28">
        <v>44050</v>
      </c>
      <c r="R1887">
        <v>133.49</v>
      </c>
      <c r="S1887" s="3">
        <f t="shared" si="306"/>
        <v>-1.9321187187775424E-2</v>
      </c>
      <c r="U1887" s="28">
        <v>44050</v>
      </c>
      <c r="V1887">
        <v>113.15</v>
      </c>
      <c r="W1887" s="3">
        <f t="shared" si="302"/>
        <v>-6.9334737581182582E-3</v>
      </c>
      <c r="AG1887" s="28">
        <v>44056</v>
      </c>
      <c r="AH1887">
        <v>135.88999999999999</v>
      </c>
      <c r="AI1887" s="4">
        <f t="shared" si="307"/>
        <v>-2.3147149737617889E-2</v>
      </c>
      <c r="AO1887" s="28">
        <v>44050</v>
      </c>
      <c r="AP1887" s="29">
        <v>40029.69</v>
      </c>
      <c r="AQ1887" s="3">
        <f t="shared" si="308"/>
        <v>-3.3966437385537507E-3</v>
      </c>
    </row>
    <row r="1888" spans="1:43" ht="15.75" thickBot="1" x14ac:dyDescent="0.3">
      <c r="A1888" s="28">
        <v>44106</v>
      </c>
      <c r="B1888">
        <v>79.010000000000005</v>
      </c>
      <c r="C1888" s="3">
        <f t="shared" si="304"/>
        <v>-1.1262670504317285E-2</v>
      </c>
      <c r="E1888" s="28">
        <v>44053</v>
      </c>
      <c r="F1888">
        <v>163.22999999999999</v>
      </c>
      <c r="G1888" s="4">
        <f t="shared" si="303"/>
        <v>7.4447077409162787E-2</v>
      </c>
      <c r="M1888" s="28">
        <v>44844</v>
      </c>
      <c r="N1888">
        <v>419.67</v>
      </c>
      <c r="O1888" s="3">
        <f t="shared" si="305"/>
        <v>6.0651100350002096E-3</v>
      </c>
      <c r="Q1888" s="28">
        <v>44053</v>
      </c>
      <c r="R1888">
        <v>128.02000000000001</v>
      </c>
      <c r="S1888" s="3">
        <f t="shared" si="306"/>
        <v>-4.0976852198666536E-2</v>
      </c>
      <c r="U1888" s="28">
        <v>44053</v>
      </c>
      <c r="V1888">
        <v>112.22</v>
      </c>
      <c r="W1888" s="3">
        <f t="shared" si="302"/>
        <v>-8.2191780821918581E-3</v>
      </c>
      <c r="AG1888" s="28">
        <v>44060</v>
      </c>
      <c r="AH1888">
        <v>143.18</v>
      </c>
      <c r="AI1888" s="4">
        <f t="shared" si="307"/>
        <v>5.3646331591728824E-2</v>
      </c>
      <c r="AO1888" s="28">
        <v>44053</v>
      </c>
      <c r="AP1888" s="29">
        <v>39914.76</v>
      </c>
      <c r="AQ1888" s="3">
        <f t="shared" si="308"/>
        <v>-2.8711189119875469E-3</v>
      </c>
    </row>
    <row r="1889" spans="1:43" ht="15.75" thickBot="1" x14ac:dyDescent="0.3">
      <c r="A1889" s="28">
        <v>44109</v>
      </c>
      <c r="B1889">
        <v>78.55</v>
      </c>
      <c r="C1889" s="3">
        <f t="shared" si="304"/>
        <v>-5.8220478420454302E-3</v>
      </c>
      <c r="E1889" s="28">
        <v>44054</v>
      </c>
      <c r="F1889">
        <v>171.77</v>
      </c>
      <c r="G1889" s="4">
        <f t="shared" si="303"/>
        <v>5.2318813943515341E-2</v>
      </c>
      <c r="M1889" s="28">
        <v>44845</v>
      </c>
      <c r="N1889">
        <v>424.22</v>
      </c>
      <c r="O1889" s="3">
        <f t="shared" si="305"/>
        <v>1.08418519312794E-2</v>
      </c>
      <c r="Q1889" s="28">
        <v>44054</v>
      </c>
      <c r="R1889">
        <v>130.66999999999999</v>
      </c>
      <c r="S1889" s="3">
        <f t="shared" si="306"/>
        <v>2.0699890642086993E-2</v>
      </c>
      <c r="U1889" s="28">
        <v>44054</v>
      </c>
      <c r="V1889">
        <v>114.97</v>
      </c>
      <c r="W1889" s="3">
        <f t="shared" si="302"/>
        <v>2.4505435751202898E-2</v>
      </c>
      <c r="AG1889" s="28">
        <v>44061</v>
      </c>
      <c r="AH1889">
        <v>153.91</v>
      </c>
      <c r="AI1889" s="4">
        <f t="shared" si="307"/>
        <v>7.4940634166783093E-2</v>
      </c>
      <c r="AO1889" s="28">
        <v>44054</v>
      </c>
      <c r="AP1889" s="29">
        <v>40559.15</v>
      </c>
      <c r="AQ1889" s="3">
        <f t="shared" si="308"/>
        <v>1.6144153190448929E-2</v>
      </c>
    </row>
    <row r="1890" spans="1:43" ht="15.75" thickBot="1" x14ac:dyDescent="0.3">
      <c r="A1890" s="28">
        <v>44110</v>
      </c>
      <c r="B1890">
        <v>77.66</v>
      </c>
      <c r="C1890" s="3">
        <f t="shared" si="304"/>
        <v>-1.1330362826225349E-2</v>
      </c>
      <c r="E1890" s="28">
        <v>44055</v>
      </c>
      <c r="F1890">
        <v>170.57</v>
      </c>
      <c r="G1890" s="4">
        <f t="shared" si="303"/>
        <v>-6.9860860452932716E-3</v>
      </c>
      <c r="M1890" s="28">
        <v>44846</v>
      </c>
      <c r="N1890">
        <v>425.21</v>
      </c>
      <c r="O1890" s="3">
        <f t="shared" si="305"/>
        <v>2.3336947810097541E-3</v>
      </c>
      <c r="Q1890" s="28">
        <v>44055</v>
      </c>
      <c r="R1890">
        <v>127.77</v>
      </c>
      <c r="S1890" s="3">
        <f t="shared" si="306"/>
        <v>-2.2193311395117377E-2</v>
      </c>
      <c r="U1890" s="28">
        <v>44055</v>
      </c>
      <c r="V1890">
        <v>114.97</v>
      </c>
      <c r="W1890" s="3">
        <f t="shared" ref="W1890:W1953" si="309">V1890/V1889-1</f>
        <v>0</v>
      </c>
      <c r="AG1890" s="28">
        <v>44062</v>
      </c>
      <c r="AH1890">
        <v>152.44</v>
      </c>
      <c r="AI1890" s="4">
        <f t="shared" si="307"/>
        <v>-9.5510363199272641E-3</v>
      </c>
      <c r="AO1890" s="28">
        <v>44055</v>
      </c>
      <c r="AP1890" s="29">
        <v>40473.18</v>
      </c>
      <c r="AQ1890" s="3">
        <f t="shared" si="308"/>
        <v>-2.1196203569354699E-3</v>
      </c>
    </row>
    <row r="1891" spans="1:43" ht="15.75" thickBot="1" x14ac:dyDescent="0.3">
      <c r="A1891" s="28">
        <v>44111</v>
      </c>
      <c r="B1891">
        <v>78.489999999999995</v>
      </c>
      <c r="C1891" s="3">
        <f t="shared" si="304"/>
        <v>1.0687612670615465E-2</v>
      </c>
      <c r="E1891" s="28">
        <v>44056</v>
      </c>
      <c r="F1891">
        <v>173.03</v>
      </c>
      <c r="G1891" s="4">
        <f t="shared" si="303"/>
        <v>1.442223134197107E-2</v>
      </c>
      <c r="M1891" s="28">
        <v>44847</v>
      </c>
      <c r="N1891">
        <v>445.14</v>
      </c>
      <c r="O1891" s="3">
        <f t="shared" si="305"/>
        <v>4.6870957879636022E-2</v>
      </c>
      <c r="Q1891" s="28">
        <v>44056</v>
      </c>
      <c r="R1891">
        <v>131.88999999999999</v>
      </c>
      <c r="S1891" s="3">
        <f t="shared" si="306"/>
        <v>3.2245441026845123E-2</v>
      </c>
      <c r="U1891" s="28">
        <v>44056</v>
      </c>
      <c r="V1891">
        <v>115.3</v>
      </c>
      <c r="W1891" s="3">
        <f t="shared" si="309"/>
        <v>2.870313994955298E-3</v>
      </c>
      <c r="AG1891" s="28">
        <v>44063</v>
      </c>
      <c r="AH1891">
        <v>154.43</v>
      </c>
      <c r="AI1891" s="4">
        <f t="shared" si="307"/>
        <v>1.305431645237487E-2</v>
      </c>
      <c r="AO1891" s="28">
        <v>44056</v>
      </c>
      <c r="AP1891" s="29">
        <v>40290.74</v>
      </c>
      <c r="AQ1891" s="3">
        <f t="shared" si="308"/>
        <v>-4.5076764415349357E-3</v>
      </c>
    </row>
    <row r="1892" spans="1:43" ht="15.75" thickBot="1" x14ac:dyDescent="0.3">
      <c r="A1892" s="28">
        <v>44112</v>
      </c>
      <c r="B1892">
        <v>80.16</v>
      </c>
      <c r="C1892" s="3">
        <f t="shared" si="304"/>
        <v>2.1276595744680771E-2</v>
      </c>
      <c r="E1892" s="28">
        <v>44060</v>
      </c>
      <c r="F1892">
        <v>176.72</v>
      </c>
      <c r="G1892" s="4">
        <f t="shared" si="303"/>
        <v>2.1325781656360121E-2</v>
      </c>
      <c r="M1892" s="28">
        <v>44848</v>
      </c>
      <c r="N1892">
        <v>436.11</v>
      </c>
      <c r="O1892" s="3">
        <f t="shared" si="305"/>
        <v>-2.0285752796872836E-2</v>
      </c>
      <c r="Q1892" s="28">
        <v>44060</v>
      </c>
      <c r="R1892">
        <v>129.88</v>
      </c>
      <c r="S1892" s="3">
        <f t="shared" si="306"/>
        <v>-1.5239972704526483E-2</v>
      </c>
      <c r="U1892" s="28">
        <v>44060</v>
      </c>
      <c r="V1892">
        <v>116.55</v>
      </c>
      <c r="W1892" s="3">
        <f t="shared" si="309"/>
        <v>1.0841283607979202E-2</v>
      </c>
      <c r="AG1892" s="28">
        <v>44064</v>
      </c>
      <c r="AH1892">
        <v>166.01</v>
      </c>
      <c r="AI1892" s="4">
        <f t="shared" si="307"/>
        <v>7.4985430292041633E-2</v>
      </c>
      <c r="AO1892" s="28">
        <v>44060</v>
      </c>
      <c r="AP1892" s="29">
        <v>40122.5</v>
      </c>
      <c r="AQ1892" s="3">
        <f t="shared" si="308"/>
        <v>-4.1756492931129818E-3</v>
      </c>
    </row>
    <row r="1893" spans="1:43" ht="15.75" thickBot="1" x14ac:dyDescent="0.3">
      <c r="A1893" s="28">
        <v>44113</v>
      </c>
      <c r="B1893">
        <v>81.900000000000006</v>
      </c>
      <c r="C1893" s="3">
        <f t="shared" si="304"/>
        <v>2.1706586826347518E-2</v>
      </c>
      <c r="E1893" s="28">
        <v>44061</v>
      </c>
      <c r="F1893">
        <v>173.44</v>
      </c>
      <c r="G1893" s="4">
        <f t="shared" si="303"/>
        <v>-1.8560434585785379E-2</v>
      </c>
      <c r="M1893" s="28">
        <v>44851</v>
      </c>
      <c r="N1893">
        <v>441.88</v>
      </c>
      <c r="O1893" s="3">
        <f t="shared" si="305"/>
        <v>1.3230606956960322E-2</v>
      </c>
      <c r="Q1893" s="28">
        <v>44061</v>
      </c>
      <c r="R1893">
        <v>139.62</v>
      </c>
      <c r="S1893" s="3">
        <f t="shared" si="306"/>
        <v>7.4992300585155602E-2</v>
      </c>
      <c r="U1893" s="28">
        <v>44061</v>
      </c>
      <c r="V1893">
        <v>117.54</v>
      </c>
      <c r="W1893" s="3">
        <f t="shared" si="309"/>
        <v>8.4942084942085661E-3</v>
      </c>
      <c r="AG1893" s="28">
        <v>44067</v>
      </c>
      <c r="AH1893">
        <v>178.46</v>
      </c>
      <c r="AI1893" s="4">
        <f t="shared" si="307"/>
        <v>7.4995482199867514E-2</v>
      </c>
      <c r="AO1893" s="28">
        <v>44061</v>
      </c>
      <c r="AP1893" s="29">
        <v>40184.01</v>
      </c>
      <c r="AQ1893" s="3">
        <f t="shared" si="308"/>
        <v>1.533055019004248E-3</v>
      </c>
    </row>
    <row r="1894" spans="1:43" ht="15.75" thickBot="1" x14ac:dyDescent="0.3">
      <c r="A1894" s="28">
        <v>44116</v>
      </c>
      <c r="B1894">
        <v>80.63</v>
      </c>
      <c r="C1894" s="3">
        <f t="shared" si="304"/>
        <v>-1.5506715506715674E-2</v>
      </c>
      <c r="E1894" s="28">
        <v>44062</v>
      </c>
      <c r="F1894">
        <v>173.03</v>
      </c>
      <c r="G1894" s="4">
        <f t="shared" si="303"/>
        <v>-2.3639298892988991E-3</v>
      </c>
      <c r="M1894" s="28">
        <v>44852</v>
      </c>
      <c r="N1894">
        <v>442.15</v>
      </c>
      <c r="O1894" s="3">
        <f t="shared" si="305"/>
        <v>6.1102561781467557E-4</v>
      </c>
      <c r="Q1894" s="28">
        <v>44062</v>
      </c>
      <c r="R1894">
        <v>138.77000000000001</v>
      </c>
      <c r="S1894" s="3">
        <f t="shared" si="306"/>
        <v>-6.0879530153272743E-3</v>
      </c>
      <c r="U1894" s="28">
        <v>44062</v>
      </c>
      <c r="V1894">
        <v>118.19</v>
      </c>
      <c r="W1894" s="3">
        <f t="shared" si="309"/>
        <v>5.5300323294196208E-3</v>
      </c>
      <c r="AG1894" s="28">
        <v>44068</v>
      </c>
      <c r="AH1894">
        <v>176.83</v>
      </c>
      <c r="AI1894" s="4">
        <f t="shared" si="307"/>
        <v>-9.1336994284433315E-3</v>
      </c>
      <c r="AO1894" s="28">
        <v>44062</v>
      </c>
      <c r="AP1894" s="29">
        <v>40154.11</v>
      </c>
      <c r="AQ1894" s="3">
        <f t="shared" si="308"/>
        <v>-7.4407705950707559E-4</v>
      </c>
    </row>
    <row r="1895" spans="1:43" ht="15.75" thickBot="1" x14ac:dyDescent="0.3">
      <c r="A1895" s="28">
        <v>44117</v>
      </c>
      <c r="B1895">
        <v>79.48</v>
      </c>
      <c r="C1895" s="3">
        <f t="shared" si="304"/>
        <v>-1.426268138410014E-2</v>
      </c>
      <c r="E1895" s="28">
        <v>44063</v>
      </c>
      <c r="F1895">
        <v>171.37</v>
      </c>
      <c r="G1895" s="4">
        <f t="shared" si="303"/>
        <v>-9.5937120730509307E-3</v>
      </c>
      <c r="M1895" s="28">
        <v>44853</v>
      </c>
      <c r="N1895">
        <v>441.32</v>
      </c>
      <c r="O1895" s="3">
        <f t="shared" si="305"/>
        <v>-1.8771909985298985E-3</v>
      </c>
      <c r="Q1895" s="28">
        <v>44063</v>
      </c>
      <c r="R1895">
        <v>133.6</v>
      </c>
      <c r="S1895" s="3">
        <f t="shared" si="306"/>
        <v>-3.7255891042732636E-2</v>
      </c>
      <c r="U1895" s="28">
        <v>44063</v>
      </c>
      <c r="V1895">
        <v>117.65</v>
      </c>
      <c r="W1895" s="3">
        <f t="shared" si="309"/>
        <v>-4.5689144597681475E-3</v>
      </c>
      <c r="AG1895" s="28">
        <v>44069</v>
      </c>
      <c r="AH1895">
        <v>189.51</v>
      </c>
      <c r="AI1895" s="4">
        <f t="shared" si="307"/>
        <v>7.170728948707783E-2</v>
      </c>
      <c r="AO1895" s="28">
        <v>44063</v>
      </c>
      <c r="AP1895" s="29">
        <v>39868.550000000003</v>
      </c>
      <c r="AQ1895" s="3">
        <f t="shared" si="308"/>
        <v>-7.1116007800944292E-3</v>
      </c>
    </row>
    <row r="1896" spans="1:43" ht="15.75" thickBot="1" x14ac:dyDescent="0.3">
      <c r="A1896" s="28">
        <v>44118</v>
      </c>
      <c r="B1896">
        <v>79.47</v>
      </c>
      <c r="C1896" s="3">
        <f t="shared" si="304"/>
        <v>-1.2581781580278673E-4</v>
      </c>
      <c r="E1896" s="28">
        <v>44064</v>
      </c>
      <c r="F1896">
        <v>166.68</v>
      </c>
      <c r="G1896" s="4">
        <f t="shared" si="303"/>
        <v>-2.7367683958685829E-2</v>
      </c>
      <c r="M1896" s="28">
        <v>44854</v>
      </c>
      <c r="N1896">
        <v>430.82</v>
      </c>
      <c r="O1896" s="3">
        <f t="shared" si="305"/>
        <v>-2.3792259584881736E-2</v>
      </c>
      <c r="Q1896" s="28">
        <v>44064</v>
      </c>
      <c r="R1896">
        <v>132.24</v>
      </c>
      <c r="S1896" s="3">
        <f t="shared" si="306"/>
        <v>-1.017964071856281E-2</v>
      </c>
      <c r="U1896" s="28">
        <v>44064</v>
      </c>
      <c r="V1896">
        <v>114.92</v>
      </c>
      <c r="W1896" s="3">
        <f t="shared" si="309"/>
        <v>-2.3204419889502836E-2</v>
      </c>
      <c r="AG1896" s="28">
        <v>44070</v>
      </c>
      <c r="AH1896">
        <v>180.48</v>
      </c>
      <c r="AI1896" s="4">
        <f t="shared" si="307"/>
        <v>-4.7649200569890748E-2</v>
      </c>
      <c r="AO1896" s="28">
        <v>44064</v>
      </c>
      <c r="AP1896" s="29">
        <v>39621.589999999997</v>
      </c>
      <c r="AQ1896" s="3">
        <f t="shared" si="308"/>
        <v>-6.1943562030725152E-3</v>
      </c>
    </row>
    <row r="1897" spans="1:43" ht="15.75" thickBot="1" x14ac:dyDescent="0.3">
      <c r="A1897" s="28">
        <v>44119</v>
      </c>
      <c r="B1897">
        <v>80.52</v>
      </c>
      <c r="C1897" s="3">
        <f t="shared" si="304"/>
        <v>1.3212533031332629E-2</v>
      </c>
      <c r="E1897" s="28">
        <v>44067</v>
      </c>
      <c r="F1897">
        <v>171.98</v>
      </c>
      <c r="G1897" s="4">
        <f t="shared" si="303"/>
        <v>3.1797456203503716E-2</v>
      </c>
      <c r="M1897" s="28">
        <v>44855</v>
      </c>
      <c r="N1897">
        <v>431.77</v>
      </c>
      <c r="O1897" s="3">
        <f t="shared" si="305"/>
        <v>2.205097256394728E-3</v>
      </c>
      <c r="Q1897" s="28">
        <v>44067</v>
      </c>
      <c r="R1897">
        <v>133.32</v>
      </c>
      <c r="S1897" s="3">
        <f t="shared" si="306"/>
        <v>8.1669691470054318E-3</v>
      </c>
      <c r="U1897" s="28">
        <v>44067</v>
      </c>
      <c r="V1897">
        <v>113.09</v>
      </c>
      <c r="W1897" s="3">
        <f t="shared" si="309"/>
        <v>-1.5924121127740998E-2</v>
      </c>
      <c r="AG1897" s="28">
        <v>44071</v>
      </c>
      <c r="AH1897">
        <v>173.61</v>
      </c>
      <c r="AI1897" s="4">
        <f t="shared" si="307"/>
        <v>-3.8065159574467988E-2</v>
      </c>
      <c r="AO1897" s="28">
        <v>44067</v>
      </c>
      <c r="AP1897" s="29">
        <v>39802.6</v>
      </c>
      <c r="AQ1897" s="3">
        <f t="shared" si="308"/>
        <v>4.568468857509389E-3</v>
      </c>
    </row>
    <row r="1898" spans="1:43" ht="15.75" thickBot="1" x14ac:dyDescent="0.3">
      <c r="A1898" s="28">
        <v>44120</v>
      </c>
      <c r="B1898">
        <v>83.81</v>
      </c>
      <c r="C1898" s="3">
        <f t="shared" si="304"/>
        <v>4.0859413810233614E-2</v>
      </c>
      <c r="E1898" s="28">
        <v>44068</v>
      </c>
      <c r="F1898">
        <v>174.25</v>
      </c>
      <c r="G1898" s="4">
        <f t="shared" si="303"/>
        <v>1.319920921037343E-2</v>
      </c>
      <c r="M1898" s="28">
        <v>44858</v>
      </c>
      <c r="N1898">
        <v>433.61</v>
      </c>
      <c r="O1898" s="3">
        <f t="shared" si="305"/>
        <v>4.2615281284017481E-3</v>
      </c>
      <c r="Q1898" s="28">
        <v>44068</v>
      </c>
      <c r="R1898">
        <v>133.08000000000001</v>
      </c>
      <c r="S1898" s="3">
        <f t="shared" si="306"/>
        <v>-1.8001800180016403E-3</v>
      </c>
      <c r="U1898" s="28">
        <v>44068</v>
      </c>
      <c r="V1898">
        <v>114.84</v>
      </c>
      <c r="W1898" s="3">
        <f t="shared" si="309"/>
        <v>1.5474400919621489E-2</v>
      </c>
      <c r="AG1898" s="28">
        <v>44074</v>
      </c>
      <c r="AH1898">
        <v>182.03</v>
      </c>
      <c r="AI1898" s="4">
        <f t="shared" si="307"/>
        <v>4.8499510396866397E-2</v>
      </c>
      <c r="AO1898" s="28">
        <v>44068</v>
      </c>
      <c r="AP1898" s="29">
        <v>40292.82</v>
      </c>
      <c r="AQ1898" s="3">
        <f t="shared" si="308"/>
        <v>1.2316280845974914E-2</v>
      </c>
    </row>
    <row r="1899" spans="1:43" ht="15.75" thickBot="1" x14ac:dyDescent="0.3">
      <c r="A1899" s="28">
        <v>44123</v>
      </c>
      <c r="B1899">
        <v>85.82</v>
      </c>
      <c r="C1899" s="3">
        <f t="shared" si="304"/>
        <v>2.3982818279441487E-2</v>
      </c>
      <c r="E1899" s="28">
        <v>44069</v>
      </c>
      <c r="F1899">
        <v>169.64</v>
      </c>
      <c r="G1899" s="4">
        <f t="shared" si="303"/>
        <v>-2.6456241032998595E-2</v>
      </c>
      <c r="M1899" s="28">
        <v>44859</v>
      </c>
      <c r="N1899">
        <v>430.97</v>
      </c>
      <c r="O1899" s="3">
        <f t="shared" si="305"/>
        <v>-6.0884204700075717E-3</v>
      </c>
      <c r="Q1899" s="28">
        <v>44069</v>
      </c>
      <c r="R1899">
        <v>133.18</v>
      </c>
      <c r="S1899" s="3">
        <f t="shared" si="306"/>
        <v>7.5142771265390707E-4</v>
      </c>
      <c r="U1899" s="28">
        <v>44069</v>
      </c>
      <c r="V1899">
        <v>115.69</v>
      </c>
      <c r="W1899" s="3">
        <f t="shared" si="309"/>
        <v>7.4016022291882866E-3</v>
      </c>
      <c r="AG1899" s="28">
        <v>44075</v>
      </c>
      <c r="AH1899">
        <v>187.27</v>
      </c>
      <c r="AI1899" s="4">
        <f t="shared" si="307"/>
        <v>2.8786463769708392E-2</v>
      </c>
      <c r="AO1899" s="28">
        <v>44069</v>
      </c>
      <c r="AP1899" s="29">
        <v>40862.589999999997</v>
      </c>
      <c r="AQ1899" s="3">
        <f t="shared" si="308"/>
        <v>1.4140732765787867E-2</v>
      </c>
    </row>
    <row r="1900" spans="1:43" ht="15.75" thickBot="1" x14ac:dyDescent="0.3">
      <c r="A1900" s="28">
        <v>44124</v>
      </c>
      <c r="B1900">
        <v>91.02</v>
      </c>
      <c r="C1900" s="3">
        <f t="shared" si="304"/>
        <v>6.0591936611512409E-2</v>
      </c>
      <c r="E1900" s="28">
        <v>44070</v>
      </c>
      <c r="F1900">
        <v>165.94</v>
      </c>
      <c r="G1900" s="4">
        <f t="shared" si="303"/>
        <v>-2.1810893657156272E-2</v>
      </c>
      <c r="M1900" s="28">
        <v>44860</v>
      </c>
      <c r="N1900">
        <v>433.4</v>
      </c>
      <c r="O1900" s="3">
        <f t="shared" si="305"/>
        <v>5.6384435111491715E-3</v>
      </c>
      <c r="Q1900" s="28">
        <v>44070</v>
      </c>
      <c r="R1900">
        <v>137.30000000000001</v>
      </c>
      <c r="S1900" s="3">
        <f t="shared" si="306"/>
        <v>3.0935575912299118E-2</v>
      </c>
      <c r="U1900" s="28">
        <v>44070</v>
      </c>
      <c r="V1900">
        <v>115.66</v>
      </c>
      <c r="W1900" s="3">
        <f t="shared" si="309"/>
        <v>-2.593136831187115E-4</v>
      </c>
      <c r="AG1900" s="28">
        <v>44076</v>
      </c>
      <c r="AH1900">
        <v>187.85</v>
      </c>
      <c r="AI1900" s="4">
        <f t="shared" si="307"/>
        <v>3.0971324825117552E-3</v>
      </c>
      <c r="AO1900" s="28">
        <v>44070</v>
      </c>
      <c r="AP1900" s="29">
        <v>41081.94</v>
      </c>
      <c r="AQ1900" s="3">
        <f t="shared" si="308"/>
        <v>5.3679906241872466E-3</v>
      </c>
    </row>
    <row r="1901" spans="1:43" ht="15.75" thickBot="1" x14ac:dyDescent="0.3">
      <c r="A1901" s="28">
        <v>44125</v>
      </c>
      <c r="B1901">
        <v>93.2</v>
      </c>
      <c r="C1901" s="3">
        <f t="shared" si="304"/>
        <v>2.3950780048341169E-2</v>
      </c>
      <c r="E1901" s="28">
        <v>44071</v>
      </c>
      <c r="F1901">
        <v>163.75</v>
      </c>
      <c r="G1901" s="4">
        <f t="shared" si="303"/>
        <v>-1.319754127998074E-2</v>
      </c>
      <c r="M1901" s="28">
        <v>44861</v>
      </c>
      <c r="N1901">
        <v>435.71</v>
      </c>
      <c r="O1901" s="3">
        <f t="shared" si="305"/>
        <v>5.3299492385787683E-3</v>
      </c>
      <c r="Q1901" s="28">
        <v>44071</v>
      </c>
      <c r="R1901">
        <v>134.62</v>
      </c>
      <c r="S1901" s="3">
        <f t="shared" si="306"/>
        <v>-1.9519300801165373E-2</v>
      </c>
      <c r="U1901" s="28">
        <v>44071</v>
      </c>
      <c r="V1901">
        <v>114.15</v>
      </c>
      <c r="W1901" s="3">
        <f t="shared" si="309"/>
        <v>-1.3055507522047316E-2</v>
      </c>
      <c r="AG1901" s="28">
        <v>44077</v>
      </c>
      <c r="AH1901">
        <v>189.28</v>
      </c>
      <c r="AI1901" s="4">
        <f t="shared" si="307"/>
        <v>7.6124567474049609E-3</v>
      </c>
      <c r="AO1901" s="28">
        <v>44071</v>
      </c>
      <c r="AP1901" s="29">
        <v>41056.22</v>
      </c>
      <c r="AQ1901" s="3">
        <f t="shared" si="308"/>
        <v>-6.2606585764934941E-4</v>
      </c>
    </row>
    <row r="1902" spans="1:43" ht="15.75" thickBot="1" x14ac:dyDescent="0.3">
      <c r="A1902" s="28">
        <v>44126</v>
      </c>
      <c r="B1902">
        <v>90.67</v>
      </c>
      <c r="C1902" s="3">
        <f t="shared" si="304"/>
        <v>-2.7145922746781181E-2</v>
      </c>
      <c r="E1902" s="28">
        <v>44074</v>
      </c>
      <c r="F1902">
        <v>163.04</v>
      </c>
      <c r="G1902" s="4">
        <f t="shared" si="303"/>
        <v>-4.335877862595483E-3</v>
      </c>
      <c r="M1902" s="28">
        <v>44862</v>
      </c>
      <c r="N1902">
        <v>436.96</v>
      </c>
      <c r="O1902" s="3">
        <f t="shared" si="305"/>
        <v>2.8688806775147846E-3</v>
      </c>
      <c r="Q1902" s="28">
        <v>44074</v>
      </c>
      <c r="R1902">
        <v>135.77000000000001</v>
      </c>
      <c r="S1902" s="3">
        <f t="shared" si="306"/>
        <v>8.5425642549399328E-3</v>
      </c>
      <c r="U1902" s="28">
        <v>44074</v>
      </c>
      <c r="V1902">
        <v>114.75</v>
      </c>
      <c r="W1902" s="3">
        <f t="shared" si="309"/>
        <v>5.2562417871222511E-3</v>
      </c>
      <c r="AG1902" s="28">
        <v>44078</v>
      </c>
      <c r="AH1902">
        <v>185.5</v>
      </c>
      <c r="AI1902" s="4">
        <f t="shared" si="307"/>
        <v>-1.9970414201183395E-2</v>
      </c>
      <c r="AO1902" s="28">
        <v>44074</v>
      </c>
      <c r="AP1902" s="29">
        <v>41110.93</v>
      </c>
      <c r="AQ1902" s="3">
        <f t="shared" si="308"/>
        <v>1.332563007505394E-3</v>
      </c>
    </row>
    <row r="1903" spans="1:43" ht="15.75" thickBot="1" x14ac:dyDescent="0.3">
      <c r="A1903" s="28">
        <v>44127</v>
      </c>
      <c r="B1903">
        <v>91.05</v>
      </c>
      <c r="C1903" s="3">
        <f t="shared" si="304"/>
        <v>4.1910223888828035E-3</v>
      </c>
      <c r="E1903" s="28">
        <v>44075</v>
      </c>
      <c r="F1903">
        <v>166.33</v>
      </c>
      <c r="G1903" s="4">
        <f t="shared" si="303"/>
        <v>2.0179097154072734E-2</v>
      </c>
      <c r="M1903" s="28">
        <v>44865</v>
      </c>
      <c r="N1903">
        <v>443.72</v>
      </c>
      <c r="O1903" s="3">
        <f t="shared" si="305"/>
        <v>1.5470523617722609E-2</v>
      </c>
      <c r="Q1903" s="28">
        <v>44075</v>
      </c>
      <c r="R1903">
        <v>137.35</v>
      </c>
      <c r="S1903" s="3">
        <f t="shared" si="306"/>
        <v>1.1637327833836419E-2</v>
      </c>
      <c r="U1903" s="28">
        <v>44075</v>
      </c>
      <c r="V1903">
        <v>112.72</v>
      </c>
      <c r="W1903" s="3">
        <f t="shared" si="309"/>
        <v>-1.76906318082789E-2</v>
      </c>
      <c r="AG1903" s="28">
        <v>44081</v>
      </c>
      <c r="AH1903">
        <v>184.66</v>
      </c>
      <c r="AI1903" s="4">
        <f t="shared" si="307"/>
        <v>-4.5283018867924296E-3</v>
      </c>
      <c r="AO1903" s="28">
        <v>44075</v>
      </c>
      <c r="AP1903" s="29">
        <v>41377.26</v>
      </c>
      <c r="AQ1903" s="3">
        <f t="shared" si="308"/>
        <v>6.4783258369489616E-3</v>
      </c>
    </row>
    <row r="1904" spans="1:43" ht="15.75" thickBot="1" x14ac:dyDescent="0.3">
      <c r="A1904" s="28">
        <v>44130</v>
      </c>
      <c r="B1904">
        <v>91.27</v>
      </c>
      <c r="C1904" s="3">
        <f t="shared" si="304"/>
        <v>2.4162548050521426E-3</v>
      </c>
      <c r="E1904" s="28">
        <v>44076</v>
      </c>
      <c r="F1904">
        <v>166.38</v>
      </c>
      <c r="G1904" s="4">
        <f t="shared" si="303"/>
        <v>3.0060722659763783E-4</v>
      </c>
      <c r="M1904" s="28">
        <v>44866</v>
      </c>
      <c r="N1904">
        <v>451.32</v>
      </c>
      <c r="O1904" s="3">
        <f t="shared" si="305"/>
        <v>1.7127918507166662E-2</v>
      </c>
      <c r="Q1904" s="28">
        <v>44076</v>
      </c>
      <c r="R1904">
        <v>140.55000000000001</v>
      </c>
      <c r="S1904" s="3">
        <f t="shared" si="306"/>
        <v>2.3298143429195672E-2</v>
      </c>
      <c r="U1904" s="28">
        <v>44076</v>
      </c>
      <c r="V1904">
        <v>113.74</v>
      </c>
      <c r="W1904" s="3">
        <f t="shared" si="309"/>
        <v>9.0489709013483743E-3</v>
      </c>
      <c r="AG1904" s="28">
        <v>44082</v>
      </c>
      <c r="AH1904">
        <v>180.11</v>
      </c>
      <c r="AI1904" s="4">
        <f t="shared" si="307"/>
        <v>-2.4639878695981721E-2</v>
      </c>
      <c r="AO1904" s="28">
        <v>44076</v>
      </c>
      <c r="AP1904" s="29">
        <v>41834.85</v>
      </c>
      <c r="AQ1904" s="3">
        <f t="shared" si="308"/>
        <v>1.105897297211067E-2</v>
      </c>
    </row>
    <row r="1905" spans="1:43" ht="15.75" thickBot="1" x14ac:dyDescent="0.3">
      <c r="A1905" s="28">
        <v>44131</v>
      </c>
      <c r="B1905">
        <v>89.25</v>
      </c>
      <c r="C1905" s="3">
        <f t="shared" si="304"/>
        <v>-2.2132135422373134E-2</v>
      </c>
      <c r="E1905" s="28">
        <v>44077</v>
      </c>
      <c r="F1905">
        <v>171.03</v>
      </c>
      <c r="G1905" s="4">
        <f t="shared" si="303"/>
        <v>2.7948070681572235E-2</v>
      </c>
      <c r="M1905" s="28">
        <v>44867</v>
      </c>
      <c r="N1905">
        <v>451.87</v>
      </c>
      <c r="O1905" s="3">
        <f t="shared" si="305"/>
        <v>1.2186475228219695E-3</v>
      </c>
      <c r="Q1905" s="28">
        <v>44077</v>
      </c>
      <c r="R1905">
        <v>143.82</v>
      </c>
      <c r="S1905" s="3">
        <f t="shared" si="306"/>
        <v>2.3265741728921929E-2</v>
      </c>
      <c r="U1905" s="28">
        <v>44077</v>
      </c>
      <c r="V1905">
        <v>113.3</v>
      </c>
      <c r="W1905" s="3">
        <f t="shared" si="309"/>
        <v>-3.8684719535783119E-3</v>
      </c>
      <c r="AG1905" s="28">
        <v>44083</v>
      </c>
      <c r="AH1905">
        <v>180.01</v>
      </c>
      <c r="AI1905" s="4">
        <f t="shared" si="307"/>
        <v>-5.5521625673216057E-4</v>
      </c>
      <c r="AO1905" s="28">
        <v>44077</v>
      </c>
      <c r="AP1905" s="29">
        <v>42188.11</v>
      </c>
      <c r="AQ1905" s="3">
        <f t="shared" si="308"/>
        <v>8.4441560086865319E-3</v>
      </c>
    </row>
    <row r="1906" spans="1:43" ht="15.75" thickBot="1" x14ac:dyDescent="0.3">
      <c r="A1906" s="28">
        <v>44132</v>
      </c>
      <c r="B1906">
        <v>89.11</v>
      </c>
      <c r="C1906" s="3">
        <f t="shared" si="304"/>
        <v>-1.5686274509804088E-3</v>
      </c>
      <c r="E1906" s="28">
        <v>44078</v>
      </c>
      <c r="F1906">
        <v>170.21</v>
      </c>
      <c r="G1906" s="4">
        <f t="shared" si="303"/>
        <v>-4.7944805004969115E-3</v>
      </c>
      <c r="M1906" s="28">
        <v>44868</v>
      </c>
      <c r="N1906">
        <v>454</v>
      </c>
      <c r="O1906" s="3">
        <f t="shared" si="305"/>
        <v>4.713745103680278E-3</v>
      </c>
      <c r="Q1906" s="28">
        <v>44078</v>
      </c>
      <c r="R1906">
        <v>141.38999999999999</v>
      </c>
      <c r="S1906" s="3">
        <f t="shared" si="306"/>
        <v>-1.6896120150187821E-2</v>
      </c>
      <c r="U1906" s="28">
        <v>44078</v>
      </c>
      <c r="V1906">
        <v>113.25</v>
      </c>
      <c r="W1906" s="3">
        <f t="shared" si="309"/>
        <v>-4.4130626654892424E-4</v>
      </c>
      <c r="AG1906" s="28">
        <v>44084</v>
      </c>
      <c r="AH1906">
        <v>180.37</v>
      </c>
      <c r="AI1906" s="4">
        <f t="shared" si="307"/>
        <v>1.9998888950614191E-3</v>
      </c>
      <c r="AO1906" s="28">
        <v>44078</v>
      </c>
      <c r="AP1906" s="29">
        <v>42023</v>
      </c>
      <c r="AQ1906" s="3">
        <f t="shared" si="308"/>
        <v>-3.9136619298660857E-3</v>
      </c>
    </row>
    <row r="1907" spans="1:43" ht="15.75" thickBot="1" x14ac:dyDescent="0.3">
      <c r="A1907" s="28">
        <v>44133</v>
      </c>
      <c r="B1907">
        <v>87.17</v>
      </c>
      <c r="C1907" s="3">
        <f t="shared" si="304"/>
        <v>-2.1770845023005303E-2</v>
      </c>
      <c r="E1907" s="28">
        <v>44081</v>
      </c>
      <c r="F1907">
        <v>172.44</v>
      </c>
      <c r="G1907" s="4">
        <f t="shared" si="303"/>
        <v>1.3101462898772009E-2</v>
      </c>
      <c r="M1907" s="28">
        <v>44869</v>
      </c>
      <c r="N1907">
        <v>449.03</v>
      </c>
      <c r="O1907" s="3">
        <f t="shared" si="305"/>
        <v>-1.0947136563876692E-2</v>
      </c>
      <c r="Q1907" s="28">
        <v>44081</v>
      </c>
      <c r="R1907">
        <v>142.09</v>
      </c>
      <c r="S1907" s="3">
        <f t="shared" si="306"/>
        <v>4.9508451799986641E-3</v>
      </c>
      <c r="U1907" s="28">
        <v>44081</v>
      </c>
      <c r="V1907">
        <v>112.7</v>
      </c>
      <c r="W1907" s="3">
        <f t="shared" si="309"/>
        <v>-4.8565121412803558E-3</v>
      </c>
      <c r="AG1907" s="28">
        <v>44085</v>
      </c>
      <c r="AH1907">
        <v>179.78</v>
      </c>
      <c r="AI1907" s="4">
        <f t="shared" si="307"/>
        <v>-3.271053944669311E-3</v>
      </c>
      <c r="AO1907" s="28">
        <v>44081</v>
      </c>
      <c r="AP1907" s="29">
        <v>42295.75</v>
      </c>
      <c r="AQ1907" s="3">
        <f t="shared" si="308"/>
        <v>6.490493301287481E-3</v>
      </c>
    </row>
    <row r="1908" spans="1:43" ht="15.75" thickBot="1" x14ac:dyDescent="0.3">
      <c r="A1908" s="28">
        <v>44137</v>
      </c>
      <c r="B1908">
        <v>87.29</v>
      </c>
      <c r="C1908" s="3">
        <f t="shared" si="304"/>
        <v>1.3766203969256541E-3</v>
      </c>
      <c r="E1908" s="28">
        <v>44082</v>
      </c>
      <c r="F1908">
        <v>175.15</v>
      </c>
      <c r="G1908" s="4">
        <f t="shared" si="303"/>
        <v>1.5715611227093529E-2</v>
      </c>
      <c r="M1908" s="28">
        <v>44872</v>
      </c>
      <c r="N1908">
        <v>449.73</v>
      </c>
      <c r="O1908" s="3">
        <f t="shared" si="305"/>
        <v>1.5589158853530627E-3</v>
      </c>
      <c r="Q1908" s="28">
        <v>44082</v>
      </c>
      <c r="R1908">
        <v>138.69</v>
      </c>
      <c r="S1908" s="3">
        <f t="shared" si="306"/>
        <v>-2.3928496023646995E-2</v>
      </c>
      <c r="U1908" s="28">
        <v>44082</v>
      </c>
      <c r="V1908">
        <v>111.37</v>
      </c>
      <c r="W1908" s="3">
        <f t="shared" si="309"/>
        <v>-1.1801242236024856E-2</v>
      </c>
      <c r="AG1908" s="28">
        <v>44088</v>
      </c>
      <c r="AH1908">
        <v>183.69</v>
      </c>
      <c r="AI1908" s="4">
        <f t="shared" si="307"/>
        <v>2.174880409389246E-2</v>
      </c>
      <c r="AO1908" s="28">
        <v>44082</v>
      </c>
      <c r="AP1908" s="29">
        <v>41985.19</v>
      </c>
      <c r="AQ1908" s="3">
        <f t="shared" si="308"/>
        <v>-7.3425817014711736E-3</v>
      </c>
    </row>
    <row r="1909" spans="1:43" ht="15.75" thickBot="1" x14ac:dyDescent="0.3">
      <c r="A1909" s="28">
        <v>44138</v>
      </c>
      <c r="B1909">
        <v>90.97</v>
      </c>
      <c r="C1909" s="3">
        <f t="shared" si="304"/>
        <v>4.2158322831939321E-2</v>
      </c>
      <c r="E1909" s="28">
        <v>44083</v>
      </c>
      <c r="F1909">
        <v>178.12</v>
      </c>
      <c r="G1909" s="4">
        <f t="shared" si="303"/>
        <v>1.6956894090779384E-2</v>
      </c>
      <c r="M1909" s="28">
        <v>44873</v>
      </c>
      <c r="N1909">
        <v>447.22</v>
      </c>
      <c r="O1909" s="3">
        <f t="shared" si="305"/>
        <v>-5.5811264536499428E-3</v>
      </c>
      <c r="Q1909" s="28">
        <v>44083</v>
      </c>
      <c r="R1909">
        <v>137.6</v>
      </c>
      <c r="S1909" s="3">
        <f t="shared" si="306"/>
        <v>-7.8592544523757857E-3</v>
      </c>
      <c r="U1909" s="28">
        <v>44083</v>
      </c>
      <c r="V1909">
        <v>108.86</v>
      </c>
      <c r="W1909" s="3">
        <f t="shared" si="309"/>
        <v>-2.253748765376673E-2</v>
      </c>
      <c r="AG1909" s="28">
        <v>44089</v>
      </c>
      <c r="AH1909">
        <v>187.66</v>
      </c>
      <c r="AI1909" s="4">
        <f t="shared" si="307"/>
        <v>2.1612499319505707E-2</v>
      </c>
      <c r="AO1909" s="28">
        <v>44083</v>
      </c>
      <c r="AP1909" s="29">
        <v>42022.25</v>
      </c>
      <c r="AQ1909" s="3">
        <f t="shared" si="308"/>
        <v>8.8269220646597368E-4</v>
      </c>
    </row>
    <row r="1910" spans="1:43" ht="15.75" thickBot="1" x14ac:dyDescent="0.3">
      <c r="A1910" s="28">
        <v>44139</v>
      </c>
      <c r="B1910">
        <v>90.72</v>
      </c>
      <c r="C1910" s="3">
        <f t="shared" si="304"/>
        <v>-2.7481587336484203E-3</v>
      </c>
      <c r="E1910" s="28">
        <v>44084</v>
      </c>
      <c r="F1910">
        <v>175.74</v>
      </c>
      <c r="G1910" s="4">
        <f t="shared" ref="G1910:G1973" si="310">F1910/F1909-1</f>
        <v>-1.3361778576240657E-2</v>
      </c>
      <c r="M1910" s="28">
        <v>44875</v>
      </c>
      <c r="N1910">
        <v>452.39</v>
      </c>
      <c r="O1910" s="3">
        <f t="shared" si="305"/>
        <v>1.1560305889718681E-2</v>
      </c>
      <c r="Q1910" s="28">
        <v>44084</v>
      </c>
      <c r="R1910">
        <v>137.58000000000001</v>
      </c>
      <c r="S1910" s="3">
        <f t="shared" si="306"/>
        <v>-1.4534883720918046E-4</v>
      </c>
      <c r="U1910" s="28">
        <v>44084</v>
      </c>
      <c r="V1910">
        <v>110.39</v>
      </c>
      <c r="W1910" s="3">
        <f t="shared" si="309"/>
        <v>1.4054749219180707E-2</v>
      </c>
      <c r="AG1910" s="28">
        <v>44090</v>
      </c>
      <c r="AH1910">
        <v>191.51</v>
      </c>
      <c r="AI1910" s="4">
        <f t="shared" si="307"/>
        <v>2.0515826494724498E-2</v>
      </c>
      <c r="AO1910" s="28">
        <v>44084</v>
      </c>
      <c r="AP1910" s="29">
        <v>42647.35</v>
      </c>
      <c r="AQ1910" s="3">
        <f t="shared" si="308"/>
        <v>1.4875452885078744E-2</v>
      </c>
    </row>
    <row r="1911" spans="1:43" ht="15.75" thickBot="1" x14ac:dyDescent="0.3">
      <c r="A1911" s="28">
        <v>44140</v>
      </c>
      <c r="B1911">
        <v>92.58</v>
      </c>
      <c r="C1911" s="3">
        <f t="shared" si="304"/>
        <v>2.0502645502645578E-2</v>
      </c>
      <c r="E1911" s="28">
        <v>44085</v>
      </c>
      <c r="F1911">
        <v>174.23</v>
      </c>
      <c r="G1911" s="4">
        <f t="shared" si="310"/>
        <v>-8.5922385341983265E-3</v>
      </c>
      <c r="M1911" s="28">
        <v>44876</v>
      </c>
      <c r="N1911">
        <v>452.97</v>
      </c>
      <c r="O1911" s="3">
        <f t="shared" si="305"/>
        <v>1.2820796215655683E-3</v>
      </c>
      <c r="Q1911" s="28">
        <v>44085</v>
      </c>
      <c r="R1911">
        <v>134.85</v>
      </c>
      <c r="S1911" s="3">
        <f t="shared" si="306"/>
        <v>-1.9843000436109981E-2</v>
      </c>
      <c r="U1911" s="28">
        <v>44085</v>
      </c>
      <c r="V1911">
        <v>109.4</v>
      </c>
      <c r="W1911" s="3">
        <f t="shared" si="309"/>
        <v>-8.9682036416341981E-3</v>
      </c>
      <c r="AG1911" s="28">
        <v>44091</v>
      </c>
      <c r="AH1911">
        <v>196.77</v>
      </c>
      <c r="AI1911" s="4">
        <f t="shared" si="307"/>
        <v>2.7465928672132156E-2</v>
      </c>
      <c r="AO1911" s="28">
        <v>44085</v>
      </c>
      <c r="AP1911" s="29">
        <v>42530.67</v>
      </c>
      <c r="AQ1911" s="3">
        <f t="shared" si="308"/>
        <v>-2.7359261478145935E-3</v>
      </c>
    </row>
    <row r="1912" spans="1:43" ht="15.75" thickBot="1" x14ac:dyDescent="0.3">
      <c r="A1912" s="28">
        <v>44141</v>
      </c>
      <c r="B1912">
        <v>94.77</v>
      </c>
      <c r="C1912" s="3">
        <f t="shared" si="304"/>
        <v>2.3655217109526783E-2</v>
      </c>
      <c r="E1912" s="28">
        <v>44088</v>
      </c>
      <c r="F1912">
        <v>170.53</v>
      </c>
      <c r="G1912" s="4">
        <f t="shared" si="310"/>
        <v>-2.1236296848992642E-2</v>
      </c>
      <c r="M1912" s="28">
        <v>44879</v>
      </c>
      <c r="N1912">
        <v>448.79</v>
      </c>
      <c r="O1912" s="3">
        <f t="shared" si="305"/>
        <v>-9.2279841932136897E-3</v>
      </c>
      <c r="Q1912" s="28">
        <v>44088</v>
      </c>
      <c r="R1912">
        <v>133.43</v>
      </c>
      <c r="S1912" s="3">
        <f t="shared" si="306"/>
        <v>-1.0530218761586885E-2</v>
      </c>
      <c r="U1912" s="28">
        <v>44088</v>
      </c>
      <c r="V1912">
        <v>109.12</v>
      </c>
      <c r="W1912" s="3">
        <f t="shared" si="309"/>
        <v>-2.5594149908592101E-3</v>
      </c>
      <c r="AG1912" s="28">
        <v>44092</v>
      </c>
      <c r="AH1912">
        <v>196.34</v>
      </c>
      <c r="AI1912" s="4">
        <f t="shared" si="307"/>
        <v>-2.185292473446232E-3</v>
      </c>
      <c r="AO1912" s="28">
        <v>44088</v>
      </c>
      <c r="AP1912" s="29">
        <v>42531.31</v>
      </c>
      <c r="AQ1912" s="3">
        <f t="shared" si="308"/>
        <v>1.5047964210257447E-5</v>
      </c>
    </row>
    <row r="1913" spans="1:43" ht="15.75" thickBot="1" x14ac:dyDescent="0.3">
      <c r="A1913" s="28">
        <v>44144</v>
      </c>
      <c r="B1913">
        <v>90.02</v>
      </c>
      <c r="C1913" s="3">
        <f t="shared" si="304"/>
        <v>-5.0121346417642765E-2</v>
      </c>
      <c r="E1913" s="28">
        <v>44089</v>
      </c>
      <c r="F1913">
        <v>166.67</v>
      </c>
      <c r="G1913" s="4">
        <f t="shared" si="310"/>
        <v>-2.2635313434586357E-2</v>
      </c>
      <c r="M1913" s="28">
        <v>44880</v>
      </c>
      <c r="N1913">
        <v>448.82</v>
      </c>
      <c r="O1913" s="3">
        <f t="shared" si="305"/>
        <v>6.6846409233711768E-5</v>
      </c>
      <c r="Q1913" s="28">
        <v>44089</v>
      </c>
      <c r="R1913">
        <v>131.13</v>
      </c>
      <c r="S1913" s="3">
        <f t="shared" si="306"/>
        <v>-1.7237502810462546E-2</v>
      </c>
      <c r="U1913" s="28">
        <v>44089</v>
      </c>
      <c r="V1913">
        <v>109.01</v>
      </c>
      <c r="W1913" s="3">
        <f t="shared" si="309"/>
        <v>-1.0080645161290036E-3</v>
      </c>
      <c r="AG1913" s="28">
        <v>44095</v>
      </c>
      <c r="AH1913">
        <v>194.98</v>
      </c>
      <c r="AI1913" s="4">
        <f t="shared" si="307"/>
        <v>-6.9267597025568506E-3</v>
      </c>
      <c r="AO1913" s="28">
        <v>44089</v>
      </c>
      <c r="AP1913" s="29">
        <v>42346.42</v>
      </c>
      <c r="AQ1913" s="3">
        <f t="shared" si="308"/>
        <v>-4.3471503699274994E-3</v>
      </c>
    </row>
    <row r="1914" spans="1:43" ht="15.75" thickBot="1" x14ac:dyDescent="0.3">
      <c r="A1914" s="28">
        <v>44145</v>
      </c>
      <c r="B1914">
        <v>90.63</v>
      </c>
      <c r="C1914" s="3">
        <f t="shared" si="304"/>
        <v>6.7762719395689786E-3</v>
      </c>
      <c r="E1914" s="28">
        <v>44090</v>
      </c>
      <c r="F1914">
        <v>166.75</v>
      </c>
      <c r="G1914" s="4">
        <f t="shared" si="310"/>
        <v>4.7999040019197636E-4</v>
      </c>
      <c r="M1914" s="28">
        <v>44881</v>
      </c>
      <c r="N1914">
        <v>453.77</v>
      </c>
      <c r="O1914" s="3">
        <f t="shared" si="305"/>
        <v>1.1028920279844812E-2</v>
      </c>
      <c r="Q1914" s="28">
        <v>44090</v>
      </c>
      <c r="R1914">
        <v>132.30000000000001</v>
      </c>
      <c r="S1914" s="3">
        <f t="shared" si="306"/>
        <v>8.9224433768018141E-3</v>
      </c>
      <c r="U1914" s="28">
        <v>44090</v>
      </c>
      <c r="V1914">
        <v>109.34</v>
      </c>
      <c r="W1914" s="3">
        <f t="shared" si="309"/>
        <v>3.0272452068618172E-3</v>
      </c>
      <c r="AG1914" s="28">
        <v>44096</v>
      </c>
      <c r="AH1914">
        <v>193.65</v>
      </c>
      <c r="AI1914" s="4">
        <f t="shared" si="307"/>
        <v>-6.8212124320442546E-3</v>
      </c>
      <c r="AO1914" s="28">
        <v>44090</v>
      </c>
      <c r="AP1914" s="29">
        <v>42282.28</v>
      </c>
      <c r="AQ1914" s="3">
        <f t="shared" si="308"/>
        <v>-1.5146498806746234E-3</v>
      </c>
    </row>
    <row r="1915" spans="1:43" ht="15.75" thickBot="1" x14ac:dyDescent="0.3">
      <c r="A1915" s="28">
        <v>44146</v>
      </c>
      <c r="B1915">
        <v>90.16</v>
      </c>
      <c r="C1915" s="3">
        <f t="shared" si="304"/>
        <v>-5.1859207767847026E-3</v>
      </c>
      <c r="E1915" s="28">
        <v>44091</v>
      </c>
      <c r="F1915">
        <v>166.62</v>
      </c>
      <c r="G1915" s="4">
        <f t="shared" si="310"/>
        <v>-7.7961019490246919E-4</v>
      </c>
      <c r="M1915" s="28">
        <v>44882</v>
      </c>
      <c r="N1915">
        <v>456.1</v>
      </c>
      <c r="O1915" s="3">
        <f t="shared" si="305"/>
        <v>5.1347599003901401E-3</v>
      </c>
      <c r="Q1915" s="28">
        <v>44091</v>
      </c>
      <c r="R1915">
        <v>131.76</v>
      </c>
      <c r="S1915" s="3">
        <f t="shared" si="306"/>
        <v>-4.0816326530613845E-3</v>
      </c>
      <c r="U1915" s="28">
        <v>44091</v>
      </c>
      <c r="V1915">
        <v>109.4</v>
      </c>
      <c r="W1915" s="3">
        <f t="shared" si="309"/>
        <v>5.487470276202E-4</v>
      </c>
      <c r="AG1915" s="28">
        <v>44097</v>
      </c>
      <c r="AH1915">
        <v>190.8</v>
      </c>
      <c r="AI1915" s="4">
        <f t="shared" si="307"/>
        <v>-1.4717273431448463E-2</v>
      </c>
      <c r="AO1915" s="28">
        <v>44091</v>
      </c>
      <c r="AP1915" s="29">
        <v>42334.76</v>
      </c>
      <c r="AQ1915" s="3">
        <f t="shared" si="308"/>
        <v>1.2411818851774115E-3</v>
      </c>
    </row>
    <row r="1916" spans="1:43" ht="15.75" thickBot="1" x14ac:dyDescent="0.3">
      <c r="A1916" s="28">
        <v>44147</v>
      </c>
      <c r="B1916">
        <v>89.79</v>
      </c>
      <c r="C1916" s="3">
        <f t="shared" si="304"/>
        <v>-4.1038154392190052E-3</v>
      </c>
      <c r="E1916" s="28">
        <v>44092</v>
      </c>
      <c r="F1916">
        <v>166.33</v>
      </c>
      <c r="G1916" s="4">
        <f t="shared" si="310"/>
        <v>-1.7404873364541551E-3</v>
      </c>
      <c r="M1916" s="28">
        <v>44883</v>
      </c>
      <c r="N1916">
        <v>458.78</v>
      </c>
      <c r="O1916" s="3">
        <f t="shared" si="305"/>
        <v>5.8759044069280897E-3</v>
      </c>
      <c r="Q1916" s="28">
        <v>44092</v>
      </c>
      <c r="R1916">
        <v>130.09</v>
      </c>
      <c r="S1916" s="3">
        <f t="shared" si="306"/>
        <v>-1.2674559805707197E-2</v>
      </c>
      <c r="U1916" s="28">
        <v>44092</v>
      </c>
      <c r="V1916">
        <v>112.35</v>
      </c>
      <c r="W1916" s="3">
        <f t="shared" si="309"/>
        <v>2.6965265082266709E-2</v>
      </c>
      <c r="AG1916" s="28">
        <v>44098</v>
      </c>
      <c r="AH1916">
        <v>189.6</v>
      </c>
      <c r="AI1916" s="4">
        <f t="shared" si="307"/>
        <v>-6.2893081761007386E-3</v>
      </c>
      <c r="AO1916" s="28">
        <v>44092</v>
      </c>
      <c r="AP1916" s="29">
        <v>42504.76</v>
      </c>
      <c r="AQ1916" s="3">
        <f t="shared" si="308"/>
        <v>4.0156127021861998E-3</v>
      </c>
    </row>
    <row r="1917" spans="1:43" ht="15.75" thickBot="1" x14ac:dyDescent="0.3">
      <c r="A1917" s="28">
        <v>44148</v>
      </c>
      <c r="B1917">
        <v>89.4</v>
      </c>
      <c r="C1917" s="3">
        <f t="shared" si="304"/>
        <v>-4.3434680922151969E-3</v>
      </c>
      <c r="E1917" s="28">
        <v>44095</v>
      </c>
      <c r="F1917">
        <v>164.47</v>
      </c>
      <c r="G1917" s="4">
        <f t="shared" si="310"/>
        <v>-1.1182588829435569E-2</v>
      </c>
      <c r="M1917" s="28">
        <v>44886</v>
      </c>
      <c r="N1917">
        <v>469.21</v>
      </c>
      <c r="O1917" s="3">
        <f t="shared" si="305"/>
        <v>2.273420811718041E-2</v>
      </c>
      <c r="Q1917" s="28">
        <v>44095</v>
      </c>
      <c r="R1917">
        <v>129.69</v>
      </c>
      <c r="S1917" s="3">
        <f t="shared" si="306"/>
        <v>-3.0747943731262994E-3</v>
      </c>
      <c r="U1917" s="28">
        <v>44095</v>
      </c>
      <c r="V1917">
        <v>110.5</v>
      </c>
      <c r="W1917" s="3">
        <f t="shared" si="309"/>
        <v>-1.6466399643969676E-2</v>
      </c>
      <c r="AG1917" s="28">
        <v>44099</v>
      </c>
      <c r="AH1917">
        <v>188.46</v>
      </c>
      <c r="AI1917" s="4">
        <f t="shared" si="307"/>
        <v>-6.0126582278480223E-3</v>
      </c>
      <c r="AO1917" s="28">
        <v>44095</v>
      </c>
      <c r="AP1917" s="29">
        <v>42174.13</v>
      </c>
      <c r="AQ1917" s="3">
        <f t="shared" si="308"/>
        <v>-7.7786582020461514E-3</v>
      </c>
    </row>
    <row r="1918" spans="1:43" ht="15.75" thickBot="1" x14ac:dyDescent="0.3">
      <c r="A1918" s="28">
        <v>44151</v>
      </c>
      <c r="B1918">
        <v>89.67</v>
      </c>
      <c r="C1918" s="3">
        <f t="shared" si="304"/>
        <v>3.0201342281879207E-3</v>
      </c>
      <c r="E1918" s="28">
        <v>44096</v>
      </c>
      <c r="F1918">
        <v>163.9</v>
      </c>
      <c r="G1918" s="4">
        <f t="shared" si="310"/>
        <v>-3.4656776311788873E-3</v>
      </c>
      <c r="M1918" s="28">
        <v>44887</v>
      </c>
      <c r="N1918">
        <v>483.45</v>
      </c>
      <c r="O1918" s="3">
        <f t="shared" si="305"/>
        <v>3.0348884294878697E-2</v>
      </c>
      <c r="Q1918" s="28">
        <v>44096</v>
      </c>
      <c r="R1918">
        <v>132.27000000000001</v>
      </c>
      <c r="S1918" s="3">
        <f t="shared" si="306"/>
        <v>1.9893592412676409E-2</v>
      </c>
      <c r="U1918" s="28">
        <v>44096</v>
      </c>
      <c r="V1918">
        <v>109.29</v>
      </c>
      <c r="W1918" s="3">
        <f t="shared" si="309"/>
        <v>-1.095022624434383E-2</v>
      </c>
      <c r="AG1918" s="28">
        <v>44102</v>
      </c>
      <c r="AH1918">
        <v>177.79</v>
      </c>
      <c r="AI1918" s="4">
        <f t="shared" si="307"/>
        <v>-5.6616788708479304E-2</v>
      </c>
      <c r="AO1918" s="28">
        <v>44096</v>
      </c>
      <c r="AP1918" s="29">
        <v>41828.910000000003</v>
      </c>
      <c r="AQ1918" s="3">
        <f t="shared" si="308"/>
        <v>-8.1855867566205109E-3</v>
      </c>
    </row>
    <row r="1919" spans="1:43" ht="15.75" thickBot="1" x14ac:dyDescent="0.3">
      <c r="A1919" s="28">
        <v>44152</v>
      </c>
      <c r="B1919">
        <v>90.58</v>
      </c>
      <c r="C1919" s="3">
        <f t="shared" si="304"/>
        <v>1.0148321623731471E-2</v>
      </c>
      <c r="E1919" s="28">
        <v>44097</v>
      </c>
      <c r="F1919">
        <v>162.88999999999999</v>
      </c>
      <c r="G1919" s="4">
        <f t="shared" si="310"/>
        <v>-6.1622940817572802E-3</v>
      </c>
      <c r="M1919" s="28">
        <v>44888</v>
      </c>
      <c r="N1919">
        <v>497.28</v>
      </c>
      <c r="O1919" s="3">
        <f t="shared" si="305"/>
        <v>2.8606887992553398E-2</v>
      </c>
      <c r="Q1919" s="28">
        <v>44097</v>
      </c>
      <c r="R1919">
        <v>131.44999999999999</v>
      </c>
      <c r="S1919" s="3">
        <f t="shared" si="306"/>
        <v>-6.1994405382930218E-3</v>
      </c>
      <c r="U1919" s="28">
        <v>44097</v>
      </c>
      <c r="V1919">
        <v>108.11</v>
      </c>
      <c r="W1919" s="3">
        <f t="shared" si="309"/>
        <v>-1.079696221063231E-2</v>
      </c>
      <c r="AG1919" s="28">
        <v>44103</v>
      </c>
      <c r="AH1919">
        <v>181.84</v>
      </c>
      <c r="AI1919" s="4">
        <f t="shared" si="307"/>
        <v>2.2779683896732239E-2</v>
      </c>
      <c r="AO1919" s="28">
        <v>44097</v>
      </c>
      <c r="AP1919" s="29">
        <v>41876.26</v>
      </c>
      <c r="AQ1919" s="3">
        <f t="shared" si="308"/>
        <v>1.1319922034784824E-3</v>
      </c>
    </row>
    <row r="1920" spans="1:43" ht="15.75" thickBot="1" x14ac:dyDescent="0.3">
      <c r="A1920" s="28">
        <v>44153</v>
      </c>
      <c r="B1920">
        <v>91.3</v>
      </c>
      <c r="C1920" s="3">
        <f t="shared" si="304"/>
        <v>7.9487745639212903E-3</v>
      </c>
      <c r="E1920" s="28">
        <v>44098</v>
      </c>
      <c r="F1920">
        <v>157.41</v>
      </c>
      <c r="G1920" s="4">
        <f t="shared" si="310"/>
        <v>-3.3642335318312955E-2</v>
      </c>
      <c r="M1920" s="28">
        <v>44889</v>
      </c>
      <c r="N1920">
        <v>489.91</v>
      </c>
      <c r="O1920" s="3">
        <f t="shared" si="305"/>
        <v>-1.4820624195624132E-2</v>
      </c>
      <c r="Q1920" s="28">
        <v>44098</v>
      </c>
      <c r="R1920">
        <v>130.31</v>
      </c>
      <c r="S1920" s="3">
        <f t="shared" si="306"/>
        <v>-8.6724990490679721E-3</v>
      </c>
      <c r="U1920" s="28">
        <v>44098</v>
      </c>
      <c r="V1920">
        <v>104.79</v>
      </c>
      <c r="W1920" s="3">
        <f t="shared" si="309"/>
        <v>-3.0709462584404656E-2</v>
      </c>
      <c r="AG1920" s="28">
        <v>44104</v>
      </c>
      <c r="AH1920">
        <v>177.91</v>
      </c>
      <c r="AI1920" s="4">
        <f t="shared" si="307"/>
        <v>-2.1612406511218651E-2</v>
      </c>
      <c r="AO1920" s="28">
        <v>44098</v>
      </c>
      <c r="AP1920" s="29">
        <v>41806.370000000003</v>
      </c>
      <c r="AQ1920" s="3">
        <f t="shared" si="308"/>
        <v>-1.6689647069724201E-3</v>
      </c>
    </row>
    <row r="1921" spans="1:43" ht="15.75" thickBot="1" x14ac:dyDescent="0.3">
      <c r="A1921" s="28">
        <v>44154</v>
      </c>
      <c r="B1921">
        <v>91.46</v>
      </c>
      <c r="C1921" s="3">
        <f t="shared" si="304"/>
        <v>1.7524644030668668E-3</v>
      </c>
      <c r="E1921" s="28">
        <v>44099</v>
      </c>
      <c r="F1921">
        <v>156.94</v>
      </c>
      <c r="G1921" s="4">
        <f t="shared" si="310"/>
        <v>-2.9858331745123978E-3</v>
      </c>
      <c r="M1921" s="28">
        <v>44890</v>
      </c>
      <c r="N1921">
        <v>491.95</v>
      </c>
      <c r="O1921" s="3">
        <f t="shared" si="305"/>
        <v>4.1640301279826097E-3</v>
      </c>
      <c r="Q1921" s="28">
        <v>44099</v>
      </c>
      <c r="R1921">
        <v>128.29</v>
      </c>
      <c r="S1921" s="3">
        <f t="shared" si="306"/>
        <v>-1.550149643158627E-2</v>
      </c>
      <c r="U1921" s="28">
        <v>44099</v>
      </c>
      <c r="V1921">
        <v>104.1</v>
      </c>
      <c r="W1921" s="3">
        <f t="shared" si="309"/>
        <v>-6.5845977669626299E-3</v>
      </c>
      <c r="AG1921" s="28">
        <v>44105</v>
      </c>
      <c r="AH1921">
        <v>183.07</v>
      </c>
      <c r="AI1921" s="4">
        <f t="shared" si="307"/>
        <v>2.9003428699904354E-2</v>
      </c>
      <c r="AO1921" s="28">
        <v>44099</v>
      </c>
      <c r="AP1921" s="29">
        <v>41701.230000000003</v>
      </c>
      <c r="AQ1921" s="3">
        <f t="shared" si="308"/>
        <v>-2.5149277490487121E-3</v>
      </c>
    </row>
    <row r="1922" spans="1:43" ht="15.75" thickBot="1" x14ac:dyDescent="0.3">
      <c r="A1922" s="28">
        <v>44155</v>
      </c>
      <c r="B1922">
        <v>91.22</v>
      </c>
      <c r="C1922" s="3">
        <f t="shared" si="304"/>
        <v>-2.6240979663240127E-3</v>
      </c>
      <c r="E1922" s="28">
        <v>44102</v>
      </c>
      <c r="F1922">
        <v>146.32</v>
      </c>
      <c r="G1922" s="4">
        <f t="shared" si="310"/>
        <v>-6.7669172932330879E-2</v>
      </c>
      <c r="M1922" s="28">
        <v>44893</v>
      </c>
      <c r="N1922">
        <v>487.38</v>
      </c>
      <c r="O1922" s="3">
        <f t="shared" si="305"/>
        <v>-9.2895619473523094E-3</v>
      </c>
      <c r="Q1922" s="28">
        <v>44102</v>
      </c>
      <c r="R1922">
        <v>123.05</v>
      </c>
      <c r="S1922" s="3">
        <f t="shared" si="306"/>
        <v>-4.0844960636058913E-2</v>
      </c>
      <c r="U1922" s="28">
        <v>44102</v>
      </c>
      <c r="V1922">
        <v>104.09</v>
      </c>
      <c r="W1922" s="3">
        <f t="shared" si="309"/>
        <v>-9.6061479346709611E-5</v>
      </c>
      <c r="AG1922" s="28">
        <v>44106</v>
      </c>
      <c r="AH1922">
        <v>179.58</v>
      </c>
      <c r="AI1922" s="4">
        <f t="shared" si="307"/>
        <v>-1.9063746108045954E-2</v>
      </c>
      <c r="AO1922" s="28">
        <v>44102</v>
      </c>
      <c r="AP1922" s="29">
        <v>40740.949999999997</v>
      </c>
      <c r="AQ1922" s="3">
        <f t="shared" si="308"/>
        <v>-2.3027618130208816E-2</v>
      </c>
    </row>
    <row r="1923" spans="1:43" ht="15.75" thickBot="1" x14ac:dyDescent="0.3">
      <c r="A1923" s="28">
        <v>44158</v>
      </c>
      <c r="B1923">
        <v>89.15</v>
      </c>
      <c r="C1923" s="3">
        <f t="shared" si="304"/>
        <v>-2.2692392019293961E-2</v>
      </c>
      <c r="E1923" s="28">
        <v>44103</v>
      </c>
      <c r="F1923">
        <v>150.12</v>
      </c>
      <c r="G1923" s="4">
        <f t="shared" si="310"/>
        <v>2.5970475669764959E-2</v>
      </c>
      <c r="M1923" s="28">
        <v>44894</v>
      </c>
      <c r="N1923">
        <v>499.98</v>
      </c>
      <c r="O1923" s="3">
        <f t="shared" si="305"/>
        <v>2.5852517542779729E-2</v>
      </c>
      <c r="Q1923" s="28">
        <v>44103</v>
      </c>
      <c r="R1923">
        <v>120.79</v>
      </c>
      <c r="S1923" s="3">
        <f t="shared" si="306"/>
        <v>-1.8366517675741489E-2</v>
      </c>
      <c r="U1923" s="28">
        <v>44103</v>
      </c>
      <c r="V1923">
        <v>105.54</v>
      </c>
      <c r="W1923" s="3">
        <f t="shared" si="309"/>
        <v>1.3930252665962151E-2</v>
      </c>
      <c r="AG1923" s="28">
        <v>44109</v>
      </c>
      <c r="AH1923">
        <v>168.5</v>
      </c>
      <c r="AI1923" s="4">
        <f t="shared" si="307"/>
        <v>-6.1699521104800148E-2</v>
      </c>
      <c r="AO1923" s="28">
        <v>44103</v>
      </c>
      <c r="AP1923" s="29">
        <v>41204.36</v>
      </c>
      <c r="AQ1923" s="3">
        <f t="shared" si="308"/>
        <v>1.1374550667080818E-2</v>
      </c>
    </row>
    <row r="1924" spans="1:43" ht="15.75" thickBot="1" x14ac:dyDescent="0.3">
      <c r="A1924" s="28">
        <v>44159</v>
      </c>
      <c r="B1924">
        <v>89</v>
      </c>
      <c r="C1924" s="3">
        <f t="shared" si="304"/>
        <v>-1.6825574873808868E-3</v>
      </c>
      <c r="E1924" s="28">
        <v>44104</v>
      </c>
      <c r="F1924">
        <v>139.47999999999999</v>
      </c>
      <c r="G1924" s="4">
        <f t="shared" si="310"/>
        <v>-7.0876632027711217E-2</v>
      </c>
      <c r="M1924" s="28">
        <v>44895</v>
      </c>
      <c r="N1924">
        <v>500.36</v>
      </c>
      <c r="O1924" s="3">
        <f t="shared" si="305"/>
        <v>7.6003040121608301E-4</v>
      </c>
      <c r="Q1924" s="28">
        <v>44104</v>
      </c>
      <c r="R1924">
        <v>116.76</v>
      </c>
      <c r="S1924" s="3">
        <f t="shared" si="306"/>
        <v>-3.3363689047106515E-2</v>
      </c>
      <c r="U1924" s="28">
        <v>44104</v>
      </c>
      <c r="V1924">
        <v>103.6</v>
      </c>
      <c r="W1924" s="3">
        <f t="shared" si="309"/>
        <v>-1.8381656244078171E-2</v>
      </c>
      <c r="AG1924" s="28">
        <v>44110</v>
      </c>
      <c r="AH1924">
        <v>170.35</v>
      </c>
      <c r="AI1924" s="4">
        <f t="shared" si="307"/>
        <v>1.0979228486646786E-2</v>
      </c>
      <c r="AO1924" s="28">
        <v>44104</v>
      </c>
      <c r="AP1924" s="29">
        <v>40571.480000000003</v>
      </c>
      <c r="AQ1924" s="3">
        <f t="shared" si="308"/>
        <v>-1.5359539621535134E-2</v>
      </c>
    </row>
    <row r="1925" spans="1:43" ht="15.75" thickBot="1" x14ac:dyDescent="0.3">
      <c r="A1925" s="28">
        <v>44160</v>
      </c>
      <c r="B1925">
        <v>91.38</v>
      </c>
      <c r="C1925" s="3">
        <f t="shared" si="304"/>
        <v>2.6741573033707722E-2</v>
      </c>
      <c r="E1925" s="28">
        <v>44105</v>
      </c>
      <c r="F1925">
        <v>141.88999999999999</v>
      </c>
      <c r="G1925" s="4">
        <f t="shared" si="310"/>
        <v>1.727846286205903E-2</v>
      </c>
      <c r="M1925" s="28">
        <v>44896</v>
      </c>
      <c r="N1925">
        <v>502.57</v>
      </c>
      <c r="O1925" s="3">
        <f t="shared" si="305"/>
        <v>4.4168198896794575E-3</v>
      </c>
      <c r="Q1925" s="28">
        <v>44105</v>
      </c>
      <c r="R1925">
        <v>117.83</v>
      </c>
      <c r="S1925" s="3">
        <f t="shared" si="306"/>
        <v>9.1640972935935761E-3</v>
      </c>
      <c r="U1925" s="28">
        <v>44105</v>
      </c>
      <c r="V1925">
        <v>104.19</v>
      </c>
      <c r="W1925" s="3">
        <f t="shared" si="309"/>
        <v>5.6949806949806447E-3</v>
      </c>
      <c r="AG1925" s="28">
        <v>44111</v>
      </c>
      <c r="AH1925">
        <v>174.52</v>
      </c>
      <c r="AI1925" s="4">
        <f t="shared" si="307"/>
        <v>2.4479013795127846E-2</v>
      </c>
      <c r="AO1925" s="28">
        <v>44105</v>
      </c>
      <c r="AP1925" s="29">
        <v>40676.92</v>
      </c>
      <c r="AQ1925" s="3">
        <f t="shared" si="308"/>
        <v>2.5988699450942843E-3</v>
      </c>
    </row>
    <row r="1926" spans="1:43" ht="15.75" thickBot="1" x14ac:dyDescent="0.3">
      <c r="A1926" s="28">
        <v>44161</v>
      </c>
      <c r="B1926">
        <v>94.32</v>
      </c>
      <c r="C1926" s="3">
        <f t="shared" si="304"/>
        <v>3.2173342087984169E-2</v>
      </c>
      <c r="E1926" s="28">
        <v>44106</v>
      </c>
      <c r="F1926">
        <v>135.52000000000001</v>
      </c>
      <c r="G1926" s="4">
        <f t="shared" si="310"/>
        <v>-4.4893931919092078E-2</v>
      </c>
      <c r="M1926" s="28">
        <v>44897</v>
      </c>
      <c r="N1926">
        <v>497.33</v>
      </c>
      <c r="O1926" s="3">
        <f t="shared" si="305"/>
        <v>-1.0426408261535736E-2</v>
      </c>
      <c r="Q1926" s="28">
        <v>44106</v>
      </c>
      <c r="R1926">
        <v>114.48</v>
      </c>
      <c r="S1926" s="3">
        <f t="shared" si="306"/>
        <v>-2.8430790121361182E-2</v>
      </c>
      <c r="U1926" s="28">
        <v>44106</v>
      </c>
      <c r="V1926">
        <v>101.11</v>
      </c>
      <c r="W1926" s="3">
        <f t="shared" si="309"/>
        <v>-2.9561378251271697E-2</v>
      </c>
      <c r="AG1926" s="28">
        <v>44112</v>
      </c>
      <c r="AH1926">
        <v>178.08</v>
      </c>
      <c r="AI1926" s="4">
        <f t="shared" si="307"/>
        <v>2.0398808159523218E-2</v>
      </c>
      <c r="AO1926" s="28">
        <v>44106</v>
      </c>
      <c r="AP1926" s="29">
        <v>40070.83</v>
      </c>
      <c r="AQ1926" s="3">
        <f t="shared" si="308"/>
        <v>-1.4900095680793868E-2</v>
      </c>
    </row>
    <row r="1927" spans="1:43" ht="15.75" thickBot="1" x14ac:dyDescent="0.3">
      <c r="A1927" s="28">
        <v>44162</v>
      </c>
      <c r="B1927">
        <v>93.84</v>
      </c>
      <c r="C1927" s="3">
        <f t="shared" si="304"/>
        <v>-5.0890585241729624E-3</v>
      </c>
      <c r="E1927" s="28">
        <v>44109</v>
      </c>
      <c r="F1927">
        <v>127.81</v>
      </c>
      <c r="G1927" s="4">
        <f t="shared" si="310"/>
        <v>-5.6891971664698948E-2</v>
      </c>
      <c r="M1927" s="28">
        <v>44900</v>
      </c>
      <c r="N1927">
        <v>483.45</v>
      </c>
      <c r="O1927" s="3">
        <f t="shared" si="305"/>
        <v>-2.7909034242856845E-2</v>
      </c>
      <c r="Q1927" s="28">
        <v>44109</v>
      </c>
      <c r="R1927">
        <v>109.81</v>
      </c>
      <c r="S1927" s="3">
        <f t="shared" si="306"/>
        <v>-4.0793151642208314E-2</v>
      </c>
      <c r="U1927" s="28">
        <v>44109</v>
      </c>
      <c r="V1927">
        <v>100.24</v>
      </c>
      <c r="W1927" s="3">
        <f t="shared" si="309"/>
        <v>-8.6044901592325918E-3</v>
      </c>
      <c r="AG1927" s="28">
        <v>44113</v>
      </c>
      <c r="AH1927">
        <v>180.22</v>
      </c>
      <c r="AI1927" s="4">
        <f t="shared" si="307"/>
        <v>1.2017070979335021E-2</v>
      </c>
      <c r="AO1927" s="28">
        <v>44109</v>
      </c>
      <c r="AP1927" s="29">
        <v>39072.47</v>
      </c>
      <c r="AQ1927" s="3">
        <f t="shared" si="308"/>
        <v>-2.4914881972746827E-2</v>
      </c>
    </row>
    <row r="1928" spans="1:43" ht="15.75" thickBot="1" x14ac:dyDescent="0.3">
      <c r="A1928" s="28">
        <v>44165</v>
      </c>
      <c r="B1928">
        <v>94.53</v>
      </c>
      <c r="C1928" s="3">
        <f t="shared" ref="C1928:C1991" si="311">B1928/B1927-1</f>
        <v>7.3529411764705621E-3</v>
      </c>
      <c r="E1928" s="28">
        <v>44110</v>
      </c>
      <c r="F1928">
        <v>131.84</v>
      </c>
      <c r="G1928" s="4">
        <f t="shared" si="310"/>
        <v>3.1531179093967632E-2</v>
      </c>
      <c r="M1928" s="28">
        <v>44901</v>
      </c>
      <c r="N1928">
        <v>486</v>
      </c>
      <c r="O1928" s="3">
        <f t="shared" ref="O1928:O1946" si="312">N1928/N1927-1</f>
        <v>5.2745888923364515E-3</v>
      </c>
      <c r="Q1928" s="28">
        <v>44110</v>
      </c>
      <c r="R1928">
        <v>110.28</v>
      </c>
      <c r="S1928" s="3">
        <f t="shared" ref="S1928:S1991" si="313">R1928/R1927-1</f>
        <v>4.2801202076312439E-3</v>
      </c>
      <c r="U1928" s="28">
        <v>44110</v>
      </c>
      <c r="V1928">
        <v>98.98</v>
      </c>
      <c r="W1928" s="3">
        <f t="shared" si="309"/>
        <v>-1.2569832402234526E-2</v>
      </c>
      <c r="AG1928" s="28">
        <v>44116</v>
      </c>
      <c r="AH1928">
        <v>177.13</v>
      </c>
      <c r="AI1928" s="4">
        <f t="shared" ref="AI1928:AI1991" si="314">AH1928/AH1927-1</f>
        <v>-1.7145710797913716E-2</v>
      </c>
      <c r="AO1928" s="28">
        <v>44110</v>
      </c>
      <c r="AP1928" s="29">
        <v>39127.480000000003</v>
      </c>
      <c r="AQ1928" s="3">
        <f t="shared" ref="AQ1928:AQ1991" si="315">AP1928/AP1927-1</f>
        <v>1.4078966597197429E-3</v>
      </c>
    </row>
    <row r="1929" spans="1:43" ht="15.75" thickBot="1" x14ac:dyDescent="0.3">
      <c r="A1929" s="28">
        <v>44166</v>
      </c>
      <c r="B1929">
        <v>97.37</v>
      </c>
      <c r="C1929" s="3">
        <f t="shared" si="311"/>
        <v>3.0043372474346741E-2</v>
      </c>
      <c r="E1929" s="28">
        <v>44111</v>
      </c>
      <c r="F1929">
        <v>137.97999999999999</v>
      </c>
      <c r="G1929" s="4">
        <f t="shared" si="310"/>
        <v>4.6571601941747476E-2</v>
      </c>
      <c r="M1929" s="28">
        <v>44902</v>
      </c>
      <c r="N1929">
        <v>489.45</v>
      </c>
      <c r="O1929" s="3">
        <f t="shared" si="312"/>
        <v>7.0987654320986415E-3</v>
      </c>
      <c r="Q1929" s="28">
        <v>44111</v>
      </c>
      <c r="R1929">
        <v>116.22</v>
      </c>
      <c r="S1929" s="3">
        <f t="shared" si="313"/>
        <v>5.3862894450489751E-2</v>
      </c>
      <c r="U1929" s="28">
        <v>44111</v>
      </c>
      <c r="V1929">
        <v>99.14</v>
      </c>
      <c r="W1929" s="3">
        <f t="shared" si="309"/>
        <v>1.6164881794300534E-3</v>
      </c>
      <c r="AG1929" s="28">
        <v>44117</v>
      </c>
      <c r="AH1929">
        <v>178.87</v>
      </c>
      <c r="AI1929" s="4">
        <f t="shared" si="314"/>
        <v>9.82329362615042E-3</v>
      </c>
      <c r="AO1929" s="28">
        <v>44111</v>
      </c>
      <c r="AP1929" s="29">
        <v>39849.96</v>
      </c>
      <c r="AQ1929" s="3">
        <f t="shared" si="315"/>
        <v>1.8464772073233382E-2</v>
      </c>
    </row>
    <row r="1930" spans="1:43" ht="15.75" thickBot="1" x14ac:dyDescent="0.3">
      <c r="A1930" s="28">
        <v>44167</v>
      </c>
      <c r="B1930">
        <v>97.8</v>
      </c>
      <c r="C1930" s="3">
        <f t="shared" si="311"/>
        <v>4.4161446030603901E-3</v>
      </c>
      <c r="E1930" s="28">
        <v>44112</v>
      </c>
      <c r="F1930">
        <v>142.47999999999999</v>
      </c>
      <c r="G1930" s="4">
        <f t="shared" si="310"/>
        <v>3.2613422235106437E-2</v>
      </c>
      <c r="M1930" s="28">
        <v>44903</v>
      </c>
      <c r="N1930">
        <v>485.28</v>
      </c>
      <c r="O1930" s="3">
        <f t="shared" si="312"/>
        <v>-8.5197670855041707E-3</v>
      </c>
      <c r="Q1930" s="28">
        <v>44112</v>
      </c>
      <c r="R1930">
        <v>124.93</v>
      </c>
      <c r="S1930" s="3">
        <f t="shared" si="313"/>
        <v>7.4944071588366912E-2</v>
      </c>
      <c r="U1930" s="28">
        <v>44112</v>
      </c>
      <c r="V1930">
        <v>103.38</v>
      </c>
      <c r="W1930" s="3">
        <f t="shared" si="309"/>
        <v>4.2767803106717794E-2</v>
      </c>
      <c r="AG1930" s="28">
        <v>44118</v>
      </c>
      <c r="AH1930">
        <v>182.64</v>
      </c>
      <c r="AI1930" s="4">
        <f t="shared" si="314"/>
        <v>2.1076759657852051E-2</v>
      </c>
      <c r="AO1930" s="28">
        <v>44112</v>
      </c>
      <c r="AP1930" s="29">
        <v>40353.620000000003</v>
      </c>
      <c r="AQ1930" s="3">
        <f t="shared" si="315"/>
        <v>1.2638908545955951E-2</v>
      </c>
    </row>
    <row r="1931" spans="1:43" ht="15.75" thickBot="1" x14ac:dyDescent="0.3">
      <c r="A1931" s="28">
        <v>44168</v>
      </c>
      <c r="B1931">
        <v>97.27</v>
      </c>
      <c r="C1931" s="3">
        <f t="shared" si="311"/>
        <v>-5.4192229038855233E-3</v>
      </c>
      <c r="E1931" s="28">
        <v>44113</v>
      </c>
      <c r="F1931">
        <v>140.9</v>
      </c>
      <c r="G1931" s="4">
        <f t="shared" si="310"/>
        <v>-1.1089275687815703E-2</v>
      </c>
      <c r="M1931" s="28">
        <v>44904</v>
      </c>
      <c r="N1931">
        <v>485.18</v>
      </c>
      <c r="O1931" s="3">
        <f t="shared" si="312"/>
        <v>-2.0606660072530758E-4</v>
      </c>
      <c r="Q1931" s="28">
        <v>44113</v>
      </c>
      <c r="R1931">
        <v>124.34</v>
      </c>
      <c r="S1931" s="3">
        <f t="shared" si="313"/>
        <v>-4.7226446810213485E-3</v>
      </c>
      <c r="U1931" s="28">
        <v>44113</v>
      </c>
      <c r="V1931">
        <v>105.5</v>
      </c>
      <c r="W1931" s="3">
        <f t="shared" si="309"/>
        <v>2.05068678661251E-2</v>
      </c>
      <c r="AG1931" s="28">
        <v>44119</v>
      </c>
      <c r="AH1931">
        <v>182.42</v>
      </c>
      <c r="AI1931" s="4">
        <f t="shared" si="314"/>
        <v>-1.2045554095487798E-3</v>
      </c>
      <c r="AO1931" s="28">
        <v>44113</v>
      </c>
      <c r="AP1931" s="29">
        <v>40798.43</v>
      </c>
      <c r="AQ1931" s="3">
        <f t="shared" si="315"/>
        <v>1.1022802910866325E-2</v>
      </c>
    </row>
    <row r="1932" spans="1:43" ht="15.75" thickBot="1" x14ac:dyDescent="0.3">
      <c r="A1932" s="28">
        <v>44169</v>
      </c>
      <c r="B1932">
        <v>98</v>
      </c>
      <c r="C1932" s="3">
        <f t="shared" si="311"/>
        <v>7.5048833144855109E-3</v>
      </c>
      <c r="E1932" s="28">
        <v>44116</v>
      </c>
      <c r="F1932">
        <v>132.03</v>
      </c>
      <c r="G1932" s="4">
        <f t="shared" si="310"/>
        <v>-6.295244854506743E-2</v>
      </c>
      <c r="M1932" s="28">
        <v>44907</v>
      </c>
      <c r="N1932">
        <v>489.07</v>
      </c>
      <c r="O1932" s="3">
        <f t="shared" si="312"/>
        <v>8.0176429366420887E-3</v>
      </c>
      <c r="Q1932" s="28">
        <v>44116</v>
      </c>
      <c r="R1932">
        <v>121.58</v>
      </c>
      <c r="S1932" s="3">
        <f t="shared" si="313"/>
        <v>-2.219720122245461E-2</v>
      </c>
      <c r="U1932" s="28">
        <v>44116</v>
      </c>
      <c r="V1932">
        <v>102.42</v>
      </c>
      <c r="W1932" s="3">
        <f t="shared" si="309"/>
        <v>-2.9194312796208544E-2</v>
      </c>
      <c r="AG1932" s="28">
        <v>44120</v>
      </c>
      <c r="AH1932">
        <v>181.68</v>
      </c>
      <c r="AI1932" s="4">
        <f t="shared" si="314"/>
        <v>-4.0565727442165578E-3</v>
      </c>
      <c r="AO1932" s="28">
        <v>44116</v>
      </c>
      <c r="AP1932" s="29">
        <v>40209.82</v>
      </c>
      <c r="AQ1932" s="3">
        <f t="shared" si="315"/>
        <v>-1.4427270853314744E-2</v>
      </c>
    </row>
    <row r="1933" spans="1:43" ht="15.75" thickBot="1" x14ac:dyDescent="0.3">
      <c r="A1933" s="28">
        <v>44172</v>
      </c>
      <c r="B1933">
        <v>97.64</v>
      </c>
      <c r="C1933" s="3">
        <f t="shared" si="311"/>
        <v>-3.6734693877551461E-3</v>
      </c>
      <c r="E1933" s="28">
        <v>44117</v>
      </c>
      <c r="F1933">
        <v>130.62</v>
      </c>
      <c r="G1933" s="4">
        <f t="shared" si="310"/>
        <v>-1.0679391047489162E-2</v>
      </c>
      <c r="M1933" s="28">
        <v>44908</v>
      </c>
      <c r="N1933">
        <v>492.15</v>
      </c>
      <c r="O1933" s="3">
        <f t="shared" si="312"/>
        <v>6.2976670006338331E-3</v>
      </c>
      <c r="Q1933" s="28">
        <v>44117</v>
      </c>
      <c r="R1933">
        <v>120.35</v>
      </c>
      <c r="S1933" s="3">
        <f t="shared" si="313"/>
        <v>-1.0116795525579869E-2</v>
      </c>
      <c r="U1933" s="28">
        <v>44117</v>
      </c>
      <c r="V1933">
        <v>100.77</v>
      </c>
      <c r="W1933" s="3">
        <f t="shared" si="309"/>
        <v>-1.6110134739308779E-2</v>
      </c>
      <c r="AG1933" s="28">
        <v>44123</v>
      </c>
      <c r="AH1933">
        <v>183.94</v>
      </c>
      <c r="AI1933" s="4">
        <f t="shared" si="314"/>
        <v>1.2439453985028548E-2</v>
      </c>
      <c r="AO1933" s="28">
        <v>44117</v>
      </c>
      <c r="AP1933" s="29">
        <v>40006.67</v>
      </c>
      <c r="AQ1933" s="3">
        <f t="shared" si="315"/>
        <v>-5.0522484308559434E-3</v>
      </c>
    </row>
    <row r="1934" spans="1:43" ht="15.75" thickBot="1" x14ac:dyDescent="0.3">
      <c r="A1934" s="28">
        <v>44173</v>
      </c>
      <c r="B1934">
        <v>97.93</v>
      </c>
      <c r="C1934" s="3">
        <f t="shared" si="311"/>
        <v>2.9700942236787764E-3</v>
      </c>
      <c r="E1934" s="28">
        <v>44118</v>
      </c>
      <c r="F1934">
        <v>131.87</v>
      </c>
      <c r="G1934" s="4">
        <f t="shared" si="310"/>
        <v>9.5697442964324253E-3</v>
      </c>
      <c r="M1934" s="28">
        <v>44909</v>
      </c>
      <c r="N1934">
        <v>509.25</v>
      </c>
      <c r="O1934" s="3">
        <f t="shared" si="312"/>
        <v>3.4745504419384288E-2</v>
      </c>
      <c r="Q1934" s="28">
        <v>44118</v>
      </c>
      <c r="R1934">
        <v>120.62</v>
      </c>
      <c r="S1934" s="3">
        <f t="shared" si="313"/>
        <v>2.2434565849607235E-3</v>
      </c>
      <c r="U1934" s="28">
        <v>44118</v>
      </c>
      <c r="V1934">
        <v>101.2</v>
      </c>
      <c r="W1934" s="3">
        <f t="shared" si="309"/>
        <v>4.267142998908513E-3</v>
      </c>
      <c r="AG1934" s="28">
        <v>44124</v>
      </c>
      <c r="AH1934">
        <v>190.19</v>
      </c>
      <c r="AI1934" s="4">
        <f t="shared" si="314"/>
        <v>3.3978471240621921E-2</v>
      </c>
      <c r="AO1934" s="28">
        <v>44118</v>
      </c>
      <c r="AP1934" s="29">
        <v>40144.29</v>
      </c>
      <c r="AQ1934" s="3">
        <f t="shared" si="315"/>
        <v>3.4399263922741952E-3</v>
      </c>
    </row>
    <row r="1935" spans="1:43" ht="15.75" thickBot="1" x14ac:dyDescent="0.3">
      <c r="A1935" s="28">
        <v>44174</v>
      </c>
      <c r="B1935">
        <v>97.74</v>
      </c>
      <c r="C1935" s="3">
        <f t="shared" si="311"/>
        <v>-1.9401613397326267E-3</v>
      </c>
      <c r="E1935" s="28">
        <v>44119</v>
      </c>
      <c r="F1935">
        <v>129.94999999999999</v>
      </c>
      <c r="G1935" s="4">
        <f t="shared" si="310"/>
        <v>-1.4559793736255489E-2</v>
      </c>
      <c r="M1935" s="28">
        <v>44910</v>
      </c>
      <c r="N1935">
        <v>501.99</v>
      </c>
      <c r="O1935" s="3">
        <f t="shared" si="312"/>
        <v>-1.425625920471274E-2</v>
      </c>
      <c r="Q1935" s="28">
        <v>44119</v>
      </c>
      <c r="R1935">
        <v>120.72</v>
      </c>
      <c r="S1935" s="3">
        <f t="shared" si="313"/>
        <v>8.2904990880439122E-4</v>
      </c>
      <c r="U1935" s="28">
        <v>44119</v>
      </c>
      <c r="V1935">
        <v>101.09</v>
      </c>
      <c r="W1935" s="3">
        <f t="shared" si="309"/>
        <v>-1.0869565217391797E-3</v>
      </c>
      <c r="AG1935" s="28">
        <v>44125</v>
      </c>
      <c r="AH1935">
        <v>204.45</v>
      </c>
      <c r="AI1935" s="4">
        <f t="shared" si="314"/>
        <v>7.4977653925022203E-2</v>
      </c>
      <c r="AO1935" s="28">
        <v>44119</v>
      </c>
      <c r="AP1935" s="29">
        <v>40068.49</v>
      </c>
      <c r="AQ1935" s="3">
        <f t="shared" si="315"/>
        <v>-1.8881888308400763E-3</v>
      </c>
    </row>
    <row r="1936" spans="1:43" ht="15.75" thickBot="1" x14ac:dyDescent="0.3">
      <c r="A1936" s="28">
        <v>44175</v>
      </c>
      <c r="B1936">
        <v>97.94</v>
      </c>
      <c r="C1936" s="3">
        <f t="shared" si="311"/>
        <v>2.0462451401677129E-3</v>
      </c>
      <c r="E1936" s="28">
        <v>44120</v>
      </c>
      <c r="F1936">
        <v>129.94</v>
      </c>
      <c r="G1936" s="4">
        <f t="shared" si="310"/>
        <v>-7.6952674105346119E-5</v>
      </c>
      <c r="M1936" s="28">
        <v>44911</v>
      </c>
      <c r="N1936">
        <v>514.9</v>
      </c>
      <c r="O1936" s="3">
        <f t="shared" si="312"/>
        <v>2.5717643777764421E-2</v>
      </c>
      <c r="Q1936" s="28">
        <v>44120</v>
      </c>
      <c r="R1936">
        <v>121.99</v>
      </c>
      <c r="S1936" s="3">
        <f t="shared" si="313"/>
        <v>1.0520212060967538E-2</v>
      </c>
      <c r="U1936" s="28">
        <v>44120</v>
      </c>
      <c r="V1936">
        <v>101.2</v>
      </c>
      <c r="W1936" s="3">
        <f t="shared" si="309"/>
        <v>1.0881392818280489E-3</v>
      </c>
      <c r="AG1936" s="28">
        <v>44126</v>
      </c>
      <c r="AH1936">
        <v>211.36</v>
      </c>
      <c r="AI1936" s="4">
        <f t="shared" si="314"/>
        <v>3.3797994619711558E-2</v>
      </c>
      <c r="AO1936" s="28">
        <v>44120</v>
      </c>
      <c r="AP1936" s="29">
        <v>40164.019999999997</v>
      </c>
      <c r="AQ1936" s="3">
        <f t="shared" si="315"/>
        <v>2.3841677088405344E-3</v>
      </c>
    </row>
    <row r="1937" spans="1:43" ht="15.75" thickBot="1" x14ac:dyDescent="0.3">
      <c r="A1937" s="28">
        <v>44176</v>
      </c>
      <c r="B1937">
        <v>97.97</v>
      </c>
      <c r="C1937" s="3">
        <f t="shared" si="311"/>
        <v>3.063099857054663E-4</v>
      </c>
      <c r="E1937" s="28">
        <v>44123</v>
      </c>
      <c r="F1937">
        <v>130.75</v>
      </c>
      <c r="G1937" s="4">
        <f t="shared" si="310"/>
        <v>6.2336462982914842E-3</v>
      </c>
      <c r="M1937" s="28">
        <v>44914</v>
      </c>
      <c r="N1937">
        <v>509.76</v>
      </c>
      <c r="O1937" s="3">
        <f t="shared" si="312"/>
        <v>-9.9825208778403507E-3</v>
      </c>
      <c r="Q1937" s="28">
        <v>44123</v>
      </c>
      <c r="R1937">
        <v>121.28</v>
      </c>
      <c r="S1937" s="3">
        <f t="shared" si="313"/>
        <v>-5.8201491925566895E-3</v>
      </c>
      <c r="U1937" s="28">
        <v>44123</v>
      </c>
      <c r="V1937">
        <v>101.87</v>
      </c>
      <c r="W1937" s="3">
        <f t="shared" si="309"/>
        <v>6.6205533596837007E-3</v>
      </c>
      <c r="AG1937" s="28">
        <v>44127</v>
      </c>
      <c r="AH1937">
        <v>204.77</v>
      </c>
      <c r="AI1937" s="4">
        <f t="shared" si="314"/>
        <v>-3.1179031037093075E-2</v>
      </c>
      <c r="AO1937" s="28">
        <v>44123</v>
      </c>
      <c r="AP1937" s="29">
        <v>40340.17</v>
      </c>
      <c r="AQ1937" s="3">
        <f t="shared" si="315"/>
        <v>4.3857661658370795E-3</v>
      </c>
    </row>
    <row r="1938" spans="1:43" ht="15.75" thickBot="1" x14ac:dyDescent="0.3">
      <c r="A1938" s="28">
        <v>44179</v>
      </c>
      <c r="B1938">
        <v>98.99</v>
      </c>
      <c r="C1938" s="3">
        <f t="shared" si="311"/>
        <v>1.0411350413391807E-2</v>
      </c>
      <c r="E1938" s="28">
        <v>44124</v>
      </c>
      <c r="F1938">
        <v>140.55000000000001</v>
      </c>
      <c r="G1938" s="4">
        <f t="shared" si="310"/>
        <v>7.49521988527726E-2</v>
      </c>
      <c r="M1938" s="28">
        <v>44915</v>
      </c>
      <c r="N1938">
        <v>492.82</v>
      </c>
      <c r="O1938" s="3">
        <f t="shared" si="312"/>
        <v>-3.3231324544883867E-2</v>
      </c>
      <c r="Q1938" s="28">
        <v>44124</v>
      </c>
      <c r="R1938">
        <v>124.79</v>
      </c>
      <c r="S1938" s="3">
        <f t="shared" si="313"/>
        <v>2.8941292875989566E-2</v>
      </c>
      <c r="U1938" s="28">
        <v>44124</v>
      </c>
      <c r="V1938">
        <v>101.28</v>
      </c>
      <c r="W1938" s="3">
        <f t="shared" si="309"/>
        <v>-5.7916952979287784E-3</v>
      </c>
      <c r="AG1938" s="28">
        <v>44130</v>
      </c>
      <c r="AH1938">
        <v>209.24</v>
      </c>
      <c r="AI1938" s="4">
        <f t="shared" si="314"/>
        <v>2.1829369536553234E-2</v>
      </c>
      <c r="AO1938" s="28">
        <v>44124</v>
      </c>
      <c r="AP1938" s="29">
        <v>40956.58</v>
      </c>
      <c r="AQ1938" s="3">
        <f t="shared" si="315"/>
        <v>1.5280302487570063E-2</v>
      </c>
    </row>
    <row r="1939" spans="1:43" ht="15.75" thickBot="1" x14ac:dyDescent="0.3">
      <c r="A1939" s="28">
        <v>44180</v>
      </c>
      <c r="B1939">
        <v>102.51</v>
      </c>
      <c r="C1939" s="3">
        <f t="shared" si="311"/>
        <v>3.5559147388625201E-2</v>
      </c>
      <c r="E1939" s="28">
        <v>44125</v>
      </c>
      <c r="F1939">
        <v>149.47999999999999</v>
      </c>
      <c r="G1939" s="4">
        <f t="shared" si="310"/>
        <v>6.353610814656685E-2</v>
      </c>
      <c r="M1939" s="28">
        <v>44916</v>
      </c>
      <c r="N1939">
        <v>490.2</v>
      </c>
      <c r="O1939" s="3">
        <f t="shared" si="312"/>
        <v>-5.3163426808976455E-3</v>
      </c>
      <c r="Q1939" s="28">
        <v>44125</v>
      </c>
      <c r="R1939">
        <v>126.28</v>
      </c>
      <c r="S1939" s="3">
        <f t="shared" si="313"/>
        <v>1.1940059299623274E-2</v>
      </c>
      <c r="U1939" s="28">
        <v>44125</v>
      </c>
      <c r="V1939">
        <v>101.67</v>
      </c>
      <c r="W1939" s="3">
        <f t="shared" si="309"/>
        <v>3.8507109004739526E-3</v>
      </c>
      <c r="AG1939" s="28">
        <v>44131</v>
      </c>
      <c r="AH1939">
        <v>210.29</v>
      </c>
      <c r="AI1939" s="4">
        <f t="shared" si="314"/>
        <v>5.0181609634867286E-3</v>
      </c>
      <c r="AO1939" s="28">
        <v>44125</v>
      </c>
      <c r="AP1939" s="29">
        <v>41535.919999999998</v>
      </c>
      <c r="AQ1939" s="3">
        <f t="shared" si="315"/>
        <v>1.414522403970242E-2</v>
      </c>
    </row>
    <row r="1940" spans="1:43" ht="15.75" thickBot="1" x14ac:dyDescent="0.3">
      <c r="A1940" s="28">
        <v>44181</v>
      </c>
      <c r="B1940">
        <v>103.77</v>
      </c>
      <c r="C1940" s="3">
        <f t="shared" si="311"/>
        <v>1.2291483757682187E-2</v>
      </c>
      <c r="E1940" s="28">
        <v>44126</v>
      </c>
      <c r="F1940">
        <v>148.41</v>
      </c>
      <c r="G1940" s="4">
        <f t="shared" si="310"/>
        <v>-7.1581482472571345E-3</v>
      </c>
      <c r="M1940" s="28">
        <v>44917</v>
      </c>
      <c r="N1940">
        <v>496.82</v>
      </c>
      <c r="O1940" s="3">
        <f t="shared" si="312"/>
        <v>1.3504691962464399E-2</v>
      </c>
      <c r="Q1940" s="28">
        <v>44126</v>
      </c>
      <c r="R1940">
        <v>129.56</v>
      </c>
      <c r="S1940" s="3">
        <f t="shared" si="313"/>
        <v>2.5974025974025983E-2</v>
      </c>
      <c r="U1940" s="28">
        <v>44126</v>
      </c>
      <c r="V1940">
        <v>98.92</v>
      </c>
      <c r="W1940" s="3">
        <f t="shared" si="309"/>
        <v>-2.704829349857385E-2</v>
      </c>
      <c r="AG1940" s="28">
        <v>44132</v>
      </c>
      <c r="AH1940">
        <v>210.81</v>
      </c>
      <c r="AI1940" s="4">
        <f t="shared" si="314"/>
        <v>2.4727756907128029E-3</v>
      </c>
      <c r="AO1940" s="28">
        <v>44126</v>
      </c>
      <c r="AP1940" s="29">
        <v>41199.019999999997</v>
      </c>
      <c r="AQ1940" s="3">
        <f t="shared" si="315"/>
        <v>-8.1110518317639713E-3</v>
      </c>
    </row>
    <row r="1941" spans="1:43" ht="15.75" thickBot="1" x14ac:dyDescent="0.3">
      <c r="A1941" s="28">
        <v>44182</v>
      </c>
      <c r="B1941">
        <v>105.74</v>
      </c>
      <c r="C1941" s="3">
        <f t="shared" si="311"/>
        <v>1.898429218463904E-2</v>
      </c>
      <c r="E1941" s="28">
        <v>44127</v>
      </c>
      <c r="F1941">
        <v>153.85</v>
      </c>
      <c r="G1941" s="4">
        <f t="shared" si="310"/>
        <v>3.6655211912943964E-2</v>
      </c>
      <c r="M1941" s="28">
        <v>44918</v>
      </c>
      <c r="N1941">
        <v>486.84</v>
      </c>
      <c r="O1941" s="3">
        <f t="shared" si="312"/>
        <v>-2.0087758141781764E-2</v>
      </c>
      <c r="Q1941" s="28">
        <v>44127</v>
      </c>
      <c r="R1941">
        <v>139.27000000000001</v>
      </c>
      <c r="S1941" s="3">
        <f t="shared" si="313"/>
        <v>7.4945970978697263E-2</v>
      </c>
      <c r="U1941" s="28">
        <v>44127</v>
      </c>
      <c r="V1941">
        <v>97.55</v>
      </c>
      <c r="W1941" s="3">
        <f t="shared" si="309"/>
        <v>-1.3849575414476401E-2</v>
      </c>
      <c r="AG1941" s="28">
        <v>44133</v>
      </c>
      <c r="AH1941">
        <v>207.65</v>
      </c>
      <c r="AI1941" s="4">
        <f t="shared" si="314"/>
        <v>-1.4989801242825229E-2</v>
      </c>
      <c r="AO1941" s="28">
        <v>44127</v>
      </c>
      <c r="AP1941" s="29">
        <v>41266</v>
      </c>
      <c r="AQ1941" s="3">
        <f t="shared" si="315"/>
        <v>1.625766826492514E-3</v>
      </c>
    </row>
    <row r="1942" spans="1:43" ht="15.75" thickBot="1" x14ac:dyDescent="0.3">
      <c r="A1942" s="28">
        <v>44183</v>
      </c>
      <c r="B1942">
        <v>106.36</v>
      </c>
      <c r="C1942" s="3">
        <f t="shared" si="311"/>
        <v>5.8634386230376201E-3</v>
      </c>
      <c r="E1942" s="28">
        <v>44130</v>
      </c>
      <c r="F1942">
        <v>156.21</v>
      </c>
      <c r="G1942" s="4">
        <f t="shared" si="310"/>
        <v>1.5339616509587373E-2</v>
      </c>
      <c r="M1942" s="28">
        <v>44921</v>
      </c>
      <c r="N1942">
        <v>484.81</v>
      </c>
      <c r="O1942" s="3">
        <f t="shared" si="312"/>
        <v>-4.169747761071374E-3</v>
      </c>
      <c r="Q1942" s="28">
        <v>44130</v>
      </c>
      <c r="R1942">
        <v>146.30000000000001</v>
      </c>
      <c r="S1942" s="3">
        <f t="shared" si="313"/>
        <v>5.0477489768076422E-2</v>
      </c>
      <c r="U1942" s="28">
        <v>44130</v>
      </c>
      <c r="V1942">
        <v>98.42</v>
      </c>
      <c r="W1942" s="3">
        <f t="shared" si="309"/>
        <v>8.9185033316248052E-3</v>
      </c>
      <c r="AG1942" s="28">
        <v>44137</v>
      </c>
      <c r="AH1942">
        <v>204.62</v>
      </c>
      <c r="AI1942" s="4">
        <f t="shared" si="314"/>
        <v>-1.4591861305080722E-2</v>
      </c>
      <c r="AO1942" s="28">
        <v>44130</v>
      </c>
      <c r="AP1942" s="29">
        <v>41850.47</v>
      </c>
      <c r="AQ1942" s="3">
        <f t="shared" si="315"/>
        <v>1.4163475985072393E-2</v>
      </c>
    </row>
    <row r="1943" spans="1:43" ht="15.75" thickBot="1" x14ac:dyDescent="0.3">
      <c r="A1943" s="28">
        <v>44186</v>
      </c>
      <c r="B1943">
        <v>105.7</v>
      </c>
      <c r="C1943" s="3">
        <f t="shared" si="311"/>
        <v>-6.2053403535162754E-3</v>
      </c>
      <c r="E1943" s="28">
        <v>44131</v>
      </c>
      <c r="F1943">
        <v>150.38</v>
      </c>
      <c r="G1943" s="4">
        <f t="shared" si="310"/>
        <v>-3.7321554317905514E-2</v>
      </c>
      <c r="M1943" s="28">
        <v>44922</v>
      </c>
      <c r="N1943">
        <v>479.03</v>
      </c>
      <c r="O1943" s="3">
        <f t="shared" si="312"/>
        <v>-1.1922196324333334E-2</v>
      </c>
      <c r="Q1943" s="28">
        <v>44131</v>
      </c>
      <c r="R1943">
        <v>140.57</v>
      </c>
      <c r="S1943" s="3">
        <f t="shared" si="313"/>
        <v>-3.9166097060834071E-2</v>
      </c>
      <c r="U1943" s="28">
        <v>44131</v>
      </c>
      <c r="V1943">
        <v>96.91</v>
      </c>
      <c r="W1943" s="3">
        <f t="shared" si="309"/>
        <v>-1.5342410079252189E-2</v>
      </c>
      <c r="AG1943" s="28">
        <v>44138</v>
      </c>
      <c r="AH1943">
        <v>212.15</v>
      </c>
      <c r="AI1943" s="4">
        <f t="shared" si="314"/>
        <v>3.6799921806275115E-2</v>
      </c>
      <c r="AO1943" s="28">
        <v>44131</v>
      </c>
      <c r="AP1943" s="29">
        <v>41381.83</v>
      </c>
      <c r="AQ1943" s="3">
        <f t="shared" si="315"/>
        <v>-1.1197962651315452E-2</v>
      </c>
    </row>
    <row r="1944" spans="1:43" ht="15.75" thickBot="1" x14ac:dyDescent="0.3">
      <c r="A1944" s="28">
        <v>44187</v>
      </c>
      <c r="B1944">
        <v>103.88</v>
      </c>
      <c r="C1944" s="3">
        <f t="shared" si="311"/>
        <v>-1.7218543046357726E-2</v>
      </c>
      <c r="E1944" s="28">
        <v>44132</v>
      </c>
      <c r="F1944">
        <v>149.87</v>
      </c>
      <c r="G1944" s="4">
        <f t="shared" si="310"/>
        <v>-3.3914084319722759E-3</v>
      </c>
      <c r="M1944" s="28">
        <v>44923</v>
      </c>
      <c r="N1944">
        <v>458.39</v>
      </c>
      <c r="O1944" s="3">
        <f t="shared" si="312"/>
        <v>-4.3087071790910758E-2</v>
      </c>
      <c r="Q1944" s="28">
        <v>44132</v>
      </c>
      <c r="R1944">
        <v>138.76</v>
      </c>
      <c r="S1944" s="3">
        <f t="shared" si="313"/>
        <v>-1.2876147115316261E-2</v>
      </c>
      <c r="U1944" s="28">
        <v>44132</v>
      </c>
      <c r="V1944">
        <v>95.91</v>
      </c>
      <c r="W1944" s="3">
        <f t="shared" si="309"/>
        <v>-1.0318852543597101E-2</v>
      </c>
      <c r="AG1944" s="28">
        <v>44139</v>
      </c>
      <c r="AH1944">
        <v>212.98</v>
      </c>
      <c r="AI1944" s="4">
        <f t="shared" si="314"/>
        <v>3.9123261843034829E-3</v>
      </c>
      <c r="AO1944" s="28">
        <v>44132</v>
      </c>
      <c r="AP1944" s="29">
        <v>41186.86</v>
      </c>
      <c r="AQ1944" s="3">
        <f t="shared" si="315"/>
        <v>-4.711488109636508E-3</v>
      </c>
    </row>
    <row r="1945" spans="1:43" ht="15.75" thickBot="1" x14ac:dyDescent="0.3">
      <c r="A1945" s="28">
        <v>44188</v>
      </c>
      <c r="B1945">
        <v>102.76</v>
      </c>
      <c r="C1945" s="3">
        <f t="shared" si="311"/>
        <v>-1.0781671159029504E-2</v>
      </c>
      <c r="E1945" s="28">
        <v>44133</v>
      </c>
      <c r="F1945">
        <v>138.88</v>
      </c>
      <c r="G1945" s="4">
        <f t="shared" si="310"/>
        <v>-7.3330219523587203E-2</v>
      </c>
      <c r="M1945" s="28">
        <v>44924</v>
      </c>
      <c r="N1945">
        <v>476.2</v>
      </c>
      <c r="O1945" s="3">
        <f t="shared" si="312"/>
        <v>3.8853378127795102E-2</v>
      </c>
      <c r="Q1945" s="28">
        <v>44133</v>
      </c>
      <c r="R1945">
        <v>130.44999999999999</v>
      </c>
      <c r="S1945" s="3">
        <f t="shared" si="313"/>
        <v>-5.988757567022196E-2</v>
      </c>
      <c r="U1945" s="28">
        <v>44133</v>
      </c>
      <c r="V1945">
        <v>93.43</v>
      </c>
      <c r="W1945" s="3">
        <f t="shared" si="309"/>
        <v>-2.5857574809717288E-2</v>
      </c>
      <c r="AG1945" s="28">
        <v>44140</v>
      </c>
      <c r="AH1945">
        <v>228.95</v>
      </c>
      <c r="AI1945" s="4">
        <f t="shared" si="314"/>
        <v>7.4983566532068835E-2</v>
      </c>
      <c r="AO1945" s="28">
        <v>44133</v>
      </c>
      <c r="AP1945" s="29">
        <v>39888</v>
      </c>
      <c r="AQ1945" s="3">
        <f t="shared" si="315"/>
        <v>-3.1535785927842008E-2</v>
      </c>
    </row>
    <row r="1946" spans="1:43" ht="15.75" thickBot="1" x14ac:dyDescent="0.3">
      <c r="A1946" s="28">
        <v>44189</v>
      </c>
      <c r="B1946">
        <v>100.57</v>
      </c>
      <c r="C1946" s="3">
        <f t="shared" si="311"/>
        <v>-2.1311794472557488E-2</v>
      </c>
      <c r="E1946" s="28">
        <v>44137</v>
      </c>
      <c r="F1946">
        <v>132.21</v>
      </c>
      <c r="G1946" s="4">
        <f t="shared" si="310"/>
        <v>-4.802707373271875E-2</v>
      </c>
      <c r="M1946" s="28">
        <v>44925</v>
      </c>
      <c r="N1946">
        <v>483.93</v>
      </c>
      <c r="O1946" s="3">
        <f t="shared" si="312"/>
        <v>1.6232675346493197E-2</v>
      </c>
      <c r="Q1946" s="28">
        <v>44137</v>
      </c>
      <c r="R1946">
        <v>130.53</v>
      </c>
      <c r="S1946" s="3">
        <f t="shared" si="313"/>
        <v>6.1326178612497451E-4</v>
      </c>
      <c r="U1946" s="28">
        <v>44137</v>
      </c>
      <c r="V1946">
        <v>88.86</v>
      </c>
      <c r="W1946" s="3">
        <f t="shared" si="309"/>
        <v>-4.8913625173927056E-2</v>
      </c>
      <c r="AG1946" s="28">
        <v>44141</v>
      </c>
      <c r="AH1946">
        <v>231</v>
      </c>
      <c r="AI1946" s="4">
        <f t="shared" si="314"/>
        <v>8.9539200698842691E-3</v>
      </c>
      <c r="AO1946" s="28">
        <v>44137</v>
      </c>
      <c r="AP1946" s="29">
        <v>39112.18</v>
      </c>
      <c r="AQ1946" s="3">
        <f t="shared" si="315"/>
        <v>-1.9449959887685497E-2</v>
      </c>
    </row>
    <row r="1947" spans="1:43" ht="15.75" thickBot="1" x14ac:dyDescent="0.3">
      <c r="A1947" s="28">
        <v>44193</v>
      </c>
      <c r="B1947">
        <v>105.01</v>
      </c>
      <c r="C1947" s="3">
        <f t="shared" si="311"/>
        <v>4.4148354380033838E-2</v>
      </c>
      <c r="E1947" s="28">
        <v>44138</v>
      </c>
      <c r="F1947">
        <v>142</v>
      </c>
      <c r="G1947" s="4">
        <f t="shared" si="310"/>
        <v>7.4048861659480991E-2</v>
      </c>
      <c r="Q1947" s="28">
        <v>44138</v>
      </c>
      <c r="R1947">
        <v>137.86000000000001</v>
      </c>
      <c r="S1947" s="3">
        <f t="shared" si="313"/>
        <v>5.6155673025358288E-2</v>
      </c>
      <c r="U1947" s="28">
        <v>44138</v>
      </c>
      <c r="V1947">
        <v>91.19</v>
      </c>
      <c r="W1947" s="3">
        <f t="shared" si="309"/>
        <v>2.6221021832095515E-2</v>
      </c>
      <c r="AG1947" s="28">
        <v>44144</v>
      </c>
      <c r="AH1947">
        <v>233.98</v>
      </c>
      <c r="AI1947" s="4">
        <f t="shared" si="314"/>
        <v>1.2900432900432746E-2</v>
      </c>
      <c r="AO1947" s="28">
        <v>44138</v>
      </c>
      <c r="AP1947" s="29">
        <v>40480.879999999997</v>
      </c>
      <c r="AQ1947" s="3">
        <f t="shared" si="315"/>
        <v>3.4994214078581054E-2</v>
      </c>
    </row>
    <row r="1948" spans="1:43" ht="15.75" thickBot="1" x14ac:dyDescent="0.3">
      <c r="A1948" s="28">
        <v>44194</v>
      </c>
      <c r="B1948">
        <v>106.94</v>
      </c>
      <c r="C1948" s="3">
        <f t="shared" si="311"/>
        <v>1.8379201980763593E-2</v>
      </c>
      <c r="E1948" s="28">
        <v>44139</v>
      </c>
      <c r="F1948">
        <v>141.34</v>
      </c>
      <c r="G1948" s="4">
        <f t="shared" si="310"/>
        <v>-4.6478873239436114E-3</v>
      </c>
      <c r="Q1948" s="28">
        <v>44139</v>
      </c>
      <c r="R1948">
        <v>136.85</v>
      </c>
      <c r="S1948" s="3">
        <f t="shared" si="313"/>
        <v>-7.3262730306109525E-3</v>
      </c>
      <c r="U1948" s="28">
        <v>44139</v>
      </c>
      <c r="V1948">
        <v>92.03</v>
      </c>
      <c r="W1948" s="3">
        <f t="shared" si="309"/>
        <v>9.2115363526703575E-3</v>
      </c>
      <c r="AG1948" s="28">
        <v>44145</v>
      </c>
      <c r="AH1948">
        <v>233.8</v>
      </c>
      <c r="AI1948" s="4">
        <f t="shared" si="314"/>
        <v>-7.6929652107005086E-4</v>
      </c>
      <c r="AO1948" s="28">
        <v>44139</v>
      </c>
      <c r="AP1948" s="29">
        <v>40281.96</v>
      </c>
      <c r="AQ1948" s="3">
        <f t="shared" si="315"/>
        <v>-4.9139247961011989E-3</v>
      </c>
    </row>
    <row r="1949" spans="1:43" ht="15.75" thickBot="1" x14ac:dyDescent="0.3">
      <c r="A1949" s="28">
        <v>44195</v>
      </c>
      <c r="B1949">
        <v>106.68</v>
      </c>
      <c r="C1949" s="3">
        <f t="shared" si="311"/>
        <v>-2.4312698709555436E-3</v>
      </c>
      <c r="E1949" s="28">
        <v>44140</v>
      </c>
      <c r="F1949">
        <v>149.59</v>
      </c>
      <c r="G1949" s="4">
        <f t="shared" si="310"/>
        <v>5.8369888212820076E-2</v>
      </c>
      <c r="Q1949" s="28">
        <v>44140</v>
      </c>
      <c r="R1949">
        <v>138.25</v>
      </c>
      <c r="S1949" s="3">
        <f t="shared" si="313"/>
        <v>1.0230179028132946E-2</v>
      </c>
      <c r="U1949" s="28">
        <v>44140</v>
      </c>
      <c r="V1949">
        <v>95.49</v>
      </c>
      <c r="W1949" s="3">
        <f t="shared" si="309"/>
        <v>3.7596435944800444E-2</v>
      </c>
      <c r="AG1949" s="28">
        <v>44146</v>
      </c>
      <c r="AH1949">
        <v>231.5</v>
      </c>
      <c r="AI1949" s="4">
        <f t="shared" si="314"/>
        <v>-9.837467921300358E-3</v>
      </c>
      <c r="AO1949" s="28">
        <v>44140</v>
      </c>
      <c r="AP1949" s="29">
        <v>41071.300000000003</v>
      </c>
      <c r="AQ1949" s="3">
        <f t="shared" si="315"/>
        <v>1.959537222121277E-2</v>
      </c>
    </row>
    <row r="1950" spans="1:43" ht="15.75" thickBot="1" x14ac:dyDescent="0.3">
      <c r="A1950" s="28">
        <v>44196</v>
      </c>
      <c r="B1950">
        <v>104.44</v>
      </c>
      <c r="C1950" s="3">
        <f t="shared" si="311"/>
        <v>-2.09973753280841E-2</v>
      </c>
      <c r="E1950" s="28">
        <v>44141</v>
      </c>
      <c r="F1950">
        <v>145.19</v>
      </c>
      <c r="G1950" s="4">
        <f t="shared" si="310"/>
        <v>-2.9413730864362608E-2</v>
      </c>
      <c r="Q1950" s="28">
        <v>44141</v>
      </c>
      <c r="R1950">
        <v>136.62</v>
      </c>
      <c r="S1950" s="3">
        <f t="shared" si="313"/>
        <v>-1.1790235081374334E-2</v>
      </c>
      <c r="U1950" s="28">
        <v>44141</v>
      </c>
      <c r="V1950">
        <v>94.53</v>
      </c>
      <c r="W1950" s="3">
        <f t="shared" si="309"/>
        <v>-1.0053408733898817E-2</v>
      </c>
      <c r="AG1950" s="28">
        <v>44147</v>
      </c>
      <c r="AH1950">
        <v>227.18</v>
      </c>
      <c r="AI1950" s="4">
        <f t="shared" si="314"/>
        <v>-1.8660907127429738E-2</v>
      </c>
      <c r="AO1950" s="28">
        <v>44141</v>
      </c>
      <c r="AP1950" s="29">
        <v>40731.61</v>
      </c>
      <c r="AQ1950" s="3">
        <f t="shared" si="315"/>
        <v>-8.270738934487154E-3</v>
      </c>
    </row>
    <row r="1951" spans="1:43" ht="15.75" thickBot="1" x14ac:dyDescent="0.3">
      <c r="A1951" s="28">
        <v>44197</v>
      </c>
      <c r="B1951">
        <v>103.98</v>
      </c>
      <c r="C1951" s="3">
        <f t="shared" si="311"/>
        <v>-4.4044427422442745E-3</v>
      </c>
      <c r="E1951" s="28">
        <v>44144</v>
      </c>
      <c r="F1951">
        <v>145.71</v>
      </c>
      <c r="G1951" s="4">
        <f t="shared" si="310"/>
        <v>3.5815138783663603E-3</v>
      </c>
      <c r="Q1951" s="28">
        <v>44144</v>
      </c>
      <c r="R1951">
        <v>134.94999999999999</v>
      </c>
      <c r="S1951" s="3">
        <f t="shared" si="313"/>
        <v>-1.222368613672975E-2</v>
      </c>
      <c r="U1951" s="28">
        <v>44144</v>
      </c>
      <c r="V1951">
        <v>93.96</v>
      </c>
      <c r="W1951" s="3">
        <f t="shared" si="309"/>
        <v>-6.029831799428842E-3</v>
      </c>
      <c r="AG1951" s="28">
        <v>44148</v>
      </c>
      <c r="AH1951">
        <v>224.51</v>
      </c>
      <c r="AI1951" s="4">
        <f t="shared" si="314"/>
        <v>-1.1752795140417382E-2</v>
      </c>
      <c r="AO1951" s="28">
        <v>44144</v>
      </c>
      <c r="AP1951" s="29">
        <v>40784.04</v>
      </c>
      <c r="AQ1951" s="3">
        <f t="shared" si="315"/>
        <v>1.2872066682363403E-3</v>
      </c>
    </row>
    <row r="1952" spans="1:43" ht="15.75" thickBot="1" x14ac:dyDescent="0.3">
      <c r="A1952" s="28">
        <v>44200</v>
      </c>
      <c r="B1952">
        <v>105.6</v>
      </c>
      <c r="C1952" s="3">
        <f t="shared" si="311"/>
        <v>1.5579919215233495E-2</v>
      </c>
      <c r="E1952" s="28">
        <v>44145</v>
      </c>
      <c r="F1952">
        <v>145.4</v>
      </c>
      <c r="G1952" s="4">
        <f t="shared" si="310"/>
        <v>-2.1275135543202817E-3</v>
      </c>
      <c r="Q1952" s="28">
        <v>44145</v>
      </c>
      <c r="R1952">
        <v>137.13</v>
      </c>
      <c r="S1952" s="3">
        <f t="shared" si="313"/>
        <v>1.6154131159688889E-2</v>
      </c>
      <c r="U1952" s="28">
        <v>44145</v>
      </c>
      <c r="V1952">
        <v>97.75</v>
      </c>
      <c r="W1952" s="3">
        <f t="shared" si="309"/>
        <v>4.0336313324819129E-2</v>
      </c>
      <c r="AG1952" s="28">
        <v>44151</v>
      </c>
      <c r="AH1952">
        <v>222.88</v>
      </c>
      <c r="AI1952" s="4">
        <f t="shared" si="314"/>
        <v>-7.2602556678990071E-3</v>
      </c>
      <c r="AO1952" s="28">
        <v>44145</v>
      </c>
      <c r="AP1952" s="29">
        <v>41153.050000000003</v>
      </c>
      <c r="AQ1952" s="3">
        <f t="shared" si="315"/>
        <v>9.0479020714966385E-3</v>
      </c>
    </row>
    <row r="1953" spans="1:43" ht="15.75" thickBot="1" x14ac:dyDescent="0.3">
      <c r="A1953" s="28">
        <v>44201</v>
      </c>
      <c r="B1953">
        <v>107.09</v>
      </c>
      <c r="C1953" s="3">
        <f t="shared" si="311"/>
        <v>1.4109848484848531E-2</v>
      </c>
      <c r="E1953" s="28">
        <v>44146</v>
      </c>
      <c r="F1953">
        <v>145.5</v>
      </c>
      <c r="G1953" s="4">
        <f t="shared" si="310"/>
        <v>6.8775790921593583E-4</v>
      </c>
      <c r="Q1953" s="28">
        <v>44146</v>
      </c>
      <c r="R1953">
        <v>133.84</v>
      </c>
      <c r="S1953" s="3">
        <f t="shared" si="313"/>
        <v>-2.3991832567636484E-2</v>
      </c>
      <c r="U1953" s="28">
        <v>44146</v>
      </c>
      <c r="V1953">
        <v>101.5</v>
      </c>
      <c r="W1953" s="3">
        <f t="shared" si="309"/>
        <v>3.8363171355498826E-2</v>
      </c>
      <c r="AG1953" s="28">
        <v>44152</v>
      </c>
      <c r="AH1953">
        <v>223</v>
      </c>
      <c r="AI1953" s="4">
        <f t="shared" si="314"/>
        <v>5.3840631730084354E-4</v>
      </c>
      <c r="AO1953" s="28">
        <v>44146</v>
      </c>
      <c r="AP1953" s="29">
        <v>41197.32</v>
      </c>
      <c r="AQ1953" s="3">
        <f t="shared" si="315"/>
        <v>1.0757404372214729E-3</v>
      </c>
    </row>
    <row r="1954" spans="1:43" ht="15.75" thickBot="1" x14ac:dyDescent="0.3">
      <c r="A1954" s="28">
        <v>44202</v>
      </c>
      <c r="B1954">
        <v>114.81</v>
      </c>
      <c r="C1954" s="3">
        <f t="shared" si="311"/>
        <v>7.2088897189280132E-2</v>
      </c>
      <c r="E1954" s="28">
        <v>44147</v>
      </c>
      <c r="F1954">
        <v>134.72</v>
      </c>
      <c r="G1954" s="4">
        <f t="shared" si="310"/>
        <v>-7.4089347079037804E-2</v>
      </c>
      <c r="Q1954" s="28">
        <v>44147</v>
      </c>
      <c r="R1954">
        <v>130.11000000000001</v>
      </c>
      <c r="S1954" s="3">
        <f t="shared" si="313"/>
        <v>-2.7869097429766843E-2</v>
      </c>
      <c r="U1954" s="28">
        <v>44147</v>
      </c>
      <c r="V1954">
        <v>98.58</v>
      </c>
      <c r="W1954" s="3">
        <f t="shared" ref="W1954:W2017" si="316">V1954/V1953-1</f>
        <v>-2.8768472906403941E-2</v>
      </c>
      <c r="AG1954" s="28">
        <v>44153</v>
      </c>
      <c r="AH1954">
        <v>222</v>
      </c>
      <c r="AI1954" s="4">
        <f t="shared" si="314"/>
        <v>-4.484304932735439E-3</v>
      </c>
      <c r="AO1954" s="28">
        <v>44147</v>
      </c>
      <c r="AP1954" s="29">
        <v>40564.550000000003</v>
      </c>
      <c r="AQ1954" s="3">
        <f t="shared" si="315"/>
        <v>-1.5359494258364248E-2</v>
      </c>
    </row>
    <row r="1955" spans="1:43" ht="15.75" thickBot="1" x14ac:dyDescent="0.3">
      <c r="A1955" s="28">
        <v>44203</v>
      </c>
      <c r="B1955">
        <v>115.14</v>
      </c>
      <c r="C1955" s="3">
        <f t="shared" si="311"/>
        <v>2.8743140841389625E-3</v>
      </c>
      <c r="E1955" s="28">
        <v>44148</v>
      </c>
      <c r="F1955">
        <v>138.4</v>
      </c>
      <c r="G1955" s="4">
        <f t="shared" si="310"/>
        <v>2.7315914489311144E-2</v>
      </c>
      <c r="Q1955" s="28">
        <v>44148</v>
      </c>
      <c r="R1955">
        <v>131.28</v>
      </c>
      <c r="S1955" s="3">
        <f t="shared" si="313"/>
        <v>8.9923910537237361E-3</v>
      </c>
      <c r="U1955" s="28">
        <v>44148</v>
      </c>
      <c r="V1955">
        <v>96.72</v>
      </c>
      <c r="W1955" s="3">
        <f t="shared" si="316"/>
        <v>-1.8867924528301883E-2</v>
      </c>
      <c r="AG1955" s="28">
        <v>44154</v>
      </c>
      <c r="AH1955">
        <v>219.73</v>
      </c>
      <c r="AI1955" s="4">
        <f t="shared" si="314"/>
        <v>-1.0225225225225287E-2</v>
      </c>
      <c r="AO1955" s="28">
        <v>44148</v>
      </c>
      <c r="AP1955" s="29">
        <v>40569.35</v>
      </c>
      <c r="AQ1955" s="3">
        <f t="shared" si="315"/>
        <v>1.1832992107629892E-4</v>
      </c>
    </row>
    <row r="1956" spans="1:43" ht="15.75" thickBot="1" x14ac:dyDescent="0.3">
      <c r="A1956" s="28">
        <v>44204</v>
      </c>
      <c r="B1956">
        <v>115.12</v>
      </c>
      <c r="C1956" s="3">
        <f t="shared" si="311"/>
        <v>-1.7370158068430452E-4</v>
      </c>
      <c r="E1956" s="28">
        <v>44151</v>
      </c>
      <c r="F1956">
        <v>134.36000000000001</v>
      </c>
      <c r="G1956" s="4">
        <f t="shared" si="310"/>
        <v>-2.9190751445086649E-2</v>
      </c>
      <c r="Q1956" s="28">
        <v>44151</v>
      </c>
      <c r="R1956">
        <v>131.36000000000001</v>
      </c>
      <c r="S1956" s="3">
        <f t="shared" si="313"/>
        <v>6.0938452163328272E-4</v>
      </c>
      <c r="U1956" s="28">
        <v>44151</v>
      </c>
      <c r="V1956">
        <v>95.4</v>
      </c>
      <c r="W1956" s="3">
        <f t="shared" si="316"/>
        <v>-1.3647642679900707E-2</v>
      </c>
      <c r="AG1956" s="28">
        <v>44155</v>
      </c>
      <c r="AH1956">
        <v>215.68</v>
      </c>
      <c r="AI1956" s="4">
        <f t="shared" si="314"/>
        <v>-1.8431711646111015E-2</v>
      </c>
      <c r="AO1956" s="28">
        <v>44151</v>
      </c>
      <c r="AP1956" s="29">
        <v>40504.75</v>
      </c>
      <c r="AQ1956" s="3">
        <f t="shared" si="315"/>
        <v>-1.5923351002665731E-3</v>
      </c>
    </row>
    <row r="1957" spans="1:43" ht="15.75" thickBot="1" x14ac:dyDescent="0.3">
      <c r="A1957" s="28">
        <v>44207</v>
      </c>
      <c r="B1957">
        <v>112.66</v>
      </c>
      <c r="C1957" s="3">
        <f t="shared" si="311"/>
        <v>-2.1369006254343348E-2</v>
      </c>
      <c r="E1957" s="28">
        <v>44152</v>
      </c>
      <c r="F1957">
        <v>134.74</v>
      </c>
      <c r="G1957" s="4">
        <f t="shared" si="310"/>
        <v>2.8282226853229009E-3</v>
      </c>
      <c r="Q1957" s="28">
        <v>44152</v>
      </c>
      <c r="R1957">
        <v>132.68</v>
      </c>
      <c r="S1957" s="3">
        <f t="shared" si="313"/>
        <v>1.0048721071863609E-2</v>
      </c>
      <c r="U1957" s="28">
        <v>44152</v>
      </c>
      <c r="V1957">
        <v>95.04</v>
      </c>
      <c r="W1957" s="3">
        <f t="shared" si="316"/>
        <v>-3.7735849056603765E-3</v>
      </c>
      <c r="AG1957" s="28">
        <v>44158</v>
      </c>
      <c r="AH1957">
        <v>212.83</v>
      </c>
      <c r="AI1957" s="4">
        <f t="shared" si="314"/>
        <v>-1.3214020771513346E-2</v>
      </c>
      <c r="AO1957" s="28">
        <v>44152</v>
      </c>
      <c r="AP1957" s="29">
        <v>40652.67</v>
      </c>
      <c r="AQ1957" s="3">
        <f t="shared" si="315"/>
        <v>3.6519173677160843E-3</v>
      </c>
    </row>
    <row r="1958" spans="1:43" ht="15.75" thickBot="1" x14ac:dyDescent="0.3">
      <c r="A1958" s="28">
        <v>44208</v>
      </c>
      <c r="B1958">
        <v>113.81</v>
      </c>
      <c r="C1958" s="3">
        <f t="shared" si="311"/>
        <v>1.0207704597905209E-2</v>
      </c>
      <c r="E1958" s="28">
        <v>44153</v>
      </c>
      <c r="F1958">
        <v>135.36000000000001</v>
      </c>
      <c r="G1958" s="4">
        <f t="shared" si="310"/>
        <v>4.6014546534065559E-3</v>
      </c>
      <c r="Q1958" s="28">
        <v>44153</v>
      </c>
      <c r="R1958">
        <v>131.4</v>
      </c>
      <c r="S1958" s="3">
        <f t="shared" si="313"/>
        <v>-9.6472716309918827E-3</v>
      </c>
      <c r="U1958" s="28">
        <v>44153</v>
      </c>
      <c r="V1958">
        <v>94.49</v>
      </c>
      <c r="W1958" s="3">
        <f t="shared" si="316"/>
        <v>-5.7870370370372015E-3</v>
      </c>
      <c r="AG1958" s="28">
        <v>44159</v>
      </c>
      <c r="AH1958">
        <v>212.06</v>
      </c>
      <c r="AI1958" s="4">
        <f t="shared" si="314"/>
        <v>-3.6179110087863897E-3</v>
      </c>
      <c r="AO1958" s="28">
        <v>44153</v>
      </c>
      <c r="AP1958" s="29">
        <v>40514.67</v>
      </c>
      <c r="AQ1958" s="3">
        <f t="shared" si="315"/>
        <v>-3.3946109812713621E-3</v>
      </c>
    </row>
    <row r="1959" spans="1:43" ht="15.75" thickBot="1" x14ac:dyDescent="0.3">
      <c r="A1959" s="28">
        <v>44209</v>
      </c>
      <c r="B1959">
        <v>113.11</v>
      </c>
      <c r="C1959" s="3">
        <f t="shared" si="311"/>
        <v>-6.1506018803269003E-3</v>
      </c>
      <c r="E1959" s="28">
        <v>44154</v>
      </c>
      <c r="F1959">
        <v>135.93</v>
      </c>
      <c r="G1959" s="4">
        <f t="shared" si="310"/>
        <v>4.2109929078013586E-3</v>
      </c>
      <c r="Q1959" s="28">
        <v>44154</v>
      </c>
      <c r="R1959">
        <v>131.34</v>
      </c>
      <c r="S1959" s="3">
        <f t="shared" si="313"/>
        <v>-4.5662100456622667E-4</v>
      </c>
      <c r="U1959" s="28">
        <v>44154</v>
      </c>
      <c r="V1959">
        <v>93.7</v>
      </c>
      <c r="W1959" s="3">
        <f t="shared" si="316"/>
        <v>-8.3606730870990908E-3</v>
      </c>
      <c r="AG1959" s="28">
        <v>44160</v>
      </c>
      <c r="AH1959">
        <v>214.3</v>
      </c>
      <c r="AI1959" s="4">
        <f t="shared" si="314"/>
        <v>1.0563048193907409E-2</v>
      </c>
      <c r="AO1959" s="28">
        <v>44154</v>
      </c>
      <c r="AP1959" s="29">
        <v>40540.699999999997</v>
      </c>
      <c r="AQ1959" s="3">
        <f t="shared" si="315"/>
        <v>6.4248332764393901E-4</v>
      </c>
    </row>
    <row r="1960" spans="1:43" ht="15.75" thickBot="1" x14ac:dyDescent="0.3">
      <c r="A1960" s="28">
        <v>44210</v>
      </c>
      <c r="B1960">
        <v>112.75</v>
      </c>
      <c r="C1960" s="3">
        <f t="shared" si="311"/>
        <v>-3.1827424630890278E-3</v>
      </c>
      <c r="E1960" s="28">
        <v>44155</v>
      </c>
      <c r="F1960">
        <v>132.77000000000001</v>
      </c>
      <c r="G1960" s="4">
        <f t="shared" si="310"/>
        <v>-2.324725961892149E-2</v>
      </c>
      <c r="Q1960" s="28">
        <v>44155</v>
      </c>
      <c r="R1960">
        <v>129.11000000000001</v>
      </c>
      <c r="S1960" s="3">
        <f t="shared" si="313"/>
        <v>-1.6978833561748008E-2</v>
      </c>
      <c r="U1960" s="28">
        <v>44155</v>
      </c>
      <c r="V1960">
        <v>93.64</v>
      </c>
      <c r="W1960" s="3">
        <f t="shared" si="316"/>
        <v>-6.4034151547498475E-4</v>
      </c>
      <c r="AG1960" s="28">
        <v>44161</v>
      </c>
      <c r="AH1960">
        <v>216</v>
      </c>
      <c r="AI1960" s="4">
        <f t="shared" si="314"/>
        <v>7.9328044797013497E-3</v>
      </c>
      <c r="AO1960" s="28">
        <v>44155</v>
      </c>
      <c r="AP1960" s="29">
        <v>40187.18</v>
      </c>
      <c r="AQ1960" s="3">
        <f t="shared" si="315"/>
        <v>-8.7201257008387989E-3</v>
      </c>
    </row>
    <row r="1961" spans="1:43" ht="15.75" thickBot="1" x14ac:dyDescent="0.3">
      <c r="A1961" s="28">
        <v>44211</v>
      </c>
      <c r="B1961">
        <v>112.25</v>
      </c>
      <c r="C1961" s="3">
        <f t="shared" si="311"/>
        <v>-4.4345898004434225E-3</v>
      </c>
      <c r="E1961" s="28">
        <v>44158</v>
      </c>
      <c r="F1961">
        <v>125.65</v>
      </c>
      <c r="G1961" s="4">
        <f t="shared" si="310"/>
        <v>-5.3626572267831629E-2</v>
      </c>
      <c r="Q1961" s="28">
        <v>44158</v>
      </c>
      <c r="R1961">
        <v>125.76</v>
      </c>
      <c r="S1961" s="3">
        <f t="shared" si="313"/>
        <v>-2.5946867012624941E-2</v>
      </c>
      <c r="U1961" s="28">
        <v>44158</v>
      </c>
      <c r="V1961">
        <v>92.75</v>
      </c>
      <c r="W1961" s="3">
        <f t="shared" si="316"/>
        <v>-9.5044852627081955E-3</v>
      </c>
      <c r="AG1961" s="28">
        <v>44162</v>
      </c>
      <c r="AH1961">
        <v>215.71</v>
      </c>
      <c r="AI1961" s="4">
        <f t="shared" si="314"/>
        <v>-1.3425925925925064E-3</v>
      </c>
      <c r="AO1961" s="28">
        <v>44158</v>
      </c>
      <c r="AP1961" s="29">
        <v>39632.519999999997</v>
      </c>
      <c r="AQ1961" s="3">
        <f t="shared" si="315"/>
        <v>-1.3801913943700561E-2</v>
      </c>
    </row>
    <row r="1962" spans="1:43" ht="15.75" thickBot="1" x14ac:dyDescent="0.3">
      <c r="A1962" s="28">
        <v>44214</v>
      </c>
      <c r="B1962">
        <v>111.57</v>
      </c>
      <c r="C1962" s="3">
        <f t="shared" si="311"/>
        <v>-6.0579064587973352E-3</v>
      </c>
      <c r="E1962" s="28">
        <v>44159</v>
      </c>
      <c r="F1962">
        <v>126.48</v>
      </c>
      <c r="G1962" s="4">
        <f t="shared" si="310"/>
        <v>6.6056506167926354E-3</v>
      </c>
      <c r="Q1962" s="28">
        <v>44159</v>
      </c>
      <c r="R1962">
        <v>125.63</v>
      </c>
      <c r="S1962" s="3">
        <f t="shared" si="313"/>
        <v>-1.0337150127227579E-3</v>
      </c>
      <c r="U1962" s="28">
        <v>44159</v>
      </c>
      <c r="V1962">
        <v>93.82</v>
      </c>
      <c r="W1962" s="3">
        <f t="shared" si="316"/>
        <v>1.1536388140161558E-2</v>
      </c>
      <c r="AG1962" s="28">
        <v>44165</v>
      </c>
      <c r="AH1962">
        <v>216.03</v>
      </c>
      <c r="AI1962" s="4">
        <f t="shared" si="314"/>
        <v>1.483473181586259E-3</v>
      </c>
      <c r="AO1962" s="28">
        <v>44159</v>
      </c>
      <c r="AP1962" s="29">
        <v>39863.360000000001</v>
      </c>
      <c r="AQ1962" s="3">
        <f t="shared" si="315"/>
        <v>5.8245097712688043E-3</v>
      </c>
    </row>
    <row r="1963" spans="1:43" ht="15.75" thickBot="1" x14ac:dyDescent="0.3">
      <c r="A1963" s="28">
        <v>44215</v>
      </c>
      <c r="B1963">
        <v>112.93</v>
      </c>
      <c r="C1963" s="3">
        <f t="shared" si="311"/>
        <v>1.2189656717755737E-2</v>
      </c>
      <c r="E1963" s="28">
        <v>44160</v>
      </c>
      <c r="F1963">
        <v>129.76</v>
      </c>
      <c r="G1963" s="4">
        <f t="shared" si="310"/>
        <v>2.5932953826691918E-2</v>
      </c>
      <c r="Q1963" s="28">
        <v>44160</v>
      </c>
      <c r="R1963">
        <v>125.06</v>
      </c>
      <c r="S1963" s="3">
        <f t="shared" si="313"/>
        <v>-4.5371328504337782E-3</v>
      </c>
      <c r="U1963" s="28">
        <v>44160</v>
      </c>
      <c r="V1963">
        <v>99.97</v>
      </c>
      <c r="W1963" s="3">
        <f t="shared" si="316"/>
        <v>6.5551055212108356E-2</v>
      </c>
      <c r="AG1963" s="28">
        <v>44166</v>
      </c>
      <c r="AH1963">
        <v>220.49</v>
      </c>
      <c r="AI1963" s="4">
        <f t="shared" si="314"/>
        <v>2.0645280748044392E-2</v>
      </c>
      <c r="AO1963" s="28">
        <v>44160</v>
      </c>
      <c r="AP1963" s="29">
        <v>40377.53</v>
      </c>
      <c r="AQ1963" s="3">
        <f t="shared" si="315"/>
        <v>1.2898310629108956E-2</v>
      </c>
    </row>
    <row r="1964" spans="1:43" ht="15.75" thickBot="1" x14ac:dyDescent="0.3">
      <c r="A1964" s="28">
        <v>44216</v>
      </c>
      <c r="B1964">
        <v>111.7</v>
      </c>
      <c r="C1964" s="3">
        <f t="shared" si="311"/>
        <v>-1.0891702824758709E-2</v>
      </c>
      <c r="E1964" s="28">
        <v>44161</v>
      </c>
      <c r="F1964">
        <v>133.79</v>
      </c>
      <c r="G1964" s="4">
        <f t="shared" si="310"/>
        <v>3.1057336621455045E-2</v>
      </c>
      <c r="Q1964" s="28">
        <v>44161</v>
      </c>
      <c r="R1964">
        <v>133.43</v>
      </c>
      <c r="S1964" s="3">
        <f t="shared" si="313"/>
        <v>6.6927874620182237E-2</v>
      </c>
      <c r="U1964" s="28">
        <v>44161</v>
      </c>
      <c r="V1964">
        <v>101.23</v>
      </c>
      <c r="W1964" s="3">
        <f t="shared" si="316"/>
        <v>1.2603781134340464E-2</v>
      </c>
      <c r="AG1964" s="28">
        <v>44167</v>
      </c>
      <c r="AH1964">
        <v>224.21</v>
      </c>
      <c r="AI1964" s="4">
        <f t="shared" si="314"/>
        <v>1.6871513447321851E-2</v>
      </c>
      <c r="AO1964" s="28">
        <v>44161</v>
      </c>
      <c r="AP1964" s="29">
        <v>41031.03</v>
      </c>
      <c r="AQ1964" s="3">
        <f t="shared" si="315"/>
        <v>1.6184744336763535E-2</v>
      </c>
    </row>
    <row r="1965" spans="1:43" ht="15.75" thickBot="1" x14ac:dyDescent="0.3">
      <c r="A1965" s="28">
        <v>44217</v>
      </c>
      <c r="B1965">
        <v>113.33</v>
      </c>
      <c r="C1965" s="3">
        <f t="shared" si="311"/>
        <v>1.4592658907788714E-2</v>
      </c>
      <c r="E1965" s="28">
        <v>44162</v>
      </c>
      <c r="F1965">
        <v>137.12</v>
      </c>
      <c r="G1965" s="4">
        <f t="shared" si="310"/>
        <v>2.4889752597354153E-2</v>
      </c>
      <c r="Q1965" s="28">
        <v>44162</v>
      </c>
      <c r="R1965">
        <v>130.74</v>
      </c>
      <c r="S1965" s="3">
        <f t="shared" si="313"/>
        <v>-2.0160383721801622E-2</v>
      </c>
      <c r="U1965" s="28">
        <v>44162</v>
      </c>
      <c r="V1965">
        <v>99.6</v>
      </c>
      <c r="W1965" s="3">
        <f t="shared" si="316"/>
        <v>-1.6101946063420081E-2</v>
      </c>
      <c r="AG1965" s="28">
        <v>44168</v>
      </c>
      <c r="AH1965">
        <v>219.08</v>
      </c>
      <c r="AI1965" s="4">
        <f t="shared" si="314"/>
        <v>-2.2880335399848351E-2</v>
      </c>
      <c r="AO1965" s="28">
        <v>44162</v>
      </c>
      <c r="AP1965" s="29">
        <v>40807.089999999997</v>
      </c>
      <c r="AQ1965" s="3">
        <f t="shared" si="315"/>
        <v>-5.4578205811552927E-3</v>
      </c>
    </row>
    <row r="1966" spans="1:43" ht="15.75" thickBot="1" x14ac:dyDescent="0.3">
      <c r="A1966" s="28">
        <v>44218</v>
      </c>
      <c r="B1966">
        <v>112.56</v>
      </c>
      <c r="C1966" s="3">
        <f t="shared" si="311"/>
        <v>-6.794317479925871E-3</v>
      </c>
      <c r="E1966" s="28">
        <v>44165</v>
      </c>
      <c r="F1966">
        <v>143.97999999999999</v>
      </c>
      <c r="G1966" s="4">
        <f t="shared" si="310"/>
        <v>5.0029171528587879E-2</v>
      </c>
      <c r="Q1966" s="28">
        <v>44165</v>
      </c>
      <c r="R1966">
        <v>131.30000000000001</v>
      </c>
      <c r="S1966" s="3">
        <f t="shared" si="313"/>
        <v>4.2833103870276723E-3</v>
      </c>
      <c r="U1966" s="28">
        <v>44165</v>
      </c>
      <c r="V1966">
        <v>99.39</v>
      </c>
      <c r="W1966" s="3">
        <f t="shared" si="316"/>
        <v>-2.1084337349397408E-3</v>
      </c>
      <c r="AG1966" s="28">
        <v>44169</v>
      </c>
      <c r="AH1966">
        <v>215.66</v>
      </c>
      <c r="AI1966" s="4">
        <f t="shared" si="314"/>
        <v>-1.5610735804272524E-2</v>
      </c>
      <c r="AO1966" s="28">
        <v>44165</v>
      </c>
      <c r="AP1966" s="29">
        <v>41068.82</v>
      </c>
      <c r="AQ1966" s="3">
        <f t="shared" si="315"/>
        <v>6.4138364191126396E-3</v>
      </c>
    </row>
    <row r="1967" spans="1:43" ht="15.75" thickBot="1" x14ac:dyDescent="0.3">
      <c r="A1967" s="28">
        <v>44221</v>
      </c>
      <c r="B1967">
        <v>111.07</v>
      </c>
      <c r="C1967" s="3">
        <f t="shared" si="311"/>
        <v>-1.3237384506041283E-2</v>
      </c>
      <c r="E1967" s="28">
        <v>44166</v>
      </c>
      <c r="F1967">
        <v>144.02000000000001</v>
      </c>
      <c r="G1967" s="4">
        <f t="shared" si="310"/>
        <v>2.7781636338386484E-4</v>
      </c>
      <c r="Q1967" s="28">
        <v>44166</v>
      </c>
      <c r="R1967">
        <v>133.91999999999999</v>
      </c>
      <c r="S1967" s="3">
        <f t="shared" si="313"/>
        <v>1.9954303122619699E-2</v>
      </c>
      <c r="U1967" s="28">
        <v>44166</v>
      </c>
      <c r="V1967">
        <v>100.19</v>
      </c>
      <c r="W1967" s="3">
        <f t="shared" si="316"/>
        <v>8.0490995069926186E-3</v>
      </c>
      <c r="AG1967" s="28">
        <v>44172</v>
      </c>
      <c r="AH1967">
        <v>214.8</v>
      </c>
      <c r="AI1967" s="4">
        <f t="shared" si="314"/>
        <v>-3.9877585087637613E-3</v>
      </c>
      <c r="AO1967" s="28">
        <v>44166</v>
      </c>
      <c r="AP1967" s="29">
        <v>41665.269999999997</v>
      </c>
      <c r="AQ1967" s="3">
        <f t="shared" si="315"/>
        <v>1.4523183281136332E-2</v>
      </c>
    </row>
    <row r="1968" spans="1:43" ht="15.75" thickBot="1" x14ac:dyDescent="0.3">
      <c r="A1968" s="28">
        <v>44222</v>
      </c>
      <c r="B1968">
        <v>110.49</v>
      </c>
      <c r="C1968" s="3">
        <f t="shared" si="311"/>
        <v>-5.2219321148825326E-3</v>
      </c>
      <c r="E1968" s="28">
        <v>44167</v>
      </c>
      <c r="F1968">
        <v>149.94999999999999</v>
      </c>
      <c r="G1968" s="4">
        <f t="shared" si="310"/>
        <v>4.1174836828218098E-2</v>
      </c>
      <c r="Q1968" s="28">
        <v>44167</v>
      </c>
      <c r="R1968">
        <v>134.53</v>
      </c>
      <c r="S1968" s="3">
        <f t="shared" si="313"/>
        <v>4.5549581839905429E-3</v>
      </c>
      <c r="U1968" s="28">
        <v>44167</v>
      </c>
      <c r="V1968">
        <v>100.37</v>
      </c>
      <c r="W1968" s="3">
        <f t="shared" si="316"/>
        <v>1.7965864856772651E-3</v>
      </c>
      <c r="AG1968" s="28">
        <v>44173</v>
      </c>
      <c r="AH1968">
        <v>207.17</v>
      </c>
      <c r="AI1968" s="4">
        <f t="shared" si="314"/>
        <v>-3.552141527001873E-2</v>
      </c>
      <c r="AO1968" s="28">
        <v>44167</v>
      </c>
      <c r="AP1968" s="29">
        <v>42027.38</v>
      </c>
      <c r="AQ1968" s="3">
        <f t="shared" si="315"/>
        <v>8.6909313200178584E-3</v>
      </c>
    </row>
    <row r="1969" spans="1:43" ht="15.75" thickBot="1" x14ac:dyDescent="0.3">
      <c r="A1969" s="28">
        <v>44223</v>
      </c>
      <c r="B1969">
        <v>111.3</v>
      </c>
      <c r="C1969" s="3">
        <f t="shared" si="311"/>
        <v>7.3309801792018625E-3</v>
      </c>
      <c r="E1969" s="28">
        <v>44168</v>
      </c>
      <c r="F1969">
        <v>151.81</v>
      </c>
      <c r="G1969" s="4">
        <f t="shared" si="310"/>
        <v>1.2404134711570647E-2</v>
      </c>
      <c r="Q1969" s="28">
        <v>44168</v>
      </c>
      <c r="R1969">
        <v>134.25</v>
      </c>
      <c r="S1969" s="3">
        <f t="shared" si="313"/>
        <v>-2.0813201516390878E-3</v>
      </c>
      <c r="U1969" s="28">
        <v>44168</v>
      </c>
      <c r="V1969">
        <v>100.1</v>
      </c>
      <c r="W1969" s="3">
        <f t="shared" si="316"/>
        <v>-2.6900468267411215E-3</v>
      </c>
      <c r="AG1969" s="28">
        <v>44174</v>
      </c>
      <c r="AH1969">
        <v>205.02</v>
      </c>
      <c r="AI1969" s="4">
        <f t="shared" si="314"/>
        <v>-1.0377950475454867E-2</v>
      </c>
      <c r="AO1969" s="28">
        <v>44168</v>
      </c>
      <c r="AP1969" s="29">
        <v>42047.72</v>
      </c>
      <c r="AQ1969" s="3">
        <f t="shared" si="315"/>
        <v>4.839702118000222E-4</v>
      </c>
    </row>
    <row r="1970" spans="1:43" ht="15.75" thickBot="1" x14ac:dyDescent="0.3">
      <c r="A1970" s="28">
        <v>44224</v>
      </c>
      <c r="B1970">
        <v>110.63</v>
      </c>
      <c r="C1970" s="3">
        <f t="shared" si="311"/>
        <v>-6.0197663971248705E-3</v>
      </c>
      <c r="E1970" s="28">
        <v>44169</v>
      </c>
      <c r="F1970">
        <v>159.56</v>
      </c>
      <c r="G1970" s="4">
        <f t="shared" si="310"/>
        <v>5.1050655424543789E-2</v>
      </c>
      <c r="Q1970" s="28">
        <v>44169</v>
      </c>
      <c r="R1970">
        <v>135.46</v>
      </c>
      <c r="S1970" s="3">
        <f t="shared" si="313"/>
        <v>9.0130353817505782E-3</v>
      </c>
      <c r="U1970" s="28">
        <v>44169</v>
      </c>
      <c r="V1970">
        <v>102.7</v>
      </c>
      <c r="W1970" s="3">
        <f t="shared" si="316"/>
        <v>2.5974025974025983E-2</v>
      </c>
      <c r="AG1970" s="28">
        <v>44175</v>
      </c>
      <c r="AH1970">
        <v>208.03</v>
      </c>
      <c r="AI1970" s="4">
        <f t="shared" si="314"/>
        <v>1.4681494488342661E-2</v>
      </c>
      <c r="AO1970" s="28">
        <v>44169</v>
      </c>
      <c r="AP1970" s="29">
        <v>42207</v>
      </c>
      <c r="AQ1970" s="3">
        <f t="shared" si="315"/>
        <v>3.7880769753984023E-3</v>
      </c>
    </row>
    <row r="1971" spans="1:43" ht="15.75" thickBot="1" x14ac:dyDescent="0.3">
      <c r="A1971" s="28">
        <v>44225</v>
      </c>
      <c r="B1971">
        <v>111.61</v>
      </c>
      <c r="C1971" s="3">
        <f t="shared" si="311"/>
        <v>8.8583566844435691E-3</v>
      </c>
      <c r="E1971" s="28">
        <v>44172</v>
      </c>
      <c r="F1971">
        <v>163.15</v>
      </c>
      <c r="G1971" s="4">
        <f t="shared" si="310"/>
        <v>2.2499373276510415E-2</v>
      </c>
      <c r="Q1971" s="28">
        <v>44172</v>
      </c>
      <c r="R1971">
        <v>134.38</v>
      </c>
      <c r="S1971" s="3">
        <f t="shared" si="313"/>
        <v>-7.9728333087258907E-3</v>
      </c>
      <c r="U1971" s="28">
        <v>44172</v>
      </c>
      <c r="V1971">
        <v>100.87</v>
      </c>
      <c r="W1971" s="3">
        <f t="shared" si="316"/>
        <v>-1.7818889970788732E-2</v>
      </c>
      <c r="AG1971" s="28">
        <v>44176</v>
      </c>
      <c r="AH1971">
        <v>208.62</v>
      </c>
      <c r="AI1971" s="4">
        <f t="shared" si="314"/>
        <v>2.8361294044128016E-3</v>
      </c>
      <c r="AO1971" s="28">
        <v>44172</v>
      </c>
      <c r="AP1971" s="29">
        <v>42115.31</v>
      </c>
      <c r="AQ1971" s="3">
        <f t="shared" si="315"/>
        <v>-2.1723884663682469E-3</v>
      </c>
    </row>
    <row r="1972" spans="1:43" ht="15.75" thickBot="1" x14ac:dyDescent="0.3">
      <c r="A1972" s="28">
        <v>44228</v>
      </c>
      <c r="B1972">
        <v>111.59</v>
      </c>
      <c r="C1972" s="3">
        <f t="shared" si="311"/>
        <v>-1.7919541259736604E-4</v>
      </c>
      <c r="E1972" s="28">
        <v>44173</v>
      </c>
      <c r="F1972">
        <v>155.57</v>
      </c>
      <c r="G1972" s="4">
        <f t="shared" si="310"/>
        <v>-4.6460312595770881E-2</v>
      </c>
      <c r="Q1972" s="28">
        <v>44173</v>
      </c>
      <c r="R1972">
        <v>136.58000000000001</v>
      </c>
      <c r="S1972" s="3">
        <f t="shared" si="313"/>
        <v>1.637148385176368E-2</v>
      </c>
      <c r="U1972" s="28">
        <v>44173</v>
      </c>
      <c r="V1972">
        <v>100.16</v>
      </c>
      <c r="W1972" s="3">
        <f t="shared" si="316"/>
        <v>-7.0387627639536543E-3</v>
      </c>
      <c r="AG1972" s="28">
        <v>44179</v>
      </c>
      <c r="AH1972">
        <v>210.48</v>
      </c>
      <c r="AI1972" s="4">
        <f t="shared" si="314"/>
        <v>8.915731952832795E-3</v>
      </c>
      <c r="AO1972" s="28">
        <v>44173</v>
      </c>
      <c r="AP1972" s="29">
        <v>42101.78</v>
      </c>
      <c r="AQ1972" s="3">
        <f t="shared" si="315"/>
        <v>-3.2126084314698655E-4</v>
      </c>
    </row>
    <row r="1973" spans="1:43" ht="15.75" thickBot="1" x14ac:dyDescent="0.3">
      <c r="A1973" s="28">
        <v>44229</v>
      </c>
      <c r="B1973">
        <v>110.6</v>
      </c>
      <c r="C1973" s="3">
        <f t="shared" si="311"/>
        <v>-8.8717627027512513E-3</v>
      </c>
      <c r="E1973" s="28">
        <v>44174</v>
      </c>
      <c r="F1973">
        <v>157.97</v>
      </c>
      <c r="G1973" s="4">
        <f t="shared" si="310"/>
        <v>1.5427138908529869E-2</v>
      </c>
      <c r="Q1973" s="28">
        <v>44174</v>
      </c>
      <c r="R1973">
        <v>137.82</v>
      </c>
      <c r="S1973" s="3">
        <f t="shared" si="313"/>
        <v>9.0789281007466194E-3</v>
      </c>
      <c r="U1973" s="28">
        <v>44174</v>
      </c>
      <c r="V1973">
        <v>101.79</v>
      </c>
      <c r="W1973" s="3">
        <f t="shared" si="316"/>
        <v>1.6273961661341874E-2</v>
      </c>
      <c r="AG1973" s="28">
        <v>44180</v>
      </c>
      <c r="AH1973">
        <v>210.34</v>
      </c>
      <c r="AI1973" s="4">
        <f t="shared" si="314"/>
        <v>-6.6514633219305619E-4</v>
      </c>
      <c r="AO1973" s="28">
        <v>44174</v>
      </c>
      <c r="AP1973" s="29">
        <v>42204.03</v>
      </c>
      <c r="AQ1973" s="3">
        <f t="shared" si="315"/>
        <v>2.4286384091123381E-3</v>
      </c>
    </row>
    <row r="1974" spans="1:43" ht="15.75" thickBot="1" x14ac:dyDescent="0.3">
      <c r="A1974" s="28">
        <v>44230</v>
      </c>
      <c r="B1974">
        <v>110.89</v>
      </c>
      <c r="C1974" s="3">
        <f t="shared" si="311"/>
        <v>2.6220614828209587E-3</v>
      </c>
      <c r="E1974" s="28">
        <v>44175</v>
      </c>
      <c r="F1974">
        <v>164.67</v>
      </c>
      <c r="G1974" s="4">
        <f t="shared" ref="G1974:G2037" si="317">F1974/F1973-1</f>
        <v>4.2413116414508956E-2</v>
      </c>
      <c r="Q1974" s="28">
        <v>44175</v>
      </c>
      <c r="R1974">
        <v>138.13</v>
      </c>
      <c r="S1974" s="3">
        <f t="shared" si="313"/>
        <v>2.2493106951095854E-3</v>
      </c>
      <c r="U1974" s="28">
        <v>44175</v>
      </c>
      <c r="V1974">
        <v>101.83</v>
      </c>
      <c r="W1974" s="3">
        <f t="shared" si="316"/>
        <v>3.929659102073213E-4</v>
      </c>
      <c r="AG1974" s="28">
        <v>44181</v>
      </c>
      <c r="AH1974">
        <v>226.11</v>
      </c>
      <c r="AI1974" s="4">
        <f t="shared" si="314"/>
        <v>7.4973851858895157E-2</v>
      </c>
      <c r="AO1974" s="28">
        <v>44175</v>
      </c>
      <c r="AP1974" s="29">
        <v>42305.84</v>
      </c>
      <c r="AQ1974" s="3">
        <f t="shared" si="315"/>
        <v>2.4123288700155232E-3</v>
      </c>
    </row>
    <row r="1975" spans="1:43" ht="15.75" thickBot="1" x14ac:dyDescent="0.3">
      <c r="A1975" s="28">
        <v>44231</v>
      </c>
      <c r="B1975">
        <v>111.22</v>
      </c>
      <c r="C1975" s="3">
        <f t="shared" si="311"/>
        <v>2.975922084949012E-3</v>
      </c>
      <c r="E1975" s="28">
        <v>44176</v>
      </c>
      <c r="F1975">
        <v>177.02</v>
      </c>
      <c r="G1975" s="4">
        <f t="shared" si="317"/>
        <v>7.4998481812109219E-2</v>
      </c>
      <c r="Q1975" s="28">
        <v>44176</v>
      </c>
      <c r="R1975">
        <v>137.56</v>
      </c>
      <c r="S1975" s="3">
        <f t="shared" si="313"/>
        <v>-4.126547455295726E-3</v>
      </c>
      <c r="U1975" s="28">
        <v>44176</v>
      </c>
      <c r="V1975">
        <v>102.77</v>
      </c>
      <c r="W1975" s="3">
        <f t="shared" si="316"/>
        <v>9.2310713934988797E-3</v>
      </c>
      <c r="AG1975" s="28">
        <v>44182</v>
      </c>
      <c r="AH1975">
        <v>220.02</v>
      </c>
      <c r="AI1975" s="4">
        <f t="shared" si="314"/>
        <v>-2.6933793286453511E-2</v>
      </c>
      <c r="AO1975" s="28">
        <v>44176</v>
      </c>
      <c r="AP1975" s="29">
        <v>42470.39</v>
      </c>
      <c r="AQ1975" s="3">
        <f t="shared" si="315"/>
        <v>3.8895339272309037E-3</v>
      </c>
    </row>
    <row r="1976" spans="1:43" ht="15.75" thickBot="1" x14ac:dyDescent="0.3">
      <c r="A1976" s="28">
        <v>44235</v>
      </c>
      <c r="B1976">
        <v>110.94</v>
      </c>
      <c r="C1976" s="3">
        <f t="shared" si="311"/>
        <v>-2.5175328178385081E-3</v>
      </c>
      <c r="E1976" s="28">
        <v>44179</v>
      </c>
      <c r="F1976">
        <v>190.19</v>
      </c>
      <c r="G1976" s="4">
        <f t="shared" si="317"/>
        <v>7.439837306519026E-2</v>
      </c>
      <c r="Q1976" s="28">
        <v>44179</v>
      </c>
      <c r="R1976">
        <v>139.49</v>
      </c>
      <c r="S1976" s="3">
        <f t="shared" si="313"/>
        <v>1.4030241349229478E-2</v>
      </c>
      <c r="U1976" s="28">
        <v>44179</v>
      </c>
      <c r="V1976">
        <v>106.18</v>
      </c>
      <c r="W1976" s="3">
        <f t="shared" si="316"/>
        <v>3.3180889364600619E-2</v>
      </c>
      <c r="AG1976" s="28">
        <v>44183</v>
      </c>
      <c r="AH1976">
        <v>222.38</v>
      </c>
      <c r="AI1976" s="4">
        <f t="shared" si="314"/>
        <v>1.07262976093081E-2</v>
      </c>
      <c r="AO1976" s="28">
        <v>44179</v>
      </c>
      <c r="AP1976" s="29">
        <v>43266.22</v>
      </c>
      <c r="AQ1976" s="3">
        <f t="shared" si="315"/>
        <v>1.8738466964866696E-2</v>
      </c>
    </row>
    <row r="1977" spans="1:43" ht="15.75" thickBot="1" x14ac:dyDescent="0.3">
      <c r="A1977" s="28">
        <v>44236</v>
      </c>
      <c r="B1977">
        <v>112.72</v>
      </c>
      <c r="C1977" s="3">
        <f t="shared" si="311"/>
        <v>1.6044708851631562E-2</v>
      </c>
      <c r="E1977" s="28">
        <v>44180</v>
      </c>
      <c r="F1977">
        <v>177.29</v>
      </c>
      <c r="G1977" s="4">
        <f t="shared" si="317"/>
        <v>-6.7826909932173107E-2</v>
      </c>
      <c r="Q1977" s="28">
        <v>44180</v>
      </c>
      <c r="R1977">
        <v>137.77000000000001</v>
      </c>
      <c r="S1977" s="3">
        <f t="shared" si="313"/>
        <v>-1.233063302028814E-2</v>
      </c>
      <c r="U1977" s="28">
        <v>44180</v>
      </c>
      <c r="V1977">
        <v>104.59</v>
      </c>
      <c r="W1977" s="3">
        <f t="shared" si="316"/>
        <v>-1.4974571482388455E-2</v>
      </c>
      <c r="AG1977" s="28">
        <v>44186</v>
      </c>
      <c r="AH1977">
        <v>225.81</v>
      </c>
      <c r="AI1977" s="4">
        <f t="shared" si="314"/>
        <v>1.5424048925263056E-2</v>
      </c>
      <c r="AO1977" s="28">
        <v>44180</v>
      </c>
      <c r="AP1977" s="29">
        <v>43250.84</v>
      </c>
      <c r="AQ1977" s="3">
        <f t="shared" si="315"/>
        <v>-3.5547362353360867E-4</v>
      </c>
    </row>
    <row r="1978" spans="1:43" ht="15.75" thickBot="1" x14ac:dyDescent="0.3">
      <c r="A1978" s="28">
        <v>44237</v>
      </c>
      <c r="B1978">
        <v>111.46</v>
      </c>
      <c r="C1978" s="3">
        <f t="shared" si="311"/>
        <v>-1.1178140525195168E-2</v>
      </c>
      <c r="E1978" s="28">
        <v>44181</v>
      </c>
      <c r="F1978">
        <v>174.23</v>
      </c>
      <c r="G1978" s="4">
        <f t="shared" si="317"/>
        <v>-1.7259856731908219E-2</v>
      </c>
      <c r="Q1978" s="28">
        <v>44181</v>
      </c>
      <c r="R1978">
        <v>135.34</v>
      </c>
      <c r="S1978" s="3">
        <f t="shared" si="313"/>
        <v>-1.7638092472962219E-2</v>
      </c>
      <c r="U1978" s="28">
        <v>44181</v>
      </c>
      <c r="V1978">
        <v>108.31</v>
      </c>
      <c r="W1978" s="3">
        <f t="shared" si="316"/>
        <v>3.5567453867482612E-2</v>
      </c>
      <c r="AG1978" s="28">
        <v>44187</v>
      </c>
      <c r="AH1978">
        <v>223.08</v>
      </c>
      <c r="AI1978" s="4">
        <f t="shared" si="314"/>
        <v>-1.2089810017271163E-2</v>
      </c>
      <c r="AO1978" s="28">
        <v>44181</v>
      </c>
      <c r="AP1978" s="29">
        <v>43360.19</v>
      </c>
      <c r="AQ1978" s="3">
        <f t="shared" si="315"/>
        <v>2.5282745953605357E-3</v>
      </c>
    </row>
    <row r="1979" spans="1:43" ht="15.75" thickBot="1" x14ac:dyDescent="0.3">
      <c r="A1979" s="28">
        <v>44238</v>
      </c>
      <c r="B1979">
        <v>110.24</v>
      </c>
      <c r="C1979" s="3">
        <f t="shared" si="311"/>
        <v>-1.0945630719540578E-2</v>
      </c>
      <c r="E1979" s="28">
        <v>44182</v>
      </c>
      <c r="F1979">
        <v>187.17</v>
      </c>
      <c r="G1979" s="4">
        <f t="shared" si="317"/>
        <v>7.426964357458532E-2</v>
      </c>
      <c r="Q1979" s="28">
        <v>44182</v>
      </c>
      <c r="R1979">
        <v>135.74</v>
      </c>
      <c r="S1979" s="3">
        <f t="shared" si="313"/>
        <v>2.9555194325403544E-3</v>
      </c>
      <c r="U1979" s="28">
        <v>44182</v>
      </c>
      <c r="V1979">
        <v>110.08</v>
      </c>
      <c r="W1979" s="3">
        <f t="shared" si="316"/>
        <v>1.6341981349829116E-2</v>
      </c>
      <c r="AG1979" s="28">
        <v>44188</v>
      </c>
      <c r="AH1979">
        <v>219.21</v>
      </c>
      <c r="AI1979" s="4">
        <f t="shared" si="314"/>
        <v>-1.7348036578805792E-2</v>
      </c>
      <c r="AO1979" s="28">
        <v>44182</v>
      </c>
      <c r="AP1979" s="29">
        <v>43766.69</v>
      </c>
      <c r="AQ1979" s="3">
        <f t="shared" si="315"/>
        <v>9.3749589196909788E-3</v>
      </c>
    </row>
    <row r="1980" spans="1:43" ht="15.75" thickBot="1" x14ac:dyDescent="0.3">
      <c r="A1980" s="28">
        <v>44239</v>
      </c>
      <c r="B1980">
        <v>109.79</v>
      </c>
      <c r="C1980" s="3">
        <f t="shared" si="311"/>
        <v>-4.0820029027575089E-3</v>
      </c>
      <c r="E1980" s="28">
        <v>44183</v>
      </c>
      <c r="F1980">
        <v>184.31</v>
      </c>
      <c r="G1980" s="4">
        <f t="shared" si="317"/>
        <v>-1.528022653202965E-2</v>
      </c>
      <c r="Q1980" s="28">
        <v>44183</v>
      </c>
      <c r="R1980">
        <v>133.6</v>
      </c>
      <c r="S1980" s="3">
        <f t="shared" si="313"/>
        <v>-1.5765433917784066E-2</v>
      </c>
      <c r="U1980" s="28">
        <v>44183</v>
      </c>
      <c r="V1980">
        <v>110.32</v>
      </c>
      <c r="W1980" s="3">
        <f t="shared" si="316"/>
        <v>2.1802325581394832E-3</v>
      </c>
      <c r="AG1980" s="28">
        <v>44189</v>
      </c>
      <c r="AH1980">
        <v>221.69</v>
      </c>
      <c r="AI1980" s="4">
        <f t="shared" si="314"/>
        <v>1.1313352493043105E-2</v>
      </c>
      <c r="AO1980" s="28">
        <v>44183</v>
      </c>
      <c r="AP1980" s="29">
        <v>43740.55</v>
      </c>
      <c r="AQ1980" s="3">
        <f t="shared" si="315"/>
        <v>-5.9725786894093691E-4</v>
      </c>
    </row>
    <row r="1981" spans="1:43" ht="15.75" thickBot="1" x14ac:dyDescent="0.3">
      <c r="A1981" s="28">
        <v>44242</v>
      </c>
      <c r="B1981">
        <v>109.8</v>
      </c>
      <c r="C1981" s="3">
        <f t="shared" si="311"/>
        <v>9.108297659166098E-5</v>
      </c>
      <c r="E1981" s="28">
        <v>44186</v>
      </c>
      <c r="F1981">
        <v>177.37</v>
      </c>
      <c r="G1981" s="4">
        <f t="shared" si="317"/>
        <v>-3.7653952579892569E-2</v>
      </c>
      <c r="Q1981" s="28">
        <v>44186</v>
      </c>
      <c r="R1981">
        <v>133.19999999999999</v>
      </c>
      <c r="S1981" s="3">
        <f t="shared" si="313"/>
        <v>-2.9940119760479833E-3</v>
      </c>
      <c r="U1981" s="28">
        <v>44186</v>
      </c>
      <c r="V1981">
        <v>105.63</v>
      </c>
      <c r="W1981" s="3">
        <f t="shared" si="316"/>
        <v>-4.2512690355329896E-2</v>
      </c>
      <c r="AG1981" s="28">
        <v>44193</v>
      </c>
      <c r="AH1981">
        <v>229.35</v>
      </c>
      <c r="AI1981" s="4">
        <f t="shared" si="314"/>
        <v>3.4552753845459971E-2</v>
      </c>
      <c r="AO1981" s="28">
        <v>44186</v>
      </c>
      <c r="AP1981" s="29">
        <v>43333.760000000002</v>
      </c>
      <c r="AQ1981" s="3">
        <f t="shared" si="315"/>
        <v>-9.3000659571038646E-3</v>
      </c>
    </row>
    <row r="1982" spans="1:43" ht="15.75" thickBot="1" x14ac:dyDescent="0.3">
      <c r="A1982" s="28">
        <v>44243</v>
      </c>
      <c r="B1982">
        <v>110.04</v>
      </c>
      <c r="C1982" s="3">
        <f t="shared" si="311"/>
        <v>2.1857923497268228E-3</v>
      </c>
      <c r="E1982" s="28">
        <v>44187</v>
      </c>
      <c r="F1982">
        <v>165.1</v>
      </c>
      <c r="G1982" s="4">
        <f t="shared" si="317"/>
        <v>-6.9177425720245878E-2</v>
      </c>
      <c r="Q1982" s="28">
        <v>44187</v>
      </c>
      <c r="R1982">
        <v>132.96</v>
      </c>
      <c r="S1982" s="3">
        <f t="shared" si="313"/>
        <v>-1.8018018018016724E-3</v>
      </c>
      <c r="U1982" s="28">
        <v>44187</v>
      </c>
      <c r="V1982">
        <v>103.93</v>
      </c>
      <c r="W1982" s="3">
        <f t="shared" si="316"/>
        <v>-1.6093912714190917E-2</v>
      </c>
      <c r="AG1982" s="28">
        <v>44194</v>
      </c>
      <c r="AH1982">
        <v>231.8</v>
      </c>
      <c r="AI1982" s="4">
        <f t="shared" si="314"/>
        <v>1.0682363200348988E-2</v>
      </c>
      <c r="AO1982" s="28">
        <v>44187</v>
      </c>
      <c r="AP1982" s="29">
        <v>42906.94</v>
      </c>
      <c r="AQ1982" s="3">
        <f t="shared" si="315"/>
        <v>-9.8495953270614223E-3</v>
      </c>
    </row>
    <row r="1983" spans="1:43" ht="15.75" thickBot="1" x14ac:dyDescent="0.3">
      <c r="A1983" s="28">
        <v>44244</v>
      </c>
      <c r="B1983">
        <v>109.07</v>
      </c>
      <c r="C1983" s="3">
        <f t="shared" si="311"/>
        <v>-8.8149763722283891E-3</v>
      </c>
      <c r="E1983" s="28">
        <v>44188</v>
      </c>
      <c r="F1983">
        <v>168.06</v>
      </c>
      <c r="G1983" s="4">
        <f t="shared" si="317"/>
        <v>1.7928528164748769E-2</v>
      </c>
      <c r="Q1983" s="28">
        <v>44188</v>
      </c>
      <c r="R1983">
        <v>138.44999999999999</v>
      </c>
      <c r="S1983" s="3">
        <f t="shared" si="313"/>
        <v>4.1290613718411473E-2</v>
      </c>
      <c r="U1983" s="28">
        <v>44188</v>
      </c>
      <c r="V1983">
        <v>104.37</v>
      </c>
      <c r="W1983" s="3">
        <f t="shared" si="316"/>
        <v>4.2336187818723392E-3</v>
      </c>
      <c r="AG1983" s="28">
        <v>44195</v>
      </c>
      <c r="AH1983">
        <v>235.8</v>
      </c>
      <c r="AI1983" s="4">
        <f t="shared" si="314"/>
        <v>1.7256255392579911E-2</v>
      </c>
      <c r="AO1983" s="28">
        <v>44188</v>
      </c>
      <c r="AP1983" s="29">
        <v>43087.7</v>
      </c>
      <c r="AQ1983" s="3">
        <f t="shared" si="315"/>
        <v>4.2128382960890942E-3</v>
      </c>
    </row>
    <row r="1984" spans="1:43" ht="15.75" thickBot="1" x14ac:dyDescent="0.3">
      <c r="A1984" s="28">
        <v>44245</v>
      </c>
      <c r="B1984">
        <v>105.33</v>
      </c>
      <c r="C1984" s="3">
        <f t="shared" si="311"/>
        <v>-3.4289905565233258E-2</v>
      </c>
      <c r="E1984" s="28">
        <v>44189</v>
      </c>
      <c r="F1984">
        <v>170.99</v>
      </c>
      <c r="G1984" s="4">
        <f t="shared" si="317"/>
        <v>1.7434249672735991E-2</v>
      </c>
      <c r="Q1984" s="28">
        <v>44189</v>
      </c>
      <c r="R1984">
        <v>148.57</v>
      </c>
      <c r="S1984" s="3">
        <f t="shared" si="313"/>
        <v>7.3094980137233589E-2</v>
      </c>
      <c r="U1984" s="28">
        <v>44189</v>
      </c>
      <c r="V1984">
        <v>105.05</v>
      </c>
      <c r="W1984" s="3">
        <f t="shared" si="316"/>
        <v>6.5152821692056051E-3</v>
      </c>
      <c r="AG1984" s="28">
        <v>44196</v>
      </c>
      <c r="AH1984">
        <v>237.18</v>
      </c>
      <c r="AI1984" s="4">
        <f t="shared" si="314"/>
        <v>5.8524173027989512E-3</v>
      </c>
      <c r="AO1984" s="28">
        <v>44189</v>
      </c>
      <c r="AP1984" s="29">
        <v>43416.77</v>
      </c>
      <c r="AQ1984" s="3">
        <f t="shared" si="315"/>
        <v>7.6372143326286501E-3</v>
      </c>
    </row>
    <row r="1985" spans="1:43" ht="15.75" thickBot="1" x14ac:dyDescent="0.3">
      <c r="A1985" s="28">
        <v>44246</v>
      </c>
      <c r="B1985">
        <v>105.19</v>
      </c>
      <c r="C1985" s="3">
        <f t="shared" si="311"/>
        <v>-1.3291559859489599E-3</v>
      </c>
      <c r="E1985" s="28">
        <v>44193</v>
      </c>
      <c r="F1985">
        <v>171.14</v>
      </c>
      <c r="G1985" s="4">
        <f t="shared" si="317"/>
        <v>8.7724428329138959E-4</v>
      </c>
      <c r="Q1985" s="28">
        <v>44193</v>
      </c>
      <c r="R1985">
        <v>148.19</v>
      </c>
      <c r="S1985" s="3">
        <f t="shared" si="313"/>
        <v>-2.5577169011240519E-3</v>
      </c>
      <c r="U1985" s="28">
        <v>44193</v>
      </c>
      <c r="V1985">
        <v>105.68</v>
      </c>
      <c r="W1985" s="3">
        <f t="shared" si="316"/>
        <v>5.9971442170396738E-3</v>
      </c>
      <c r="AG1985" s="28">
        <v>44197</v>
      </c>
      <c r="AH1985">
        <v>239.98</v>
      </c>
      <c r="AI1985" s="4">
        <f t="shared" si="314"/>
        <v>1.1805379880259537E-2</v>
      </c>
      <c r="AO1985" s="28">
        <v>44193</v>
      </c>
      <c r="AP1985" s="29">
        <v>43674.28</v>
      </c>
      <c r="AQ1985" s="3">
        <f t="shared" si="315"/>
        <v>5.9311183213306418E-3</v>
      </c>
    </row>
    <row r="1986" spans="1:43" ht="15.75" thickBot="1" x14ac:dyDescent="0.3">
      <c r="A1986" s="28">
        <v>44249</v>
      </c>
      <c r="B1986">
        <v>104.22</v>
      </c>
      <c r="C1986" s="3">
        <f t="shared" si="311"/>
        <v>-9.2214088791710003E-3</v>
      </c>
      <c r="E1986" s="28">
        <v>44194</v>
      </c>
      <c r="F1986">
        <v>172.95</v>
      </c>
      <c r="G1986" s="4">
        <f t="shared" si="317"/>
        <v>1.0576136496435629E-2</v>
      </c>
      <c r="Q1986" s="28">
        <v>44194</v>
      </c>
      <c r="R1986">
        <v>143.49</v>
      </c>
      <c r="S1986" s="3">
        <f t="shared" si="313"/>
        <v>-3.1716040218638164E-2</v>
      </c>
      <c r="U1986" s="28">
        <v>44194</v>
      </c>
      <c r="V1986">
        <v>103.93</v>
      </c>
      <c r="W1986" s="3">
        <f t="shared" si="316"/>
        <v>-1.6559424678273982E-2</v>
      </c>
      <c r="AG1986" s="28">
        <v>44200</v>
      </c>
      <c r="AH1986">
        <v>235.29</v>
      </c>
      <c r="AI1986" s="4">
        <f t="shared" si="314"/>
        <v>-1.9543295274606187E-2</v>
      </c>
      <c r="AO1986" s="28">
        <v>44194</v>
      </c>
      <c r="AP1986" s="29">
        <v>43282.27</v>
      </c>
      <c r="AQ1986" s="3">
        <f t="shared" si="315"/>
        <v>-8.9757633096642087E-3</v>
      </c>
    </row>
    <row r="1987" spans="1:43" ht="15.75" thickBot="1" x14ac:dyDescent="0.3">
      <c r="A1987" s="28">
        <v>44250</v>
      </c>
      <c r="B1987">
        <v>102.11</v>
      </c>
      <c r="C1987" s="3">
        <f t="shared" si="311"/>
        <v>-2.0245634235271481E-2</v>
      </c>
      <c r="E1987" s="28">
        <v>44195</v>
      </c>
      <c r="F1987">
        <v>185.27</v>
      </c>
      <c r="G1987" s="4">
        <f t="shared" si="317"/>
        <v>7.1234460826828716E-2</v>
      </c>
      <c r="Q1987" s="28">
        <v>44195</v>
      </c>
      <c r="R1987">
        <v>144.65</v>
      </c>
      <c r="S1987" s="3">
        <f t="shared" si="313"/>
        <v>8.0841870513623793E-3</v>
      </c>
      <c r="U1987" s="28">
        <v>44195</v>
      </c>
      <c r="V1987">
        <v>104.26</v>
      </c>
      <c r="W1987" s="3">
        <f t="shared" si="316"/>
        <v>3.1752140864043099E-3</v>
      </c>
      <c r="AG1987" s="28">
        <v>44201</v>
      </c>
      <c r="AH1987">
        <v>231.68</v>
      </c>
      <c r="AI1987" s="4">
        <f t="shared" si="314"/>
        <v>-1.5342768498448622E-2</v>
      </c>
      <c r="AO1987" s="28">
        <v>44195</v>
      </c>
      <c r="AP1987" s="29">
        <v>43694.76</v>
      </c>
      <c r="AQ1987" s="3">
        <f t="shared" si="315"/>
        <v>9.530230276739271E-3</v>
      </c>
    </row>
    <row r="1988" spans="1:43" ht="15.75" thickBot="1" x14ac:dyDescent="0.3">
      <c r="A1988" s="28">
        <v>44251</v>
      </c>
      <c r="B1988">
        <v>105.41</v>
      </c>
      <c r="C1988" s="3">
        <f t="shared" si="311"/>
        <v>3.2318088336108053E-2</v>
      </c>
      <c r="E1988" s="28">
        <v>44196</v>
      </c>
      <c r="F1988">
        <v>182.05</v>
      </c>
      <c r="G1988" s="4">
        <f t="shared" si="317"/>
        <v>-1.7380039941706671E-2</v>
      </c>
      <c r="Q1988" s="28">
        <v>44196</v>
      </c>
      <c r="R1988">
        <v>146.19</v>
      </c>
      <c r="S1988" s="3">
        <f t="shared" si="313"/>
        <v>1.0646387832699666E-2</v>
      </c>
      <c r="U1988" s="28">
        <v>44196</v>
      </c>
      <c r="V1988">
        <v>103.77</v>
      </c>
      <c r="W1988" s="3">
        <f t="shared" si="316"/>
        <v>-4.6997889890658673E-3</v>
      </c>
      <c r="AG1988" s="28">
        <v>44202</v>
      </c>
      <c r="AH1988">
        <v>226.87</v>
      </c>
      <c r="AI1988" s="4">
        <f t="shared" si="314"/>
        <v>-2.0761395027624308E-2</v>
      </c>
      <c r="AO1988" s="28">
        <v>44196</v>
      </c>
      <c r="AP1988" s="29">
        <v>43755.38</v>
      </c>
      <c r="AQ1988" s="3">
        <f t="shared" si="315"/>
        <v>1.3873517099074473E-3</v>
      </c>
    </row>
    <row r="1989" spans="1:43" ht="15.75" thickBot="1" x14ac:dyDescent="0.3">
      <c r="A1989" s="28">
        <v>44252</v>
      </c>
      <c r="B1989">
        <v>107.49</v>
      </c>
      <c r="C1989" s="3">
        <f t="shared" si="311"/>
        <v>1.9732473199886247E-2</v>
      </c>
      <c r="E1989" s="28">
        <v>44197</v>
      </c>
      <c r="F1989">
        <v>180.41</v>
      </c>
      <c r="G1989" s="4">
        <f t="shared" si="317"/>
        <v>-9.0085141444659067E-3</v>
      </c>
      <c r="Q1989" s="28">
        <v>44197</v>
      </c>
      <c r="R1989">
        <v>142.69999999999999</v>
      </c>
      <c r="S1989" s="3">
        <f t="shared" si="313"/>
        <v>-2.3873041931732786E-2</v>
      </c>
      <c r="U1989" s="28">
        <v>44197</v>
      </c>
      <c r="V1989">
        <v>110.1</v>
      </c>
      <c r="W1989" s="3">
        <f t="shared" si="316"/>
        <v>6.1000289100896277E-2</v>
      </c>
      <c r="AG1989" s="28">
        <v>44203</v>
      </c>
      <c r="AH1989">
        <v>223.2</v>
      </c>
      <c r="AI1989" s="4">
        <f t="shared" si="314"/>
        <v>-1.6176665050469552E-2</v>
      </c>
      <c r="AO1989" s="28">
        <v>44197</v>
      </c>
      <c r="AP1989" s="29">
        <v>44434.8</v>
      </c>
      <c r="AQ1989" s="3">
        <f t="shared" si="315"/>
        <v>1.5527690537712191E-2</v>
      </c>
    </row>
    <row r="1990" spans="1:43" ht="15.75" thickBot="1" x14ac:dyDescent="0.3">
      <c r="A1990" s="28">
        <v>44253</v>
      </c>
      <c r="B1990">
        <v>108.57</v>
      </c>
      <c r="C1990" s="3">
        <f t="shared" si="311"/>
        <v>1.0047446274072058E-2</v>
      </c>
      <c r="E1990" s="28">
        <v>44200</v>
      </c>
      <c r="F1990">
        <v>176.3</v>
      </c>
      <c r="G1990" s="4">
        <f t="shared" si="317"/>
        <v>-2.2781442270384034E-2</v>
      </c>
      <c r="Q1990" s="28">
        <v>44200</v>
      </c>
      <c r="R1990">
        <v>140.13999999999999</v>
      </c>
      <c r="S1990" s="3">
        <f t="shared" si="313"/>
        <v>-1.7939733707077798E-2</v>
      </c>
      <c r="U1990" s="28">
        <v>44200</v>
      </c>
      <c r="V1990">
        <v>114.41</v>
      </c>
      <c r="W1990" s="3">
        <f t="shared" si="316"/>
        <v>3.9146230699364182E-2</v>
      </c>
      <c r="AG1990" s="28">
        <v>44204</v>
      </c>
      <c r="AH1990">
        <v>226.34</v>
      </c>
      <c r="AI1990" s="4">
        <f t="shared" si="314"/>
        <v>1.4068100358423097E-2</v>
      </c>
      <c r="AO1990" s="28">
        <v>44200</v>
      </c>
      <c r="AP1990" s="29">
        <v>44686.46</v>
      </c>
      <c r="AQ1990" s="3">
        <f t="shared" si="315"/>
        <v>5.6635789966421601E-3</v>
      </c>
    </row>
    <row r="1991" spans="1:43" ht="15.75" thickBot="1" x14ac:dyDescent="0.3">
      <c r="A1991" s="28">
        <v>44256</v>
      </c>
      <c r="B1991">
        <v>109.09</v>
      </c>
      <c r="C1991" s="3">
        <f t="shared" si="311"/>
        <v>4.789536704430386E-3</v>
      </c>
      <c r="E1991" s="28">
        <v>44201</v>
      </c>
      <c r="F1991">
        <v>180.07</v>
      </c>
      <c r="G1991" s="4">
        <f t="shared" si="317"/>
        <v>2.1384004537719603E-2</v>
      </c>
      <c r="Q1991" s="28">
        <v>44201</v>
      </c>
      <c r="R1991">
        <v>140.82</v>
      </c>
      <c r="S1991" s="3">
        <f t="shared" si="313"/>
        <v>4.8522905665764338E-3</v>
      </c>
      <c r="U1991" s="28">
        <v>44201</v>
      </c>
      <c r="V1991">
        <v>111.64</v>
      </c>
      <c r="W1991" s="3">
        <f t="shared" si="316"/>
        <v>-2.4211170352241851E-2</v>
      </c>
      <c r="AG1991" s="28">
        <v>44207</v>
      </c>
      <c r="AH1991">
        <v>223.23</v>
      </c>
      <c r="AI1991" s="4">
        <f t="shared" si="314"/>
        <v>-1.3740390562870131E-2</v>
      </c>
      <c r="AO1991" s="28">
        <v>44201</v>
      </c>
      <c r="AP1991" s="29">
        <v>44650.43</v>
      </c>
      <c r="AQ1991" s="3">
        <f t="shared" si="315"/>
        <v>-8.0628449870490115E-4</v>
      </c>
    </row>
    <row r="1992" spans="1:43" ht="15.75" thickBot="1" x14ac:dyDescent="0.3">
      <c r="A1992" s="28">
        <v>44257</v>
      </c>
      <c r="B1992">
        <v>110.02</v>
      </c>
      <c r="C1992" s="3">
        <f t="shared" ref="C1992:C2055" si="318">B1992/B1991-1</f>
        <v>8.5250710422586362E-3</v>
      </c>
      <c r="E1992" s="28">
        <v>44202</v>
      </c>
      <c r="F1992">
        <v>183.05</v>
      </c>
      <c r="G1992" s="4">
        <f t="shared" si="317"/>
        <v>1.6549119786749777E-2</v>
      </c>
      <c r="Q1992" s="28">
        <v>44202</v>
      </c>
      <c r="R1992">
        <v>143.47</v>
      </c>
      <c r="S1992" s="3">
        <f t="shared" ref="S1992:S2055" si="319">R1992/R1991-1</f>
        <v>1.881834966624063E-2</v>
      </c>
      <c r="U1992" s="28">
        <v>44202</v>
      </c>
      <c r="V1992">
        <v>113.39</v>
      </c>
      <c r="W1992" s="3">
        <f t="shared" si="316"/>
        <v>1.5675385166606937E-2</v>
      </c>
      <c r="AG1992" s="28">
        <v>44208</v>
      </c>
      <c r="AH1992">
        <v>220.57</v>
      </c>
      <c r="AI1992" s="4">
        <f t="shared" ref="AI1992:AI2055" si="320">AH1992/AH1991-1</f>
        <v>-1.1915961116337415E-2</v>
      </c>
      <c r="AO1992" s="28">
        <v>44202</v>
      </c>
      <c r="AP1992" s="29">
        <v>45153.42</v>
      </c>
      <c r="AQ1992" s="3">
        <f t="shared" ref="AQ1992:AQ2055" si="321">AP1992/AP1991-1</f>
        <v>1.1265065084479442E-2</v>
      </c>
    </row>
    <row r="1993" spans="1:43" ht="15.75" thickBot="1" x14ac:dyDescent="0.3">
      <c r="A1993" s="28">
        <v>44258</v>
      </c>
      <c r="B1993">
        <v>111.93</v>
      </c>
      <c r="C1993" s="3">
        <f t="shared" si="318"/>
        <v>1.7360479912743143E-2</v>
      </c>
      <c r="E1993" s="28">
        <v>44203</v>
      </c>
      <c r="F1993">
        <v>178.38</v>
      </c>
      <c r="G1993" s="4">
        <f t="shared" si="317"/>
        <v>-2.5512155148866511E-2</v>
      </c>
      <c r="Q1993" s="28">
        <v>44203</v>
      </c>
      <c r="R1993">
        <v>141.74</v>
      </c>
      <c r="S1993" s="3">
        <f t="shared" si="319"/>
        <v>-1.2058270021607198E-2</v>
      </c>
      <c r="U1993" s="28">
        <v>44203</v>
      </c>
      <c r="V1993">
        <v>112.08</v>
      </c>
      <c r="W1993" s="3">
        <f t="shared" si="316"/>
        <v>-1.1553047005908867E-2</v>
      </c>
      <c r="AG1993" s="28">
        <v>44209</v>
      </c>
      <c r="AH1993">
        <v>221.42</v>
      </c>
      <c r="AI1993" s="4">
        <f t="shared" si="320"/>
        <v>3.8536519018905757E-3</v>
      </c>
      <c r="AO1993" s="28">
        <v>44203</v>
      </c>
      <c r="AP1993" s="29">
        <v>45344.54</v>
      </c>
      <c r="AQ1993" s="3">
        <f t="shared" si="321"/>
        <v>4.2326804924190942E-3</v>
      </c>
    </row>
    <row r="1994" spans="1:43" ht="15.75" thickBot="1" x14ac:dyDescent="0.3">
      <c r="A1994" s="28">
        <v>44259</v>
      </c>
      <c r="B1994">
        <v>110.52</v>
      </c>
      <c r="C1994" s="3">
        <f t="shared" si="318"/>
        <v>-1.2597158938622455E-2</v>
      </c>
      <c r="E1994" s="28">
        <v>44204</v>
      </c>
      <c r="F1994">
        <v>179.39</v>
      </c>
      <c r="G1994" s="4">
        <f t="shared" si="317"/>
        <v>5.6620697387599339E-3</v>
      </c>
      <c r="Q1994" s="28">
        <v>44204</v>
      </c>
      <c r="R1994">
        <v>140.22999999999999</v>
      </c>
      <c r="S1994" s="3">
        <f t="shared" si="319"/>
        <v>-1.0653308875405831E-2</v>
      </c>
      <c r="U1994" s="28">
        <v>44204</v>
      </c>
      <c r="V1994">
        <v>113.87</v>
      </c>
      <c r="W1994" s="3">
        <f t="shared" si="316"/>
        <v>1.5970735189150709E-2</v>
      </c>
      <c r="AG1994" s="28">
        <v>44210</v>
      </c>
      <c r="AH1994">
        <v>216.84</v>
      </c>
      <c r="AI1994" s="4">
        <f t="shared" si="320"/>
        <v>-2.0684671664709553E-2</v>
      </c>
      <c r="AO1994" s="28">
        <v>44204</v>
      </c>
      <c r="AP1994" s="29">
        <v>45654.34</v>
      </c>
      <c r="AQ1994" s="3">
        <f t="shared" si="321"/>
        <v>6.8321345855530957E-3</v>
      </c>
    </row>
    <row r="1995" spans="1:43" ht="15.75" thickBot="1" x14ac:dyDescent="0.3">
      <c r="A1995" s="28">
        <v>44260</v>
      </c>
      <c r="B1995">
        <v>110.62</v>
      </c>
      <c r="C1995" s="3">
        <f t="shared" si="318"/>
        <v>9.0481360839667069E-4</v>
      </c>
      <c r="E1995" s="28">
        <v>44207</v>
      </c>
      <c r="F1995">
        <v>179.85</v>
      </c>
      <c r="G1995" s="4">
        <f t="shared" si="317"/>
        <v>2.5642454986343211E-3</v>
      </c>
      <c r="Q1995" s="28">
        <v>44207</v>
      </c>
      <c r="R1995">
        <v>140.79</v>
      </c>
      <c r="S1995" s="3">
        <f t="shared" si="319"/>
        <v>3.9934393496399156E-3</v>
      </c>
      <c r="U1995" s="28">
        <v>44207</v>
      </c>
      <c r="V1995">
        <v>113.58</v>
      </c>
      <c r="W1995" s="3">
        <f t="shared" si="316"/>
        <v>-2.5467638535172643E-3</v>
      </c>
      <c r="AG1995" s="28">
        <v>44211</v>
      </c>
      <c r="AH1995">
        <v>219</v>
      </c>
      <c r="AI1995" s="4">
        <f t="shared" si="320"/>
        <v>9.9612617598228148E-3</v>
      </c>
      <c r="AO1995" s="28">
        <v>44207</v>
      </c>
      <c r="AP1995" s="29">
        <v>45605.42</v>
      </c>
      <c r="AQ1995" s="3">
        <f t="shared" si="321"/>
        <v>-1.0715301108283892E-3</v>
      </c>
    </row>
    <row r="1996" spans="1:43" ht="15.75" thickBot="1" x14ac:dyDescent="0.3">
      <c r="A1996" s="28">
        <v>44263</v>
      </c>
      <c r="B1996">
        <v>111.04</v>
      </c>
      <c r="C1996" s="3">
        <f t="shared" si="318"/>
        <v>3.7967817754473998E-3</v>
      </c>
      <c r="E1996" s="28">
        <v>44208</v>
      </c>
      <c r="F1996">
        <v>178.81</v>
      </c>
      <c r="G1996" s="4">
        <f t="shared" si="317"/>
        <v>-5.7825966082846181E-3</v>
      </c>
      <c r="Q1996" s="28">
        <v>44208</v>
      </c>
      <c r="R1996">
        <v>140.54</v>
      </c>
      <c r="S1996" s="3">
        <f t="shared" si="319"/>
        <v>-1.775694296469954E-3</v>
      </c>
      <c r="U1996" s="28">
        <v>44208</v>
      </c>
      <c r="V1996">
        <v>115.68</v>
      </c>
      <c r="W1996" s="3">
        <f t="shared" si="316"/>
        <v>1.8489170628631868E-2</v>
      </c>
      <c r="AG1996" s="28">
        <v>44214</v>
      </c>
      <c r="AH1996">
        <v>215.95</v>
      </c>
      <c r="AI1996" s="4">
        <f t="shared" si="320"/>
        <v>-1.3926940639269469E-2</v>
      </c>
      <c r="AO1996" s="28">
        <v>44208</v>
      </c>
      <c r="AP1996" s="29">
        <v>45922.04</v>
      </c>
      <c r="AQ1996" s="3">
        <f t="shared" si="321"/>
        <v>6.9425958581239566E-3</v>
      </c>
    </row>
    <row r="1997" spans="1:43" ht="15.75" thickBot="1" x14ac:dyDescent="0.3">
      <c r="A1997" s="28">
        <v>44264</v>
      </c>
      <c r="B1997">
        <v>109.74</v>
      </c>
      <c r="C1997" s="3">
        <f t="shared" si="318"/>
        <v>-1.1707492795389185E-2</v>
      </c>
      <c r="E1997" s="28">
        <v>44209</v>
      </c>
      <c r="F1997">
        <v>182.84</v>
      </c>
      <c r="G1997" s="4">
        <f t="shared" si="317"/>
        <v>2.2537889379788512E-2</v>
      </c>
      <c r="Q1997" s="28">
        <v>44209</v>
      </c>
      <c r="R1997">
        <v>144.31</v>
      </c>
      <c r="S1997" s="3">
        <f t="shared" si="319"/>
        <v>2.6825103173473863E-2</v>
      </c>
      <c r="U1997" s="28">
        <v>44209</v>
      </c>
      <c r="V1997">
        <v>115.89</v>
      </c>
      <c r="W1997" s="3">
        <f t="shared" si="316"/>
        <v>1.8153526970954292E-3</v>
      </c>
      <c r="AG1997" s="28">
        <v>44215</v>
      </c>
      <c r="AH1997">
        <v>214.56</v>
      </c>
      <c r="AI1997" s="4">
        <f t="shared" si="320"/>
        <v>-6.436675156286098E-3</v>
      </c>
      <c r="AO1997" s="28">
        <v>44209</v>
      </c>
      <c r="AP1997" s="29">
        <v>46091.96</v>
      </c>
      <c r="AQ1997" s="3">
        <f t="shared" si="321"/>
        <v>3.7001840510568762E-3</v>
      </c>
    </row>
    <row r="1998" spans="1:43" ht="15.75" thickBot="1" x14ac:dyDescent="0.3">
      <c r="A1998" s="28">
        <v>44265</v>
      </c>
      <c r="B1998">
        <v>111.13</v>
      </c>
      <c r="C1998" s="3">
        <f t="shared" si="318"/>
        <v>1.2666302168762522E-2</v>
      </c>
      <c r="E1998" s="28">
        <v>44210</v>
      </c>
      <c r="F1998">
        <v>184.23</v>
      </c>
      <c r="G1998" s="4">
        <f t="shared" si="317"/>
        <v>7.6022752133011462E-3</v>
      </c>
      <c r="Q1998" s="28">
        <v>44210</v>
      </c>
      <c r="R1998">
        <v>141.74</v>
      </c>
      <c r="S1998" s="3">
        <f t="shared" si="319"/>
        <v>-1.7808883653246399E-2</v>
      </c>
      <c r="U1998" s="28">
        <v>44210</v>
      </c>
      <c r="V1998">
        <v>113.66</v>
      </c>
      <c r="W1998" s="3">
        <f t="shared" si="316"/>
        <v>-1.9242385020277863E-2</v>
      </c>
      <c r="AG1998" s="28">
        <v>44216</v>
      </c>
      <c r="AH1998">
        <v>214.01</v>
      </c>
      <c r="AI1998" s="4">
        <f t="shared" si="320"/>
        <v>-2.5633855331842481E-3</v>
      </c>
      <c r="AO1998" s="28">
        <v>44210</v>
      </c>
      <c r="AP1998" s="29">
        <v>45989.35</v>
      </c>
      <c r="AQ1998" s="3">
        <f t="shared" si="321"/>
        <v>-2.2262017063279238E-3</v>
      </c>
    </row>
    <row r="1999" spans="1:43" ht="15.75" thickBot="1" x14ac:dyDescent="0.3">
      <c r="A1999" s="28">
        <v>44266</v>
      </c>
      <c r="B1999">
        <v>109.3</v>
      </c>
      <c r="C1999" s="3">
        <f t="shared" si="318"/>
        <v>-1.6467200575902119E-2</v>
      </c>
      <c r="E1999" s="28">
        <v>44211</v>
      </c>
      <c r="F1999">
        <v>182.95</v>
      </c>
      <c r="G1999" s="4">
        <f t="shared" si="317"/>
        <v>-6.9478369429517572E-3</v>
      </c>
      <c r="Q1999" s="28">
        <v>44211</v>
      </c>
      <c r="R1999">
        <v>140.69</v>
      </c>
      <c r="S1999" s="3">
        <f t="shared" si="319"/>
        <v>-7.4079300126993486E-3</v>
      </c>
      <c r="U1999" s="28">
        <v>44211</v>
      </c>
      <c r="V1999">
        <v>113.58</v>
      </c>
      <c r="W1999" s="3">
        <f t="shared" si="316"/>
        <v>-7.0385359845148709E-4</v>
      </c>
      <c r="AG1999" s="28">
        <v>44217</v>
      </c>
      <c r="AH1999">
        <v>217.5</v>
      </c>
      <c r="AI1999" s="4">
        <f t="shared" si="320"/>
        <v>1.6307649175272276E-2</v>
      </c>
      <c r="AO1999" s="28">
        <v>44211</v>
      </c>
      <c r="AP1999" s="29">
        <v>45931</v>
      </c>
      <c r="AQ1999" s="3">
        <f t="shared" si="321"/>
        <v>-1.268772009171637E-3</v>
      </c>
    </row>
    <row r="2000" spans="1:43" ht="15.75" thickBot="1" x14ac:dyDescent="0.3">
      <c r="A2000" s="28">
        <v>44267</v>
      </c>
      <c r="B2000">
        <v>111.19</v>
      </c>
      <c r="C2000" s="3">
        <f t="shared" si="318"/>
        <v>1.7291857273558975E-2</v>
      </c>
      <c r="E2000" s="28">
        <v>44214</v>
      </c>
      <c r="F2000">
        <v>177.45</v>
      </c>
      <c r="G2000" s="4">
        <f t="shared" si="317"/>
        <v>-3.0062858704564044E-2</v>
      </c>
      <c r="Q2000" s="28">
        <v>44214</v>
      </c>
      <c r="R2000">
        <v>140.9</v>
      </c>
      <c r="S2000" s="3">
        <f t="shared" si="319"/>
        <v>1.4926434003839084E-3</v>
      </c>
      <c r="U2000" s="28">
        <v>44214</v>
      </c>
      <c r="V2000">
        <v>110.89</v>
      </c>
      <c r="W2000" s="3">
        <f t="shared" si="316"/>
        <v>-2.368374713858068E-2</v>
      </c>
      <c r="AG2000" s="28">
        <v>44218</v>
      </c>
      <c r="AH2000">
        <v>214.61</v>
      </c>
      <c r="AI2000" s="4">
        <f t="shared" si="320"/>
        <v>-1.3287356321838972E-2</v>
      </c>
      <c r="AO2000" s="28">
        <v>44214</v>
      </c>
      <c r="AP2000" s="29">
        <v>45726.68</v>
      </c>
      <c r="AQ2000" s="3">
        <f t="shared" si="321"/>
        <v>-4.4484117480568797E-3</v>
      </c>
    </row>
    <row r="2001" spans="1:43" ht="15.75" thickBot="1" x14ac:dyDescent="0.3">
      <c r="A2001" s="28">
        <v>44270</v>
      </c>
      <c r="B2001">
        <v>112.62</v>
      </c>
      <c r="C2001" s="3">
        <f t="shared" si="318"/>
        <v>1.2860868783163948E-2</v>
      </c>
      <c r="E2001" s="28">
        <v>44215</v>
      </c>
      <c r="F2001">
        <v>179.12</v>
      </c>
      <c r="G2001" s="4">
        <f t="shared" si="317"/>
        <v>9.4111017187941126E-3</v>
      </c>
      <c r="Q2001" s="28">
        <v>44215</v>
      </c>
      <c r="R2001">
        <v>141.44</v>
      </c>
      <c r="S2001" s="3">
        <f t="shared" si="319"/>
        <v>3.8325053229240069E-3</v>
      </c>
      <c r="U2001" s="28">
        <v>44215</v>
      </c>
      <c r="V2001">
        <v>112.47</v>
      </c>
      <c r="W2001" s="3">
        <f t="shared" si="316"/>
        <v>1.4248354224907445E-2</v>
      </c>
      <c r="AG2001" s="28">
        <v>44221</v>
      </c>
      <c r="AH2001">
        <v>215.23</v>
      </c>
      <c r="AI2001" s="4">
        <f t="shared" si="320"/>
        <v>2.8889613717906215E-3</v>
      </c>
      <c r="AO2001" s="28">
        <v>44215</v>
      </c>
      <c r="AP2001" s="29">
        <v>45903.23</v>
      </c>
      <c r="AQ2001" s="3">
        <f t="shared" si="321"/>
        <v>3.8609844405936844E-3</v>
      </c>
    </row>
    <row r="2002" spans="1:43" ht="15.75" thickBot="1" x14ac:dyDescent="0.3">
      <c r="A2002" s="28">
        <v>44271</v>
      </c>
      <c r="B2002">
        <v>114.9</v>
      </c>
      <c r="C2002" s="3">
        <f t="shared" si="318"/>
        <v>2.0245071923281843E-2</v>
      </c>
      <c r="E2002" s="28">
        <v>44216</v>
      </c>
      <c r="F2002">
        <v>179.28</v>
      </c>
      <c r="G2002" s="4">
        <f t="shared" si="317"/>
        <v>8.9325591782052349E-4</v>
      </c>
      <c r="Q2002" s="28">
        <v>44216</v>
      </c>
      <c r="R2002">
        <v>141.02000000000001</v>
      </c>
      <c r="S2002" s="3">
        <f t="shared" si="319"/>
        <v>-2.9694570135745391E-3</v>
      </c>
      <c r="U2002" s="28">
        <v>44216</v>
      </c>
      <c r="V2002">
        <v>110.1</v>
      </c>
      <c r="W2002" s="3">
        <f t="shared" si="316"/>
        <v>-2.1072285942918101E-2</v>
      </c>
      <c r="AG2002" s="28">
        <v>44222</v>
      </c>
      <c r="AH2002">
        <v>213.71</v>
      </c>
      <c r="AI2002" s="4">
        <f t="shared" si="320"/>
        <v>-7.0622125168423588E-3</v>
      </c>
      <c r="AO2002" s="28">
        <v>44216</v>
      </c>
      <c r="AP2002" s="29">
        <v>45676.94</v>
      </c>
      <c r="AQ2002" s="3">
        <f t="shared" si="321"/>
        <v>-4.9297184533637628E-3</v>
      </c>
    </row>
    <row r="2003" spans="1:43" ht="15.75" thickBot="1" x14ac:dyDescent="0.3">
      <c r="A2003" s="28">
        <v>44272</v>
      </c>
      <c r="B2003">
        <v>115.27</v>
      </c>
      <c r="C2003" s="3">
        <f t="shared" si="318"/>
        <v>3.2201914708440693E-3</v>
      </c>
      <c r="E2003" s="28">
        <v>44217</v>
      </c>
      <c r="F2003">
        <v>178.77</v>
      </c>
      <c r="G2003" s="4">
        <f t="shared" si="317"/>
        <v>-2.844712182061504E-3</v>
      </c>
      <c r="Q2003" s="28">
        <v>44217</v>
      </c>
      <c r="R2003">
        <v>143.16999999999999</v>
      </c>
      <c r="S2003" s="3">
        <f t="shared" si="319"/>
        <v>1.524606438802989E-2</v>
      </c>
      <c r="U2003" s="28">
        <v>44217</v>
      </c>
      <c r="V2003">
        <v>110.38</v>
      </c>
      <c r="W2003" s="3">
        <f t="shared" si="316"/>
        <v>2.543142597638548E-3</v>
      </c>
      <c r="AG2003" s="28">
        <v>44223</v>
      </c>
      <c r="AH2003">
        <v>215.21</v>
      </c>
      <c r="AI2003" s="4">
        <f t="shared" si="320"/>
        <v>7.0188573300267176E-3</v>
      </c>
      <c r="AO2003" s="28">
        <v>44217</v>
      </c>
      <c r="AP2003" s="29">
        <v>45984.46</v>
      </c>
      <c r="AQ2003" s="3">
        <f t="shared" si="321"/>
        <v>6.7325000317446371E-3</v>
      </c>
    </row>
    <row r="2004" spans="1:43" ht="15.75" thickBot="1" x14ac:dyDescent="0.3">
      <c r="A2004" s="28">
        <v>44273</v>
      </c>
      <c r="B2004">
        <v>112.97</v>
      </c>
      <c r="C2004" s="3">
        <f t="shared" si="318"/>
        <v>-1.9953153465775975E-2</v>
      </c>
      <c r="E2004" s="28">
        <v>44218</v>
      </c>
      <c r="F2004">
        <v>176.75</v>
      </c>
      <c r="G2004" s="4">
        <f t="shared" si="317"/>
        <v>-1.1299435028248594E-2</v>
      </c>
      <c r="Q2004" s="28">
        <v>44218</v>
      </c>
      <c r="R2004">
        <v>141.91999999999999</v>
      </c>
      <c r="S2004" s="3">
        <f t="shared" si="319"/>
        <v>-8.7308793741706081E-3</v>
      </c>
      <c r="U2004" s="28">
        <v>44218</v>
      </c>
      <c r="V2004">
        <v>109.56</v>
      </c>
      <c r="W2004" s="3">
        <f t="shared" si="316"/>
        <v>-7.4288820438485059E-3</v>
      </c>
      <c r="AG2004" s="28">
        <v>44224</v>
      </c>
      <c r="AH2004">
        <v>214.91</v>
      </c>
      <c r="AI2004" s="4">
        <f t="shared" si="320"/>
        <v>-1.3939872682496857E-3</v>
      </c>
      <c r="AO2004" s="28">
        <v>44218</v>
      </c>
      <c r="AP2004" s="29">
        <v>45868.04</v>
      </c>
      <c r="AQ2004" s="3">
        <f t="shared" si="321"/>
        <v>-2.5317248479159726E-3</v>
      </c>
    </row>
    <row r="2005" spans="1:43" ht="15.75" thickBot="1" x14ac:dyDescent="0.3">
      <c r="A2005" s="28">
        <v>44274</v>
      </c>
      <c r="B2005">
        <v>112.09</v>
      </c>
      <c r="C2005" s="3">
        <f t="shared" si="318"/>
        <v>-7.78967867575453E-3</v>
      </c>
      <c r="E2005" s="28">
        <v>44221</v>
      </c>
      <c r="F2005">
        <v>177.95</v>
      </c>
      <c r="G2005" s="4">
        <f t="shared" si="317"/>
        <v>6.7892503536066684E-3</v>
      </c>
      <c r="Q2005" s="28">
        <v>44221</v>
      </c>
      <c r="R2005">
        <v>144.94999999999999</v>
      </c>
      <c r="S2005" s="3">
        <f t="shared" si="319"/>
        <v>2.1350056369785708E-2</v>
      </c>
      <c r="U2005" s="28">
        <v>44221</v>
      </c>
      <c r="V2005">
        <v>108.55</v>
      </c>
      <c r="W2005" s="3">
        <f t="shared" si="316"/>
        <v>-9.2186929536327566E-3</v>
      </c>
      <c r="AG2005" s="28">
        <v>44225</v>
      </c>
      <c r="AH2005">
        <v>216.42</v>
      </c>
      <c r="AI2005" s="4">
        <f t="shared" si="320"/>
        <v>7.0261970127030171E-3</v>
      </c>
      <c r="AO2005" s="28">
        <v>44221</v>
      </c>
      <c r="AP2005" s="29">
        <v>46087.64</v>
      </c>
      <c r="AQ2005" s="3">
        <f t="shared" si="321"/>
        <v>4.787647346605528E-3</v>
      </c>
    </row>
    <row r="2006" spans="1:43" ht="15.75" thickBot="1" x14ac:dyDescent="0.3">
      <c r="A2006" s="28">
        <v>44277</v>
      </c>
      <c r="B2006">
        <v>113.81</v>
      </c>
      <c r="C2006" s="3">
        <f t="shared" si="318"/>
        <v>1.5344812204478586E-2</v>
      </c>
      <c r="E2006" s="28">
        <v>44222</v>
      </c>
      <c r="F2006">
        <v>179.2</v>
      </c>
      <c r="G2006" s="4">
        <f t="shared" si="317"/>
        <v>7.0244450688394799E-3</v>
      </c>
      <c r="Q2006" s="28">
        <v>44222</v>
      </c>
      <c r="R2006">
        <v>151.34</v>
      </c>
      <c r="S2006" s="3">
        <f t="shared" si="319"/>
        <v>4.4084166954122317E-2</v>
      </c>
      <c r="U2006" s="28">
        <v>44222</v>
      </c>
      <c r="V2006">
        <v>108.28</v>
      </c>
      <c r="W2006" s="3">
        <f t="shared" si="316"/>
        <v>-2.4873330262551452E-3</v>
      </c>
      <c r="AG2006" s="28">
        <v>44228</v>
      </c>
      <c r="AH2006">
        <v>214.76</v>
      </c>
      <c r="AI2006" s="4">
        <f t="shared" si="320"/>
        <v>-7.6702707697994255E-3</v>
      </c>
      <c r="AO2006" s="28">
        <v>44222</v>
      </c>
      <c r="AP2006" s="29">
        <v>46287.38</v>
      </c>
      <c r="AQ2006" s="3">
        <f t="shared" si="321"/>
        <v>4.3339168592706478E-3</v>
      </c>
    </row>
    <row r="2007" spans="1:43" ht="15.75" thickBot="1" x14ac:dyDescent="0.3">
      <c r="A2007" s="28">
        <v>44279</v>
      </c>
      <c r="B2007">
        <v>113.64</v>
      </c>
      <c r="C2007" s="3">
        <f t="shared" si="318"/>
        <v>-1.4937175995080043E-3</v>
      </c>
      <c r="E2007" s="28">
        <v>44223</v>
      </c>
      <c r="F2007">
        <v>182.78</v>
      </c>
      <c r="G2007" s="4">
        <f t="shared" si="317"/>
        <v>1.9977678571428736E-2</v>
      </c>
      <c r="Q2007" s="28">
        <v>44223</v>
      </c>
      <c r="R2007">
        <v>157.34</v>
      </c>
      <c r="S2007" s="3">
        <f t="shared" si="319"/>
        <v>3.9645830580150587E-2</v>
      </c>
      <c r="U2007" s="28">
        <v>44223</v>
      </c>
      <c r="V2007">
        <v>108.39</v>
      </c>
      <c r="W2007" s="3">
        <f t="shared" si="316"/>
        <v>1.0158847432581997E-3</v>
      </c>
      <c r="AG2007" s="28">
        <v>44229</v>
      </c>
      <c r="AH2007">
        <v>222.52</v>
      </c>
      <c r="AI2007" s="4">
        <f t="shared" si="320"/>
        <v>3.6133358167256491E-2</v>
      </c>
      <c r="AO2007" s="28">
        <v>44223</v>
      </c>
      <c r="AP2007" s="29">
        <v>46458.13</v>
      </c>
      <c r="AQ2007" s="3">
        <f t="shared" si="321"/>
        <v>3.688910454642258E-3</v>
      </c>
    </row>
    <row r="2008" spans="1:43" ht="15.75" thickBot="1" x14ac:dyDescent="0.3">
      <c r="A2008" s="28">
        <v>44280</v>
      </c>
      <c r="B2008">
        <v>110.81</v>
      </c>
      <c r="C2008" s="3">
        <f t="shared" si="318"/>
        <v>-2.4903203097500826E-2</v>
      </c>
      <c r="E2008" s="28">
        <v>44224</v>
      </c>
      <c r="F2008">
        <v>179.34</v>
      </c>
      <c r="G2008" s="4">
        <f t="shared" si="317"/>
        <v>-1.8820439873071471E-2</v>
      </c>
      <c r="Q2008" s="28">
        <v>44224</v>
      </c>
      <c r="R2008">
        <v>159.24</v>
      </c>
      <c r="S2008" s="3">
        <f t="shared" si="319"/>
        <v>1.2075759501716021E-2</v>
      </c>
      <c r="U2008" s="28">
        <v>44224</v>
      </c>
      <c r="V2008">
        <v>106.71</v>
      </c>
      <c r="W2008" s="3">
        <f t="shared" si="316"/>
        <v>-1.5499584832549207E-2</v>
      </c>
      <c r="AG2008" s="28">
        <v>44230</v>
      </c>
      <c r="AH2008">
        <v>227.87</v>
      </c>
      <c r="AI2008" s="4">
        <f t="shared" si="320"/>
        <v>2.4042782671220619E-2</v>
      </c>
      <c r="AO2008" s="28">
        <v>44224</v>
      </c>
      <c r="AP2008" s="29">
        <v>46166.05</v>
      </c>
      <c r="AQ2008" s="3">
        <f t="shared" si="321"/>
        <v>-6.2869512828001017E-3</v>
      </c>
    </row>
    <row r="2009" spans="1:43" ht="15.75" thickBot="1" x14ac:dyDescent="0.3">
      <c r="A2009" s="28">
        <v>44281</v>
      </c>
      <c r="B2009">
        <v>113.03</v>
      </c>
      <c r="C2009" s="3">
        <f t="shared" si="318"/>
        <v>2.0034292933850617E-2</v>
      </c>
      <c r="E2009" s="28">
        <v>44225</v>
      </c>
      <c r="F2009">
        <v>192.79</v>
      </c>
      <c r="G2009" s="4">
        <f t="shared" si="317"/>
        <v>7.4997211999553892E-2</v>
      </c>
      <c r="Q2009" s="28">
        <v>44225</v>
      </c>
      <c r="R2009">
        <v>163.59</v>
      </c>
      <c r="S2009" s="3">
        <f t="shared" si="319"/>
        <v>2.7317256970610382E-2</v>
      </c>
      <c r="U2009" s="28">
        <v>44225</v>
      </c>
      <c r="V2009">
        <v>106.97</v>
      </c>
      <c r="W2009" s="3">
        <f t="shared" si="316"/>
        <v>2.4365101677443768E-3</v>
      </c>
      <c r="AG2009" s="28">
        <v>44231</v>
      </c>
      <c r="AH2009">
        <v>244.96</v>
      </c>
      <c r="AI2009" s="4">
        <f t="shared" si="320"/>
        <v>7.4998902883222973E-2</v>
      </c>
      <c r="AO2009" s="28">
        <v>44225</v>
      </c>
      <c r="AP2009" s="29">
        <v>46385.54</v>
      </c>
      <c r="AQ2009" s="3">
        <f t="shared" si="321"/>
        <v>4.7543595347663281E-3</v>
      </c>
    </row>
    <row r="2010" spans="1:43" ht="15.75" thickBot="1" x14ac:dyDescent="0.3">
      <c r="A2010" s="28">
        <v>44284</v>
      </c>
      <c r="B2010">
        <v>110.9</v>
      </c>
      <c r="C2010" s="3">
        <f t="shared" si="318"/>
        <v>-1.8844554543041681E-2</v>
      </c>
      <c r="E2010" s="28">
        <v>44228</v>
      </c>
      <c r="F2010">
        <v>207.09</v>
      </c>
      <c r="G2010" s="4">
        <f t="shared" si="317"/>
        <v>7.417397167902906E-2</v>
      </c>
      <c r="Q2010" s="28">
        <v>44228</v>
      </c>
      <c r="R2010">
        <v>164.23</v>
      </c>
      <c r="S2010" s="3">
        <f t="shared" si="319"/>
        <v>3.9122195733234388E-3</v>
      </c>
      <c r="U2010" s="28">
        <v>44228</v>
      </c>
      <c r="V2010">
        <v>106.49</v>
      </c>
      <c r="W2010" s="3">
        <f t="shared" si="316"/>
        <v>-4.4872394129195081E-3</v>
      </c>
      <c r="AG2010" s="28">
        <v>44235</v>
      </c>
      <c r="AH2010">
        <v>249.28</v>
      </c>
      <c r="AI2010" s="4">
        <f t="shared" si="320"/>
        <v>1.7635532331809145E-2</v>
      </c>
      <c r="AO2010" s="28">
        <v>44228</v>
      </c>
      <c r="AP2010" s="29">
        <v>46248.45</v>
      </c>
      <c r="AQ2010" s="3">
        <f t="shared" si="321"/>
        <v>-2.9554468914235743E-3</v>
      </c>
    </row>
    <row r="2011" spans="1:43" ht="15.75" thickBot="1" x14ac:dyDescent="0.3">
      <c r="A2011" s="28">
        <v>44285</v>
      </c>
      <c r="B2011">
        <v>111.99</v>
      </c>
      <c r="C2011" s="3">
        <f t="shared" si="318"/>
        <v>9.8286744815148097E-3</v>
      </c>
      <c r="E2011" s="28">
        <v>44229</v>
      </c>
      <c r="F2011">
        <v>205.17</v>
      </c>
      <c r="G2011" s="4">
        <f t="shared" si="317"/>
        <v>-9.2713313052297242E-3</v>
      </c>
      <c r="Q2011" s="28">
        <v>44229</v>
      </c>
      <c r="R2011">
        <v>166.22</v>
      </c>
      <c r="S2011" s="3">
        <f t="shared" si="319"/>
        <v>1.21171527735493E-2</v>
      </c>
      <c r="U2011" s="28">
        <v>44229</v>
      </c>
      <c r="V2011">
        <v>109.1</v>
      </c>
      <c r="W2011" s="3">
        <f t="shared" si="316"/>
        <v>2.4509343600338074E-2</v>
      </c>
      <c r="AG2011" s="28">
        <v>44236</v>
      </c>
      <c r="AH2011">
        <v>241.5</v>
      </c>
      <c r="AI2011" s="4">
        <f t="shared" si="320"/>
        <v>-3.1209884467265692E-2</v>
      </c>
      <c r="AO2011" s="28">
        <v>44229</v>
      </c>
      <c r="AP2011" s="29">
        <v>46580.34</v>
      </c>
      <c r="AQ2011" s="3">
        <f t="shared" si="321"/>
        <v>7.1762405010329378E-3</v>
      </c>
    </row>
    <row r="2012" spans="1:43" ht="15.75" thickBot="1" x14ac:dyDescent="0.3">
      <c r="A2012" s="28">
        <v>44286</v>
      </c>
      <c r="B2012">
        <v>113.18</v>
      </c>
      <c r="C2012" s="3">
        <f t="shared" si="318"/>
        <v>1.0625948745423885E-2</v>
      </c>
      <c r="E2012" s="28">
        <v>44230</v>
      </c>
      <c r="F2012">
        <v>207.23</v>
      </c>
      <c r="G2012" s="4">
        <f t="shared" si="317"/>
        <v>1.0040454257445042E-2</v>
      </c>
      <c r="Q2012" s="28">
        <v>44230</v>
      </c>
      <c r="R2012">
        <v>178.68</v>
      </c>
      <c r="S2012" s="3">
        <f t="shared" si="319"/>
        <v>7.4960895199133626E-2</v>
      </c>
      <c r="U2012" s="28">
        <v>44230</v>
      </c>
      <c r="V2012">
        <v>110.41</v>
      </c>
      <c r="W2012" s="3">
        <f t="shared" si="316"/>
        <v>1.2007332722273167E-2</v>
      </c>
      <c r="AG2012" s="28">
        <v>44237</v>
      </c>
      <c r="AH2012">
        <v>238.37</v>
      </c>
      <c r="AI2012" s="4">
        <f t="shared" si="320"/>
        <v>-1.2960662525879907E-2</v>
      </c>
      <c r="AO2012" s="28">
        <v>44230</v>
      </c>
      <c r="AP2012" s="29">
        <v>46933.63</v>
      </c>
      <c r="AQ2012" s="3">
        <f t="shared" si="321"/>
        <v>7.5845302975461326E-3</v>
      </c>
    </row>
    <row r="2013" spans="1:43" ht="15.75" thickBot="1" x14ac:dyDescent="0.3">
      <c r="A2013" s="28">
        <v>44287</v>
      </c>
      <c r="B2013">
        <v>110.99</v>
      </c>
      <c r="C2013" s="3">
        <f t="shared" si="318"/>
        <v>-1.9349708429051149E-2</v>
      </c>
      <c r="E2013" s="28">
        <v>44231</v>
      </c>
      <c r="F2013">
        <v>205.55</v>
      </c>
      <c r="G2013" s="4">
        <f t="shared" si="317"/>
        <v>-8.1069343241807479E-3</v>
      </c>
      <c r="Q2013" s="28">
        <v>44231</v>
      </c>
      <c r="R2013">
        <v>176.55</v>
      </c>
      <c r="S2013" s="3">
        <f t="shared" si="319"/>
        <v>-1.1920752182672856E-2</v>
      </c>
      <c r="U2013" s="28">
        <v>44231</v>
      </c>
      <c r="V2013">
        <v>113.26</v>
      </c>
      <c r="W2013" s="3">
        <f t="shared" si="316"/>
        <v>2.5812879268182209E-2</v>
      </c>
      <c r="AG2013" s="28">
        <v>44238</v>
      </c>
      <c r="AH2013">
        <v>237.35</v>
      </c>
      <c r="AI2013" s="4">
        <f t="shared" si="320"/>
        <v>-4.2790619624952786E-3</v>
      </c>
      <c r="AO2013" s="28">
        <v>44231</v>
      </c>
      <c r="AP2013" s="29">
        <v>46905.79</v>
      </c>
      <c r="AQ2013" s="3">
        <f t="shared" si="321"/>
        <v>-5.9317806868963707E-4</v>
      </c>
    </row>
    <row r="2014" spans="1:43" ht="15.75" thickBot="1" x14ac:dyDescent="0.3">
      <c r="A2014" s="28">
        <v>44288</v>
      </c>
      <c r="B2014">
        <v>110.69</v>
      </c>
      <c r="C2014" s="3">
        <f t="shared" si="318"/>
        <v>-2.7029462113703495E-3</v>
      </c>
      <c r="E2014" s="28">
        <v>44235</v>
      </c>
      <c r="F2014">
        <v>208.35</v>
      </c>
      <c r="G2014" s="4">
        <f t="shared" si="317"/>
        <v>1.3621989783507482E-2</v>
      </c>
      <c r="Q2014" s="28">
        <v>44235</v>
      </c>
      <c r="R2014">
        <v>171.24</v>
      </c>
      <c r="S2014" s="3">
        <f t="shared" si="319"/>
        <v>-3.0076465590484269E-2</v>
      </c>
      <c r="U2014" s="28">
        <v>44235</v>
      </c>
      <c r="V2014">
        <v>113.82</v>
      </c>
      <c r="W2014" s="3">
        <f t="shared" si="316"/>
        <v>4.9443757725586845E-3</v>
      </c>
      <c r="AG2014" s="28">
        <v>44239</v>
      </c>
      <c r="AH2014">
        <v>233.49</v>
      </c>
      <c r="AI2014" s="4">
        <f t="shared" si="320"/>
        <v>-1.626290288603327E-2</v>
      </c>
      <c r="AO2014" s="28">
        <v>44235</v>
      </c>
      <c r="AP2014" s="29">
        <v>46721.87</v>
      </c>
      <c r="AQ2014" s="3">
        <f t="shared" si="321"/>
        <v>-3.9210511111741342E-3</v>
      </c>
    </row>
    <row r="2015" spans="1:43" ht="15.75" thickBot="1" x14ac:dyDescent="0.3">
      <c r="A2015" s="28">
        <v>44291</v>
      </c>
      <c r="B2015">
        <v>109.38</v>
      </c>
      <c r="C2015" s="3">
        <f t="shared" si="318"/>
        <v>-1.183485409702778E-2</v>
      </c>
      <c r="E2015" s="28">
        <v>44236</v>
      </c>
      <c r="F2015">
        <v>222.18</v>
      </c>
      <c r="G2015" s="4">
        <f t="shared" si="317"/>
        <v>6.6378689704823746E-2</v>
      </c>
      <c r="Q2015" s="28">
        <v>44236</v>
      </c>
      <c r="R2015">
        <v>171.14</v>
      </c>
      <c r="S2015" s="3">
        <f t="shared" si="319"/>
        <v>-5.8397570661072873E-4</v>
      </c>
      <c r="U2015" s="28">
        <v>44236</v>
      </c>
      <c r="V2015">
        <v>114.36</v>
      </c>
      <c r="W2015" s="3">
        <f t="shared" si="316"/>
        <v>4.7443331576173531E-3</v>
      </c>
      <c r="AG2015" s="28">
        <v>44242</v>
      </c>
      <c r="AH2015">
        <v>228.54</v>
      </c>
      <c r="AI2015" s="4">
        <f t="shared" si="320"/>
        <v>-2.1200051394064112E-2</v>
      </c>
      <c r="AO2015" s="28">
        <v>44236</v>
      </c>
      <c r="AP2015" s="29">
        <v>46674.77</v>
      </c>
      <c r="AQ2015" s="3">
        <f t="shared" si="321"/>
        <v>-1.0080932120226649E-3</v>
      </c>
    </row>
    <row r="2016" spans="1:43" ht="15.75" thickBot="1" x14ac:dyDescent="0.3">
      <c r="A2016" s="28">
        <v>44292</v>
      </c>
      <c r="B2016">
        <v>110.16</v>
      </c>
      <c r="C2016" s="3">
        <f t="shared" si="318"/>
        <v>7.1311025781679582E-3</v>
      </c>
      <c r="E2016" s="28">
        <v>44237</v>
      </c>
      <c r="F2016">
        <v>219.73</v>
      </c>
      <c r="G2016" s="4">
        <f t="shared" si="317"/>
        <v>-1.1027095148078203E-2</v>
      </c>
      <c r="Q2016" s="28">
        <v>44237</v>
      </c>
      <c r="R2016">
        <v>181.33</v>
      </c>
      <c r="S2016" s="3">
        <f t="shared" si="319"/>
        <v>5.9541895524132471E-2</v>
      </c>
      <c r="U2016" s="28">
        <v>44237</v>
      </c>
      <c r="V2016">
        <v>112.1</v>
      </c>
      <c r="W2016" s="3">
        <f t="shared" si="316"/>
        <v>-1.9762154599510362E-2</v>
      </c>
      <c r="AG2016" s="28">
        <v>44243</v>
      </c>
      <c r="AH2016">
        <v>225.56</v>
      </c>
      <c r="AI2016" s="4">
        <f t="shared" si="320"/>
        <v>-1.3039292902774058E-2</v>
      </c>
      <c r="AO2016" s="28">
        <v>44237</v>
      </c>
      <c r="AP2016" s="29">
        <v>46644.29</v>
      </c>
      <c r="AQ2016" s="3">
        <f t="shared" si="321"/>
        <v>-6.5302946324097277E-4</v>
      </c>
    </row>
    <row r="2017" spans="1:43" ht="15.75" thickBot="1" x14ac:dyDescent="0.3">
      <c r="A2017" s="28">
        <v>44293</v>
      </c>
      <c r="B2017">
        <v>109.1</v>
      </c>
      <c r="C2017" s="3">
        <f t="shared" si="318"/>
        <v>-9.6223674655047109E-3</v>
      </c>
      <c r="E2017" s="28">
        <v>44238</v>
      </c>
      <c r="F2017">
        <v>225.24</v>
      </c>
      <c r="G2017" s="4">
        <f t="shared" si="317"/>
        <v>2.507622991853653E-2</v>
      </c>
      <c r="Q2017" s="28">
        <v>44238</v>
      </c>
      <c r="R2017">
        <v>183.14</v>
      </c>
      <c r="S2017" s="3">
        <f t="shared" si="319"/>
        <v>9.9818011360501835E-3</v>
      </c>
      <c r="U2017" s="28">
        <v>44238</v>
      </c>
      <c r="V2017">
        <v>111.39</v>
      </c>
      <c r="W2017" s="3">
        <f t="shared" si="316"/>
        <v>-6.3336306868866377E-3</v>
      </c>
      <c r="AG2017" s="28">
        <v>44244</v>
      </c>
      <c r="AH2017">
        <v>225.34</v>
      </c>
      <c r="AI2017" s="4">
        <f t="shared" si="320"/>
        <v>-9.753502394040936E-4</v>
      </c>
      <c r="AO2017" s="28">
        <v>44238</v>
      </c>
      <c r="AP2017" s="29">
        <v>46055.519999999997</v>
      </c>
      <c r="AQ2017" s="3">
        <f t="shared" si="321"/>
        <v>-1.2622552513930518E-2</v>
      </c>
    </row>
    <row r="2018" spans="1:43" ht="15.75" thickBot="1" x14ac:dyDescent="0.3">
      <c r="A2018" s="28">
        <v>44294</v>
      </c>
      <c r="B2018">
        <v>109.06</v>
      </c>
      <c r="C2018" s="3">
        <f t="shared" si="318"/>
        <v>-3.6663611365717053E-4</v>
      </c>
      <c r="E2018" s="28">
        <v>44239</v>
      </c>
      <c r="F2018">
        <v>218.44</v>
      </c>
      <c r="G2018" s="4">
        <f t="shared" si="317"/>
        <v>-3.019001953471856E-2</v>
      </c>
      <c r="Q2018" s="28">
        <v>44239</v>
      </c>
      <c r="R2018">
        <v>182.86</v>
      </c>
      <c r="S2018" s="3">
        <f t="shared" si="319"/>
        <v>-1.5288850060062309E-3</v>
      </c>
      <c r="U2018" s="28">
        <v>44239</v>
      </c>
      <c r="V2018">
        <v>108.55</v>
      </c>
      <c r="W2018" s="3">
        <f t="shared" ref="W2018:W2081" si="322">V2018/V2017-1</f>
        <v>-2.5496005027381252E-2</v>
      </c>
      <c r="AG2018" s="28">
        <v>44245</v>
      </c>
      <c r="AH2018">
        <v>223.74</v>
      </c>
      <c r="AI2018" s="4">
        <f t="shared" si="320"/>
        <v>-7.1003816455134094E-3</v>
      </c>
      <c r="AO2018" s="28">
        <v>44239</v>
      </c>
      <c r="AP2018" s="29">
        <v>45808.36</v>
      </c>
      <c r="AQ2018" s="3">
        <f t="shared" si="321"/>
        <v>-5.3665662661065427E-3</v>
      </c>
    </row>
    <row r="2019" spans="1:43" ht="15.75" thickBot="1" x14ac:dyDescent="0.3">
      <c r="A2019" s="28">
        <v>44295</v>
      </c>
      <c r="B2019">
        <v>108.91</v>
      </c>
      <c r="C2019" s="3">
        <f t="shared" si="318"/>
        <v>-1.3753896937466203E-3</v>
      </c>
      <c r="E2019" s="28">
        <v>44242</v>
      </c>
      <c r="F2019">
        <v>223.05</v>
      </c>
      <c r="G2019" s="4">
        <f t="shared" si="317"/>
        <v>2.1104193371177526E-2</v>
      </c>
      <c r="Q2019" s="28">
        <v>44242</v>
      </c>
      <c r="R2019">
        <v>183.48</v>
      </c>
      <c r="S2019" s="3">
        <f t="shared" si="319"/>
        <v>3.3905720223119662E-3</v>
      </c>
      <c r="U2019" s="28">
        <v>44242</v>
      </c>
      <c r="V2019">
        <v>112.24</v>
      </c>
      <c r="W2019" s="3">
        <f t="shared" si="322"/>
        <v>3.3993551358820762E-2</v>
      </c>
      <c r="AG2019" s="28">
        <v>44246</v>
      </c>
      <c r="AH2019">
        <v>222.52</v>
      </c>
      <c r="AI2019" s="4">
        <f t="shared" si="320"/>
        <v>-5.4527576651470788E-3</v>
      </c>
      <c r="AO2019" s="28">
        <v>44242</v>
      </c>
      <c r="AP2019" s="29">
        <v>46375.59</v>
      </c>
      <c r="AQ2019" s="3">
        <f t="shared" si="321"/>
        <v>1.2382674254219017E-2</v>
      </c>
    </row>
    <row r="2020" spans="1:43" ht="15.75" thickBot="1" x14ac:dyDescent="0.3">
      <c r="A2020" s="28">
        <v>44298</v>
      </c>
      <c r="B2020">
        <v>108.64</v>
      </c>
      <c r="C2020" s="3">
        <f t="shared" si="318"/>
        <v>-2.479111192727923E-3</v>
      </c>
      <c r="E2020" s="28">
        <v>44243</v>
      </c>
      <c r="F2020">
        <v>224.03</v>
      </c>
      <c r="G2020" s="4">
        <f t="shared" si="317"/>
        <v>4.3936337144137028E-3</v>
      </c>
      <c r="Q2020" s="28">
        <v>44243</v>
      </c>
      <c r="R2020">
        <v>182.35</v>
      </c>
      <c r="S2020" s="3">
        <f t="shared" si="319"/>
        <v>-6.1587093961193995E-3</v>
      </c>
      <c r="U2020" s="28">
        <v>44243</v>
      </c>
      <c r="V2020">
        <v>113.89</v>
      </c>
      <c r="W2020" s="3">
        <f t="shared" si="322"/>
        <v>1.4700641482537469E-2</v>
      </c>
      <c r="AG2020" s="28">
        <v>44249</v>
      </c>
      <c r="AH2020">
        <v>220.85</v>
      </c>
      <c r="AI2020" s="4">
        <f t="shared" si="320"/>
        <v>-7.5049433758763717E-3</v>
      </c>
      <c r="AO2020" s="28">
        <v>44243</v>
      </c>
      <c r="AP2020" s="29">
        <v>46867.95</v>
      </c>
      <c r="AQ2020" s="3">
        <f t="shared" si="321"/>
        <v>1.0616792152940757E-2</v>
      </c>
    </row>
    <row r="2021" spans="1:43" ht="15.75" thickBot="1" x14ac:dyDescent="0.3">
      <c r="A2021" s="28">
        <v>44299</v>
      </c>
      <c r="B2021">
        <v>108.83</v>
      </c>
      <c r="C2021" s="3">
        <f t="shared" si="318"/>
        <v>1.7488954344624386E-3</v>
      </c>
      <c r="E2021" s="28">
        <v>44244</v>
      </c>
      <c r="F2021">
        <v>218.45</v>
      </c>
      <c r="G2021" s="4">
        <f t="shared" si="317"/>
        <v>-2.4907378476097031E-2</v>
      </c>
      <c r="Q2021" s="28">
        <v>44244</v>
      </c>
      <c r="R2021">
        <v>181.74</v>
      </c>
      <c r="S2021" s="3">
        <f t="shared" si="319"/>
        <v>-3.345215245407096E-3</v>
      </c>
      <c r="U2021" s="28">
        <v>44244</v>
      </c>
      <c r="V2021">
        <v>112.38</v>
      </c>
      <c r="W2021" s="3">
        <f t="shared" si="322"/>
        <v>-1.325840723505145E-2</v>
      </c>
      <c r="AG2021" s="28">
        <v>44250</v>
      </c>
      <c r="AH2021">
        <v>223.52</v>
      </c>
      <c r="AI2021" s="4">
        <f t="shared" si="320"/>
        <v>1.208965361104819E-2</v>
      </c>
      <c r="AO2021" s="28">
        <v>44244</v>
      </c>
      <c r="AP2021" s="29">
        <v>46768.14</v>
      </c>
      <c r="AQ2021" s="3">
        <f t="shared" si="321"/>
        <v>-2.1296002918838042E-3</v>
      </c>
    </row>
    <row r="2022" spans="1:43" ht="15.75" thickBot="1" x14ac:dyDescent="0.3">
      <c r="A2022" s="28">
        <v>44300</v>
      </c>
      <c r="B2022">
        <v>109.5</v>
      </c>
      <c r="C2022" s="3">
        <f t="shared" si="318"/>
        <v>6.1563907010935282E-3</v>
      </c>
      <c r="E2022" s="28">
        <v>44245</v>
      </c>
      <c r="F2022">
        <v>221.48</v>
      </c>
      <c r="G2022" s="4">
        <f t="shared" si="317"/>
        <v>1.3870450904096998E-2</v>
      </c>
      <c r="Q2022" s="28">
        <v>44245</v>
      </c>
      <c r="R2022">
        <v>178.44</v>
      </c>
      <c r="S2022" s="3">
        <f t="shared" si="319"/>
        <v>-1.8157807857378749E-2</v>
      </c>
      <c r="U2022" s="28">
        <v>44245</v>
      </c>
      <c r="V2022">
        <v>111</v>
      </c>
      <c r="W2022" s="3">
        <f t="shared" si="322"/>
        <v>-1.2279765082754857E-2</v>
      </c>
      <c r="AG2022" s="28">
        <v>44251</v>
      </c>
      <c r="AH2022">
        <v>222</v>
      </c>
      <c r="AI2022" s="4">
        <f t="shared" si="320"/>
        <v>-6.8002863278454617E-3</v>
      </c>
      <c r="AO2022" s="28">
        <v>44245</v>
      </c>
      <c r="AP2022" s="29">
        <v>46142.74</v>
      </c>
      <c r="AQ2022" s="3">
        <f t="shared" si="321"/>
        <v>-1.3372351348589051E-2</v>
      </c>
    </row>
    <row r="2023" spans="1:43" ht="15.75" thickBot="1" x14ac:dyDescent="0.3">
      <c r="A2023" s="28">
        <v>44301</v>
      </c>
      <c r="B2023">
        <v>109.02</v>
      </c>
      <c r="C2023" s="3">
        <f t="shared" si="318"/>
        <v>-4.3835616438356872E-3</v>
      </c>
      <c r="E2023" s="28">
        <v>44246</v>
      </c>
      <c r="F2023">
        <v>221.2</v>
      </c>
      <c r="G2023" s="4">
        <f t="shared" si="317"/>
        <v>-1.2642225031606058E-3</v>
      </c>
      <c r="Q2023" s="28">
        <v>44246</v>
      </c>
      <c r="R2023">
        <v>175.99</v>
      </c>
      <c r="S2023" s="3">
        <f t="shared" si="319"/>
        <v>-1.3730105357543043E-2</v>
      </c>
      <c r="U2023" s="28">
        <v>44246</v>
      </c>
      <c r="V2023">
        <v>110.9</v>
      </c>
      <c r="W2023" s="3">
        <f t="shared" si="322"/>
        <v>-9.009009009008917E-4</v>
      </c>
      <c r="AG2023" s="28">
        <v>44252</v>
      </c>
      <c r="AH2023">
        <v>222.03</v>
      </c>
      <c r="AI2023" s="4">
        <f t="shared" si="320"/>
        <v>1.3513513513507824E-4</v>
      </c>
      <c r="AO2023" s="28">
        <v>44246</v>
      </c>
      <c r="AP2023" s="29">
        <v>46227.65</v>
      </c>
      <c r="AQ2023" s="3">
        <f t="shared" si="321"/>
        <v>1.8401594703738589E-3</v>
      </c>
    </row>
    <row r="2024" spans="1:43" ht="15.75" thickBot="1" x14ac:dyDescent="0.3">
      <c r="A2024" s="28">
        <v>44302</v>
      </c>
      <c r="B2024">
        <v>109.18</v>
      </c>
      <c r="C2024" s="3">
        <f t="shared" si="318"/>
        <v>1.4676206200698871E-3</v>
      </c>
      <c r="E2024" s="28">
        <v>44249</v>
      </c>
      <c r="F2024">
        <v>222.41</v>
      </c>
      <c r="G2024" s="4">
        <f t="shared" si="317"/>
        <v>5.4701627486437587E-3</v>
      </c>
      <c r="Q2024" s="28">
        <v>44249</v>
      </c>
      <c r="R2024">
        <v>171.93</v>
      </c>
      <c r="S2024" s="3">
        <f t="shared" si="319"/>
        <v>-2.3069492584805951E-2</v>
      </c>
      <c r="U2024" s="28">
        <v>44249</v>
      </c>
      <c r="V2024">
        <v>108.6</v>
      </c>
      <c r="W2024" s="3">
        <f t="shared" si="322"/>
        <v>-2.0739404869251632E-2</v>
      </c>
      <c r="AG2024" s="28">
        <v>44253</v>
      </c>
      <c r="AH2024">
        <v>221</v>
      </c>
      <c r="AI2024" s="4">
        <f t="shared" si="320"/>
        <v>-4.639012746025295E-3</v>
      </c>
      <c r="AO2024" s="28">
        <v>44249</v>
      </c>
      <c r="AP2024" s="29">
        <v>45890.04</v>
      </c>
      <c r="AQ2024" s="3">
        <f t="shared" si="321"/>
        <v>-7.3032049000977262E-3</v>
      </c>
    </row>
    <row r="2025" spans="1:43" ht="15.75" thickBot="1" x14ac:dyDescent="0.3">
      <c r="A2025" s="28">
        <v>44305</v>
      </c>
      <c r="B2025">
        <v>108.63</v>
      </c>
      <c r="C2025" s="3">
        <f t="shared" si="318"/>
        <v>-5.0375526653234637E-3</v>
      </c>
      <c r="E2025" s="28">
        <v>44250</v>
      </c>
      <c r="F2025">
        <v>230</v>
      </c>
      <c r="G2025" s="4">
        <f t="shared" si="317"/>
        <v>3.4126163391933861E-2</v>
      </c>
      <c r="Q2025" s="28">
        <v>44250</v>
      </c>
      <c r="R2025">
        <v>171.97</v>
      </c>
      <c r="S2025" s="3">
        <f t="shared" si="319"/>
        <v>2.326528238236758E-4</v>
      </c>
      <c r="U2025" s="28">
        <v>44250</v>
      </c>
      <c r="V2025">
        <v>109.65</v>
      </c>
      <c r="W2025" s="3">
        <f t="shared" si="322"/>
        <v>9.6685082872929318E-3</v>
      </c>
      <c r="AG2025" s="28">
        <v>44256</v>
      </c>
      <c r="AH2025">
        <v>216.22</v>
      </c>
      <c r="AI2025" s="4">
        <f t="shared" si="320"/>
        <v>-2.1628959276018156E-2</v>
      </c>
      <c r="AO2025" s="28">
        <v>44250</v>
      </c>
      <c r="AP2025" s="29">
        <v>45728.75</v>
      </c>
      <c r="AQ2025" s="3">
        <f t="shared" si="321"/>
        <v>-3.5147060233550187E-3</v>
      </c>
    </row>
    <row r="2026" spans="1:43" ht="15.75" thickBot="1" x14ac:dyDescent="0.3">
      <c r="A2026" s="28">
        <v>44306</v>
      </c>
      <c r="B2026">
        <v>109.3</v>
      </c>
      <c r="C2026" s="3">
        <f t="shared" si="318"/>
        <v>6.1677253060847814E-3</v>
      </c>
      <c r="E2026" s="28">
        <v>44251</v>
      </c>
      <c r="F2026">
        <v>218.41</v>
      </c>
      <c r="G2026" s="4">
        <f t="shared" si="317"/>
        <v>-5.0391304347826127E-2</v>
      </c>
      <c r="Q2026" s="28">
        <v>44251</v>
      </c>
      <c r="R2026">
        <v>171.46</v>
      </c>
      <c r="S2026" s="3">
        <f t="shared" si="319"/>
        <v>-2.9656335407337586E-3</v>
      </c>
      <c r="U2026" s="28">
        <v>44251</v>
      </c>
      <c r="V2026">
        <v>107.51</v>
      </c>
      <c r="W2026" s="3">
        <f t="shared" si="322"/>
        <v>-1.9516643866849037E-2</v>
      </c>
      <c r="AG2026" s="28">
        <v>44257</v>
      </c>
      <c r="AH2026">
        <v>219.19</v>
      </c>
      <c r="AI2026" s="4">
        <f t="shared" si="320"/>
        <v>1.3736009619831568E-2</v>
      </c>
      <c r="AO2026" s="28">
        <v>44251</v>
      </c>
      <c r="AP2026" s="29">
        <v>45362.58</v>
      </c>
      <c r="AQ2026" s="3">
        <f t="shared" si="321"/>
        <v>-8.0074351474728189E-3</v>
      </c>
    </row>
    <row r="2027" spans="1:43" ht="15.75" thickBot="1" x14ac:dyDescent="0.3">
      <c r="A2027" s="28">
        <v>44307</v>
      </c>
      <c r="B2027">
        <v>109.18</v>
      </c>
      <c r="C2027" s="3">
        <f t="shared" si="318"/>
        <v>-1.0978956999083689E-3</v>
      </c>
      <c r="E2027" s="28">
        <v>44252</v>
      </c>
      <c r="F2027">
        <v>225.65</v>
      </c>
      <c r="G2027" s="4">
        <f t="shared" si="317"/>
        <v>3.3148665354150397E-2</v>
      </c>
      <c r="Q2027" s="28">
        <v>44252</v>
      </c>
      <c r="R2027">
        <v>173.26</v>
      </c>
      <c r="S2027" s="3">
        <f t="shared" si="319"/>
        <v>1.0498075352851854E-2</v>
      </c>
      <c r="U2027" s="28">
        <v>44252</v>
      </c>
      <c r="V2027">
        <v>108.32</v>
      </c>
      <c r="W2027" s="3">
        <f t="shared" si="322"/>
        <v>7.5341828667099264E-3</v>
      </c>
      <c r="AG2027" s="28">
        <v>44258</v>
      </c>
      <c r="AH2027">
        <v>219.17</v>
      </c>
      <c r="AI2027" s="4">
        <f t="shared" si="320"/>
        <v>-9.1245038551068802E-5</v>
      </c>
      <c r="AO2027" s="28">
        <v>44252</v>
      </c>
      <c r="AP2027" s="29">
        <v>45965.62</v>
      </c>
      <c r="AQ2027" s="3">
        <f t="shared" si="321"/>
        <v>1.3293776500366672E-2</v>
      </c>
    </row>
    <row r="2028" spans="1:43" ht="15.75" thickBot="1" x14ac:dyDescent="0.3">
      <c r="A2028" s="28">
        <v>44308</v>
      </c>
      <c r="B2028">
        <v>108.5</v>
      </c>
      <c r="C2028" s="3">
        <f t="shared" si="318"/>
        <v>-6.2282469316725653E-3</v>
      </c>
      <c r="E2028" s="28">
        <v>44253</v>
      </c>
      <c r="F2028">
        <v>226.42</v>
      </c>
      <c r="G2028" s="4">
        <f t="shared" si="317"/>
        <v>3.4123642809660293E-3</v>
      </c>
      <c r="Q2028" s="28">
        <v>44253</v>
      </c>
      <c r="R2028">
        <v>177.53</v>
      </c>
      <c r="S2028" s="3">
        <f t="shared" si="319"/>
        <v>2.4645042133210282E-2</v>
      </c>
      <c r="U2028" s="28">
        <v>44253</v>
      </c>
      <c r="V2028">
        <v>104.72</v>
      </c>
      <c r="W2028" s="3">
        <f t="shared" si="322"/>
        <v>-3.3234859675036921E-2</v>
      </c>
      <c r="AG2028" s="28">
        <v>44259</v>
      </c>
      <c r="AH2028">
        <v>213.72</v>
      </c>
      <c r="AI2028" s="4">
        <f t="shared" si="320"/>
        <v>-2.48665419537345E-2</v>
      </c>
      <c r="AO2028" s="28">
        <v>44253</v>
      </c>
      <c r="AP2028" s="29">
        <v>45865.02</v>
      </c>
      <c r="AQ2028" s="3">
        <f t="shared" si="321"/>
        <v>-2.1885922565605398E-3</v>
      </c>
    </row>
    <row r="2029" spans="1:43" ht="15.75" thickBot="1" x14ac:dyDescent="0.3">
      <c r="A2029" s="28">
        <v>44309</v>
      </c>
      <c r="B2029">
        <v>107.59</v>
      </c>
      <c r="C2029" s="3">
        <f t="shared" si="318"/>
        <v>-8.3870967741934699E-3</v>
      </c>
      <c r="E2029" s="28">
        <v>44256</v>
      </c>
      <c r="F2029">
        <v>228.52</v>
      </c>
      <c r="G2029" s="4">
        <f t="shared" si="317"/>
        <v>9.2747990460206875E-3</v>
      </c>
      <c r="Q2029" s="28">
        <v>44256</v>
      </c>
      <c r="R2029">
        <v>174.38</v>
      </c>
      <c r="S2029" s="3">
        <f t="shared" si="319"/>
        <v>-1.7743479975215526E-2</v>
      </c>
      <c r="U2029" s="28">
        <v>44256</v>
      </c>
      <c r="V2029">
        <v>104.48</v>
      </c>
      <c r="W2029" s="3">
        <f t="shared" si="322"/>
        <v>-2.2918258212375475E-3</v>
      </c>
      <c r="AG2029" s="28">
        <v>44260</v>
      </c>
      <c r="AH2029">
        <v>218.94</v>
      </c>
      <c r="AI2029" s="4">
        <f t="shared" si="320"/>
        <v>2.4424480628860268E-2</v>
      </c>
      <c r="AO2029" s="28">
        <v>44256</v>
      </c>
      <c r="AP2029" s="29">
        <v>45593.43</v>
      </c>
      <c r="AQ2029" s="3">
        <f t="shared" si="321"/>
        <v>-5.921506193608872E-3</v>
      </c>
    </row>
    <row r="2030" spans="1:43" ht="15.75" thickBot="1" x14ac:dyDescent="0.3">
      <c r="A2030" s="28">
        <v>44312</v>
      </c>
      <c r="B2030">
        <v>110.08</v>
      </c>
      <c r="C2030" s="3">
        <f t="shared" si="318"/>
        <v>2.3143414815503194E-2</v>
      </c>
      <c r="E2030" s="28">
        <v>44257</v>
      </c>
      <c r="F2030">
        <v>231.56</v>
      </c>
      <c r="G2030" s="4">
        <f t="shared" si="317"/>
        <v>1.3302993173464062E-2</v>
      </c>
      <c r="Q2030" s="28">
        <v>44257</v>
      </c>
      <c r="R2030">
        <v>177.21</v>
      </c>
      <c r="S2030" s="3">
        <f t="shared" si="319"/>
        <v>1.6228925335474376E-2</v>
      </c>
      <c r="U2030" s="28">
        <v>44257</v>
      </c>
      <c r="V2030">
        <v>105.4</v>
      </c>
      <c r="W2030" s="3">
        <f t="shared" si="322"/>
        <v>8.805513016845401E-3</v>
      </c>
      <c r="AG2030" s="28">
        <v>44263</v>
      </c>
      <c r="AH2030">
        <v>213.83</v>
      </c>
      <c r="AI2030" s="4">
        <f t="shared" si="320"/>
        <v>-2.3339727779300157E-2</v>
      </c>
      <c r="AO2030" s="28">
        <v>44257</v>
      </c>
      <c r="AP2030" s="29">
        <v>45964.27</v>
      </c>
      <c r="AQ2030" s="3">
        <f t="shared" si="321"/>
        <v>8.1336280249149073E-3</v>
      </c>
    </row>
    <row r="2031" spans="1:43" ht="15.75" thickBot="1" x14ac:dyDescent="0.3">
      <c r="A2031" s="28">
        <v>44313</v>
      </c>
      <c r="B2031">
        <v>111.16</v>
      </c>
      <c r="C2031" s="3">
        <f t="shared" si="318"/>
        <v>9.8110465116278966E-3</v>
      </c>
      <c r="E2031" s="28">
        <v>44258</v>
      </c>
      <c r="F2031">
        <v>241.71</v>
      </c>
      <c r="G2031" s="4">
        <f t="shared" si="317"/>
        <v>4.3833131801692904E-2</v>
      </c>
      <c r="Q2031" s="28">
        <v>44258</v>
      </c>
      <c r="R2031">
        <v>182.79</v>
      </c>
      <c r="S2031" s="3">
        <f t="shared" si="319"/>
        <v>3.1488065007617916E-2</v>
      </c>
      <c r="U2031" s="28">
        <v>44258</v>
      </c>
      <c r="V2031">
        <v>106.22</v>
      </c>
      <c r="W2031" s="3">
        <f t="shared" si="322"/>
        <v>7.7798861480076198E-3</v>
      </c>
      <c r="AG2031" s="28">
        <v>44264</v>
      </c>
      <c r="AH2031">
        <v>201.56</v>
      </c>
      <c r="AI2031" s="4">
        <f t="shared" si="320"/>
        <v>-5.738203245568918E-2</v>
      </c>
      <c r="AO2031" s="28">
        <v>44258</v>
      </c>
      <c r="AP2031" s="29">
        <v>46160.78</v>
      </c>
      <c r="AQ2031" s="3">
        <f t="shared" si="321"/>
        <v>4.2752772969092412E-3</v>
      </c>
    </row>
    <row r="2032" spans="1:43" ht="15.75" thickBot="1" x14ac:dyDescent="0.3">
      <c r="A2032" s="28">
        <v>44314</v>
      </c>
      <c r="B2032">
        <v>110.33</v>
      </c>
      <c r="C2032" s="3">
        <f t="shared" si="318"/>
        <v>-7.4667146455559275E-3</v>
      </c>
      <c r="E2032" s="28">
        <v>44259</v>
      </c>
      <c r="F2032">
        <v>232.27</v>
      </c>
      <c r="G2032" s="4">
        <f t="shared" si="317"/>
        <v>-3.9055065988167659E-2</v>
      </c>
      <c r="Q2032" s="28">
        <v>44259</v>
      </c>
      <c r="R2032">
        <v>176.37</v>
      </c>
      <c r="S2032" s="3">
        <f t="shared" si="319"/>
        <v>-3.5122271459051335E-2</v>
      </c>
      <c r="U2032" s="28">
        <v>44259</v>
      </c>
      <c r="V2032">
        <v>104.28</v>
      </c>
      <c r="W2032" s="3">
        <f t="shared" si="322"/>
        <v>-1.826398041800037E-2</v>
      </c>
      <c r="AG2032" s="28">
        <v>44265</v>
      </c>
      <c r="AH2032">
        <v>202.51</v>
      </c>
      <c r="AI2032" s="4">
        <f t="shared" si="320"/>
        <v>4.7132367533240238E-3</v>
      </c>
      <c r="AO2032" s="28">
        <v>44259</v>
      </c>
      <c r="AP2032" s="29">
        <v>45278.53</v>
      </c>
      <c r="AQ2032" s="3">
        <f t="shared" si="321"/>
        <v>-1.9112545325273955E-2</v>
      </c>
    </row>
    <row r="2033" spans="1:43" ht="15.75" thickBot="1" x14ac:dyDescent="0.3">
      <c r="A2033" s="28">
        <v>44315</v>
      </c>
      <c r="B2033">
        <v>109.69</v>
      </c>
      <c r="C2033" s="3">
        <f t="shared" si="318"/>
        <v>-5.8007794797425571E-3</v>
      </c>
      <c r="E2033" s="28">
        <v>44260</v>
      </c>
      <c r="F2033">
        <v>236.53</v>
      </c>
      <c r="G2033" s="4">
        <f t="shared" si="317"/>
        <v>1.834072415723087E-2</v>
      </c>
      <c r="Q2033" s="28">
        <v>44260</v>
      </c>
      <c r="R2033">
        <v>175.89</v>
      </c>
      <c r="S2033" s="3">
        <f t="shared" si="319"/>
        <v>-2.7215512842321266E-3</v>
      </c>
      <c r="U2033" s="28">
        <v>44260</v>
      </c>
      <c r="V2033">
        <v>107.1</v>
      </c>
      <c r="W2033" s="3">
        <f t="shared" si="322"/>
        <v>2.704257767548901E-2</v>
      </c>
      <c r="AG2033" s="28">
        <v>44266</v>
      </c>
      <c r="AH2033">
        <v>202.21</v>
      </c>
      <c r="AI2033" s="4">
        <f t="shared" si="320"/>
        <v>-1.4814083255146882E-3</v>
      </c>
      <c r="AO2033" s="28">
        <v>44260</v>
      </c>
      <c r="AP2033" s="29">
        <v>45837.35</v>
      </c>
      <c r="AQ2033" s="3">
        <f t="shared" si="321"/>
        <v>1.2341831768831746E-2</v>
      </c>
    </row>
    <row r="2034" spans="1:43" ht="15.75" thickBot="1" x14ac:dyDescent="0.3">
      <c r="A2034" s="28">
        <v>44316</v>
      </c>
      <c r="B2034">
        <v>108.25</v>
      </c>
      <c r="C2034" s="3">
        <f t="shared" si="318"/>
        <v>-1.3127905916674232E-2</v>
      </c>
      <c r="E2034" s="28">
        <v>44263</v>
      </c>
      <c r="F2034">
        <v>234.95</v>
      </c>
      <c r="G2034" s="4">
        <f t="shared" si="317"/>
        <v>-6.6799137530123565E-3</v>
      </c>
      <c r="Q2034" s="28">
        <v>44263</v>
      </c>
      <c r="R2034">
        <v>168.46</v>
      </c>
      <c r="S2034" s="3">
        <f t="shared" si="319"/>
        <v>-4.2242310534993388E-2</v>
      </c>
      <c r="U2034" s="28">
        <v>44263</v>
      </c>
      <c r="V2034">
        <v>105.82</v>
      </c>
      <c r="W2034" s="3">
        <f t="shared" si="322"/>
        <v>-1.195144724556485E-2</v>
      </c>
      <c r="AG2034" s="28">
        <v>44267</v>
      </c>
      <c r="AH2034">
        <v>208.73</v>
      </c>
      <c r="AI2034" s="4">
        <f t="shared" si="320"/>
        <v>3.2243707037238334E-2</v>
      </c>
      <c r="AO2034" s="28">
        <v>44263</v>
      </c>
      <c r="AP2034" s="29">
        <v>45051.05</v>
      </c>
      <c r="AQ2034" s="3">
        <f t="shared" si="321"/>
        <v>-1.7154133037795449E-2</v>
      </c>
    </row>
    <row r="2035" spans="1:43" ht="15.75" thickBot="1" x14ac:dyDescent="0.3">
      <c r="A2035" s="28">
        <v>44319</v>
      </c>
      <c r="B2035">
        <v>107.29</v>
      </c>
      <c r="C2035" s="3">
        <f t="shared" si="318"/>
        <v>-8.8683602771362224E-3</v>
      </c>
      <c r="E2035" s="28">
        <v>44264</v>
      </c>
      <c r="F2035">
        <v>217.33</v>
      </c>
      <c r="G2035" s="4">
        <f t="shared" si="317"/>
        <v>-7.4994679719089019E-2</v>
      </c>
      <c r="Q2035" s="28">
        <v>44264</v>
      </c>
      <c r="R2035">
        <v>156.22</v>
      </c>
      <c r="S2035" s="3">
        <f t="shared" si="319"/>
        <v>-7.2658197791760748E-2</v>
      </c>
      <c r="U2035" s="28">
        <v>44264</v>
      </c>
      <c r="V2035">
        <v>104.46</v>
      </c>
      <c r="W2035" s="3">
        <f t="shared" si="322"/>
        <v>-1.2852012852012873E-2</v>
      </c>
      <c r="AG2035" s="28">
        <v>44270</v>
      </c>
      <c r="AH2035">
        <v>212.92</v>
      </c>
      <c r="AI2035" s="4">
        <f t="shared" si="320"/>
        <v>2.0073779523786639E-2</v>
      </c>
      <c r="AO2035" s="28">
        <v>44264</v>
      </c>
      <c r="AP2035" s="29">
        <v>44222.91</v>
      </c>
      <c r="AQ2035" s="3">
        <f t="shared" si="321"/>
        <v>-1.8382257461257878E-2</v>
      </c>
    </row>
    <row r="2036" spans="1:43" ht="15.75" thickBot="1" x14ac:dyDescent="0.3">
      <c r="A2036" s="28">
        <v>44320</v>
      </c>
      <c r="B2036">
        <v>107.01</v>
      </c>
      <c r="C2036" s="3">
        <f t="shared" si="318"/>
        <v>-2.6097492776586684E-3</v>
      </c>
      <c r="E2036" s="28">
        <v>44265</v>
      </c>
      <c r="F2036">
        <v>202.14</v>
      </c>
      <c r="G2036" s="4">
        <f t="shared" si="317"/>
        <v>-6.9893710026227462E-2</v>
      </c>
      <c r="Q2036" s="28">
        <v>44265</v>
      </c>
      <c r="R2036">
        <v>153.30000000000001</v>
      </c>
      <c r="S2036" s="3">
        <f t="shared" si="319"/>
        <v>-1.869158878504662E-2</v>
      </c>
      <c r="U2036" s="28">
        <v>44265</v>
      </c>
      <c r="V2036">
        <v>104.82</v>
      </c>
      <c r="W2036" s="3">
        <f t="shared" si="322"/>
        <v>3.4462952326248519E-3</v>
      </c>
      <c r="AG2036" s="28">
        <v>44271</v>
      </c>
      <c r="AH2036">
        <v>209.37</v>
      </c>
      <c r="AI2036" s="4">
        <f t="shared" si="320"/>
        <v>-1.6672928799549069E-2</v>
      </c>
      <c r="AO2036" s="28">
        <v>44265</v>
      </c>
      <c r="AP2036" s="29">
        <v>43691.68</v>
      </c>
      <c r="AQ2036" s="3">
        <f t="shared" si="321"/>
        <v>-1.201255186508543E-2</v>
      </c>
    </row>
    <row r="2037" spans="1:43" ht="15.75" thickBot="1" x14ac:dyDescent="0.3">
      <c r="A2037" s="28">
        <v>44321</v>
      </c>
      <c r="B2037">
        <v>107.68</v>
      </c>
      <c r="C2037" s="3">
        <f t="shared" si="318"/>
        <v>6.2610970937295729E-3</v>
      </c>
      <c r="E2037" s="28">
        <v>44266</v>
      </c>
      <c r="F2037">
        <v>186.98</v>
      </c>
      <c r="G2037" s="4">
        <f t="shared" si="317"/>
        <v>-7.4997526466805131E-2</v>
      </c>
      <c r="Q2037" s="28">
        <v>44266</v>
      </c>
      <c r="R2037">
        <v>150.36000000000001</v>
      </c>
      <c r="S2037" s="3">
        <f t="shared" si="319"/>
        <v>-1.9178082191780854E-2</v>
      </c>
      <c r="U2037" s="28">
        <v>44266</v>
      </c>
      <c r="V2037">
        <v>100.31</v>
      </c>
      <c r="W2037" s="3">
        <f t="shared" si="322"/>
        <v>-4.3026140049608808E-2</v>
      </c>
      <c r="AG2037" s="28">
        <v>44272</v>
      </c>
      <c r="AH2037">
        <v>219.92</v>
      </c>
      <c r="AI2037" s="4">
        <f t="shared" si="320"/>
        <v>5.0389263027176723E-2</v>
      </c>
      <c r="AO2037" s="28">
        <v>44266</v>
      </c>
      <c r="AP2037" s="29">
        <v>42779.76</v>
      </c>
      <c r="AQ2037" s="3">
        <f t="shared" si="321"/>
        <v>-2.0871708297781177E-2</v>
      </c>
    </row>
    <row r="2038" spans="1:43" ht="15.75" thickBot="1" x14ac:dyDescent="0.3">
      <c r="A2038" s="28">
        <v>44322</v>
      </c>
      <c r="B2038">
        <v>108</v>
      </c>
      <c r="C2038" s="3">
        <f t="shared" si="318"/>
        <v>2.9717682020802272E-3</v>
      </c>
      <c r="E2038" s="28">
        <v>44267</v>
      </c>
      <c r="F2038">
        <v>191.65</v>
      </c>
      <c r="G2038" s="4">
        <f t="shared" ref="G2038:G2101" si="323">F2038/F2037-1</f>
        <v>2.4975933254893556E-2</v>
      </c>
      <c r="Q2038" s="28">
        <v>44267</v>
      </c>
      <c r="R2038">
        <v>160.56</v>
      </c>
      <c r="S2038" s="3">
        <f t="shared" si="319"/>
        <v>6.7837190742218612E-2</v>
      </c>
      <c r="U2038" s="28">
        <v>44267</v>
      </c>
      <c r="V2038">
        <v>102.69</v>
      </c>
      <c r="W2038" s="3">
        <f t="shared" si="322"/>
        <v>2.3726448011165413E-2</v>
      </c>
      <c r="AG2038" s="28">
        <v>44273</v>
      </c>
      <c r="AH2038">
        <v>207.26</v>
      </c>
      <c r="AI2038" s="4">
        <f t="shared" si="320"/>
        <v>-5.7566387777373551E-2</v>
      </c>
      <c r="AO2038" s="28">
        <v>44267</v>
      </c>
      <c r="AP2038" s="29">
        <v>43788.08</v>
      </c>
      <c r="AQ2038" s="3">
        <f t="shared" si="321"/>
        <v>2.3570024703270853E-2</v>
      </c>
    </row>
    <row r="2039" spans="1:43" ht="15.75" thickBot="1" x14ac:dyDescent="0.3">
      <c r="A2039" s="28">
        <v>44333</v>
      </c>
      <c r="B2039">
        <v>108.17</v>
      </c>
      <c r="C2039" s="3">
        <f t="shared" si="318"/>
        <v>1.5740740740741721E-3</v>
      </c>
      <c r="E2039" s="28">
        <v>44270</v>
      </c>
      <c r="F2039">
        <v>206.02</v>
      </c>
      <c r="G2039" s="4">
        <f t="shared" si="323"/>
        <v>7.4980433081137443E-2</v>
      </c>
      <c r="Q2039" s="28">
        <v>44270</v>
      </c>
      <c r="R2039">
        <v>170.5</v>
      </c>
      <c r="S2039" s="3">
        <f t="shared" si="319"/>
        <v>6.1908320876930656E-2</v>
      </c>
      <c r="U2039" s="28">
        <v>44270</v>
      </c>
      <c r="V2039">
        <v>102.78</v>
      </c>
      <c r="W2039" s="3">
        <f t="shared" si="322"/>
        <v>8.7642418930755639E-4</v>
      </c>
      <c r="AG2039" s="28">
        <v>44274</v>
      </c>
      <c r="AH2039">
        <v>213.48</v>
      </c>
      <c r="AI2039" s="4">
        <f t="shared" si="320"/>
        <v>3.0010614686866832E-2</v>
      </c>
      <c r="AO2039" s="28">
        <v>44270</v>
      </c>
      <c r="AP2039" s="29">
        <v>44766.59</v>
      </c>
      <c r="AQ2039" s="3">
        <f t="shared" si="321"/>
        <v>2.2346492470096679E-2</v>
      </c>
    </row>
    <row r="2040" spans="1:43" ht="15.75" thickBot="1" x14ac:dyDescent="0.3">
      <c r="A2040" s="28">
        <v>44334</v>
      </c>
      <c r="B2040">
        <v>108.93</v>
      </c>
      <c r="C2040" s="3">
        <f t="shared" si="318"/>
        <v>7.0259776278080999E-3</v>
      </c>
      <c r="E2040" s="28">
        <v>44271</v>
      </c>
      <c r="F2040">
        <v>207.77</v>
      </c>
      <c r="G2040" s="4">
        <f t="shared" si="323"/>
        <v>8.4943209397145836E-3</v>
      </c>
      <c r="Q2040" s="28">
        <v>44271</v>
      </c>
      <c r="R2040">
        <v>169.69</v>
      </c>
      <c r="S2040" s="3">
        <f t="shared" si="319"/>
        <v>-4.7507331378299211E-3</v>
      </c>
      <c r="U2040" s="28">
        <v>44271</v>
      </c>
      <c r="V2040">
        <v>101.99</v>
      </c>
      <c r="W2040" s="3">
        <f t="shared" si="322"/>
        <v>-7.6863202957774268E-3</v>
      </c>
      <c r="AG2040" s="28">
        <v>44277</v>
      </c>
      <c r="AH2040">
        <v>215.39</v>
      </c>
      <c r="AI2040" s="4">
        <f t="shared" si="320"/>
        <v>8.9469739554055572E-3</v>
      </c>
      <c r="AO2040" s="28">
        <v>44271</v>
      </c>
      <c r="AP2040" s="29">
        <v>44857.06</v>
      </c>
      <c r="AQ2040" s="3">
        <f t="shared" si="321"/>
        <v>2.0209267670376896E-3</v>
      </c>
    </row>
    <row r="2041" spans="1:43" ht="15.75" thickBot="1" x14ac:dyDescent="0.3">
      <c r="A2041" s="28">
        <v>44335</v>
      </c>
      <c r="B2041">
        <v>108.5</v>
      </c>
      <c r="C2041" s="3">
        <f t="shared" si="318"/>
        <v>-3.9474892132562722E-3</v>
      </c>
      <c r="E2041" s="28">
        <v>44272</v>
      </c>
      <c r="F2041">
        <v>218.89</v>
      </c>
      <c r="G2041" s="4">
        <f t="shared" si="323"/>
        <v>5.3520720026952739E-2</v>
      </c>
      <c r="Q2041" s="28">
        <v>44272</v>
      </c>
      <c r="R2041">
        <v>171.5</v>
      </c>
      <c r="S2041" s="3">
        <f t="shared" si="319"/>
        <v>1.066650951735526E-2</v>
      </c>
      <c r="U2041" s="28">
        <v>44272</v>
      </c>
      <c r="V2041">
        <v>102.78</v>
      </c>
      <c r="W2041" s="3">
        <f t="shared" si="322"/>
        <v>7.7458574370037336E-3</v>
      </c>
      <c r="AG2041" s="28">
        <v>44279</v>
      </c>
      <c r="AH2041">
        <v>213.97</v>
      </c>
      <c r="AI2041" s="4">
        <f t="shared" si="320"/>
        <v>-6.5926923255489323E-3</v>
      </c>
      <c r="AO2041" s="28">
        <v>44272</v>
      </c>
      <c r="AP2041" s="29">
        <v>45450.31</v>
      </c>
      <c r="AQ2041" s="3">
        <f t="shared" si="321"/>
        <v>1.3225342900314851E-2</v>
      </c>
    </row>
    <row r="2042" spans="1:43" ht="15.75" thickBot="1" x14ac:dyDescent="0.3">
      <c r="A2042" s="28">
        <v>44336</v>
      </c>
      <c r="B2042">
        <v>108.01</v>
      </c>
      <c r="C2042" s="3">
        <f t="shared" si="318"/>
        <v>-4.5161290322580649E-3</v>
      </c>
      <c r="E2042" s="28">
        <v>44273</v>
      </c>
      <c r="F2042">
        <v>206.63</v>
      </c>
      <c r="G2042" s="4">
        <f t="shared" si="323"/>
        <v>-5.6009867970213345E-2</v>
      </c>
      <c r="Q2042" s="28">
        <v>44273</v>
      </c>
      <c r="R2042">
        <v>166.37</v>
      </c>
      <c r="S2042" s="3">
        <f t="shared" si="319"/>
        <v>-2.9912536443148618E-2</v>
      </c>
      <c r="U2042" s="28">
        <v>44273</v>
      </c>
      <c r="V2042">
        <v>101.84</v>
      </c>
      <c r="W2042" s="3">
        <f t="shared" si="322"/>
        <v>-9.1457482000388834E-3</v>
      </c>
      <c r="AG2042" s="28">
        <v>44280</v>
      </c>
      <c r="AH2042">
        <v>215.93</v>
      </c>
      <c r="AI2042" s="4">
        <f t="shared" si="320"/>
        <v>9.1601626396224933E-3</v>
      </c>
      <c r="AO2042" s="28">
        <v>44273</v>
      </c>
      <c r="AP2042" s="29">
        <v>44724.09</v>
      </c>
      <c r="AQ2042" s="3">
        <f t="shared" si="321"/>
        <v>-1.5978328860683289E-2</v>
      </c>
    </row>
    <row r="2043" spans="1:43" ht="15.75" thickBot="1" x14ac:dyDescent="0.3">
      <c r="A2043" s="28">
        <v>44337</v>
      </c>
      <c r="B2043">
        <v>109.64</v>
      </c>
      <c r="C2043" s="3">
        <f t="shared" si="318"/>
        <v>1.5091195259698154E-2</v>
      </c>
      <c r="E2043" s="28">
        <v>44274</v>
      </c>
      <c r="F2043">
        <v>222.12</v>
      </c>
      <c r="G2043" s="4">
        <f t="shared" si="323"/>
        <v>7.4964913129748956E-2</v>
      </c>
      <c r="Q2043" s="28">
        <v>44274</v>
      </c>
      <c r="R2043">
        <v>166.48</v>
      </c>
      <c r="S2043" s="3">
        <f t="shared" si="319"/>
        <v>6.6117689487277254E-4</v>
      </c>
      <c r="U2043" s="28">
        <v>44274</v>
      </c>
      <c r="V2043">
        <v>99.97</v>
      </c>
      <c r="W2043" s="3">
        <f t="shared" si="322"/>
        <v>-1.8362136684996089E-2</v>
      </c>
      <c r="AG2043" s="28">
        <v>44281</v>
      </c>
      <c r="AH2043">
        <v>211</v>
      </c>
      <c r="AI2043" s="4">
        <f t="shared" si="320"/>
        <v>-2.2831473162599036E-2</v>
      </c>
      <c r="AO2043" s="28">
        <v>44274</v>
      </c>
      <c r="AP2043" s="29">
        <v>44901.31</v>
      </c>
      <c r="AQ2043" s="3">
        <f t="shared" si="321"/>
        <v>3.9625177393212141E-3</v>
      </c>
    </row>
    <row r="2044" spans="1:43" ht="15.75" thickBot="1" x14ac:dyDescent="0.3">
      <c r="A2044" s="28">
        <v>44340</v>
      </c>
      <c r="B2044">
        <v>108.96</v>
      </c>
      <c r="C2044" s="3">
        <f t="shared" si="318"/>
        <v>-6.2021160160525834E-3</v>
      </c>
      <c r="E2044" s="28">
        <v>44277</v>
      </c>
      <c r="F2044">
        <v>238.77</v>
      </c>
      <c r="G2044" s="4">
        <f t="shared" si="323"/>
        <v>7.4959481361426272E-2</v>
      </c>
      <c r="Q2044" s="28">
        <v>44277</v>
      </c>
      <c r="R2044">
        <v>166.47</v>
      </c>
      <c r="S2044" s="3">
        <f t="shared" si="319"/>
        <v>-6.0067275348352211E-5</v>
      </c>
      <c r="U2044" s="28">
        <v>44277</v>
      </c>
      <c r="V2044">
        <v>107.31</v>
      </c>
      <c r="W2044" s="3">
        <f t="shared" si="322"/>
        <v>7.342202660798236E-2</v>
      </c>
      <c r="AG2044" s="28">
        <v>44284</v>
      </c>
      <c r="AH2044">
        <v>197.58</v>
      </c>
      <c r="AI2044" s="4">
        <f t="shared" si="320"/>
        <v>-6.3601895734597069E-2</v>
      </c>
      <c r="AO2044" s="28">
        <v>44277</v>
      </c>
      <c r="AP2044" s="29">
        <v>45407.33</v>
      </c>
      <c r="AQ2044" s="3">
        <f t="shared" si="321"/>
        <v>1.1269604383480125E-2</v>
      </c>
    </row>
    <row r="2045" spans="1:43" ht="15.75" thickBot="1" x14ac:dyDescent="0.3">
      <c r="A2045" s="28">
        <v>44341</v>
      </c>
      <c r="B2045">
        <v>110.94</v>
      </c>
      <c r="C2045" s="3">
        <f t="shared" si="318"/>
        <v>1.8171806167400995E-2</v>
      </c>
      <c r="E2045" s="28">
        <v>44279</v>
      </c>
      <c r="F2045">
        <v>253.27</v>
      </c>
      <c r="G2045" s="4">
        <f t="shared" si="323"/>
        <v>6.0727897139506659E-2</v>
      </c>
      <c r="Q2045" s="28">
        <v>44279</v>
      </c>
      <c r="R2045">
        <v>169.53</v>
      </c>
      <c r="S2045" s="3">
        <f t="shared" si="319"/>
        <v>1.838169039466564E-2</v>
      </c>
      <c r="U2045" s="28">
        <v>44279</v>
      </c>
      <c r="V2045">
        <v>104.25</v>
      </c>
      <c r="W2045" s="3">
        <f t="shared" si="322"/>
        <v>-2.851551579535927E-2</v>
      </c>
      <c r="AG2045" s="28">
        <v>44285</v>
      </c>
      <c r="AH2045">
        <v>199.93</v>
      </c>
      <c r="AI2045" s="4">
        <f t="shared" si="320"/>
        <v>1.1893916388298287E-2</v>
      </c>
      <c r="AO2045" s="28">
        <v>44279</v>
      </c>
      <c r="AP2045" s="29">
        <v>45544.19</v>
      </c>
      <c r="AQ2045" s="3">
        <f t="shared" si="321"/>
        <v>3.0140508151437206E-3</v>
      </c>
    </row>
    <row r="2046" spans="1:43" ht="15.75" thickBot="1" x14ac:dyDescent="0.3">
      <c r="A2046" s="28">
        <v>44342</v>
      </c>
      <c r="B2046">
        <v>111.91</v>
      </c>
      <c r="C2046" s="3">
        <f t="shared" si="318"/>
        <v>8.7434649360014216E-3</v>
      </c>
      <c r="E2046" s="28">
        <v>44280</v>
      </c>
      <c r="F2046">
        <v>258.49</v>
      </c>
      <c r="G2046" s="4">
        <f t="shared" si="323"/>
        <v>2.0610415761835199E-2</v>
      </c>
      <c r="Q2046" s="28">
        <v>44280</v>
      </c>
      <c r="R2046">
        <v>170.7</v>
      </c>
      <c r="S2046" s="3">
        <f t="shared" si="319"/>
        <v>6.9014333746237888E-3</v>
      </c>
      <c r="U2046" s="28">
        <v>44280</v>
      </c>
      <c r="V2046">
        <v>104.27</v>
      </c>
      <c r="W2046" s="3">
        <f t="shared" si="322"/>
        <v>1.9184652278170233E-4</v>
      </c>
      <c r="AG2046" s="28">
        <v>44286</v>
      </c>
      <c r="AH2046">
        <v>199.86</v>
      </c>
      <c r="AI2046" s="4">
        <f t="shared" si="320"/>
        <v>-3.5012254289001898E-4</v>
      </c>
      <c r="AO2046" s="28">
        <v>44280</v>
      </c>
      <c r="AP2046" s="29">
        <v>45726.16</v>
      </c>
      <c r="AQ2046" s="3">
        <f t="shared" si="321"/>
        <v>3.9954602332372691E-3</v>
      </c>
    </row>
    <row r="2047" spans="1:43" ht="15.75" thickBot="1" x14ac:dyDescent="0.3">
      <c r="A2047" s="28">
        <v>44343</v>
      </c>
      <c r="B2047">
        <v>111.9</v>
      </c>
      <c r="C2047" s="3">
        <f t="shared" si="318"/>
        <v>-8.9357519435173671E-5</v>
      </c>
      <c r="E2047" s="28">
        <v>44281</v>
      </c>
      <c r="F2047">
        <v>277.87</v>
      </c>
      <c r="G2047" s="4">
        <f t="shared" si="323"/>
        <v>7.497388680413164E-2</v>
      </c>
      <c r="Q2047" s="28">
        <v>44281</v>
      </c>
      <c r="R2047">
        <v>167.82</v>
      </c>
      <c r="S2047" s="3">
        <f t="shared" si="319"/>
        <v>-1.6871704745166971E-2</v>
      </c>
      <c r="U2047" s="28">
        <v>44281</v>
      </c>
      <c r="V2047">
        <v>103.06</v>
      </c>
      <c r="W2047" s="3">
        <f t="shared" si="322"/>
        <v>-1.1604488347559117E-2</v>
      </c>
      <c r="AG2047" s="28">
        <v>44287</v>
      </c>
      <c r="AH2047">
        <v>198.76</v>
      </c>
      <c r="AI2047" s="4">
        <f t="shared" si="320"/>
        <v>-5.503852696887912E-3</v>
      </c>
      <c r="AO2047" s="28">
        <v>44281</v>
      </c>
      <c r="AP2047" s="29">
        <v>45521.63</v>
      </c>
      <c r="AQ2047" s="3">
        <f t="shared" si="321"/>
        <v>-4.4729319059375605E-3</v>
      </c>
    </row>
    <row r="2048" spans="1:43" ht="15.75" thickBot="1" x14ac:dyDescent="0.3">
      <c r="A2048" s="28">
        <v>44344</v>
      </c>
      <c r="B2048">
        <v>111.93</v>
      </c>
      <c r="C2048" s="3">
        <f t="shared" si="318"/>
        <v>2.6809651474524188E-4</v>
      </c>
      <c r="E2048" s="28">
        <v>44284</v>
      </c>
      <c r="F2048">
        <v>258.76</v>
      </c>
      <c r="G2048" s="4">
        <f t="shared" si="323"/>
        <v>-6.877316730845362E-2</v>
      </c>
      <c r="Q2048" s="28">
        <v>44284</v>
      </c>
      <c r="R2048">
        <v>158.86000000000001</v>
      </c>
      <c r="S2048" s="3">
        <f t="shared" si="319"/>
        <v>-5.3390537480633937E-2</v>
      </c>
      <c r="U2048" s="28">
        <v>44284</v>
      </c>
      <c r="V2048">
        <v>101.25</v>
      </c>
      <c r="W2048" s="3">
        <f t="shared" si="322"/>
        <v>-1.7562584901998912E-2</v>
      </c>
      <c r="AG2048" s="28">
        <v>44288</v>
      </c>
      <c r="AH2048">
        <v>200.33</v>
      </c>
      <c r="AI2048" s="4">
        <f t="shared" si="320"/>
        <v>7.8989736365466801E-3</v>
      </c>
      <c r="AO2048" s="28">
        <v>44284</v>
      </c>
      <c r="AP2048" s="29">
        <v>44431.8</v>
      </c>
      <c r="AQ2048" s="3">
        <f t="shared" si="321"/>
        <v>-2.3940926544150476E-2</v>
      </c>
    </row>
    <row r="2049" spans="1:43" ht="15.75" thickBot="1" x14ac:dyDescent="0.3">
      <c r="A2049" s="28">
        <v>44347</v>
      </c>
      <c r="B2049">
        <v>114.37</v>
      </c>
      <c r="C2049" s="3">
        <f t="shared" si="318"/>
        <v>2.1799338872509511E-2</v>
      </c>
      <c r="E2049" s="28">
        <v>44285</v>
      </c>
      <c r="F2049">
        <v>258.51</v>
      </c>
      <c r="G2049" s="4">
        <f t="shared" si="323"/>
        <v>-9.6614623589430515E-4</v>
      </c>
      <c r="Q2049" s="28">
        <v>44285</v>
      </c>
      <c r="R2049">
        <v>158.44</v>
      </c>
      <c r="S2049" s="3">
        <f t="shared" si="319"/>
        <v>-2.6438373410551108E-3</v>
      </c>
      <c r="U2049" s="28">
        <v>44285</v>
      </c>
      <c r="V2049">
        <v>101.43</v>
      </c>
      <c r="W2049" s="3">
        <f t="shared" si="322"/>
        <v>1.777777777777878E-3</v>
      </c>
      <c r="AG2049" s="28">
        <v>44291</v>
      </c>
      <c r="AH2049">
        <v>200.67</v>
      </c>
      <c r="AI2049" s="4">
        <f t="shared" si="320"/>
        <v>1.6971996206258666E-3</v>
      </c>
      <c r="AO2049" s="28">
        <v>44285</v>
      </c>
      <c r="AP2049" s="29">
        <v>44491.03</v>
      </c>
      <c r="AQ2049" s="3">
        <f t="shared" si="321"/>
        <v>1.3330542539351509E-3</v>
      </c>
    </row>
    <row r="2050" spans="1:43" ht="15.75" thickBot="1" x14ac:dyDescent="0.3">
      <c r="A2050" s="28">
        <v>44348</v>
      </c>
      <c r="B2050">
        <v>112.85</v>
      </c>
      <c r="C2050" s="3">
        <f t="shared" si="318"/>
        <v>-1.3290198478622117E-2</v>
      </c>
      <c r="E2050" s="28">
        <v>44286</v>
      </c>
      <c r="F2050">
        <v>255.38</v>
      </c>
      <c r="G2050" s="4">
        <f t="shared" si="323"/>
        <v>-1.2107848825964163E-2</v>
      </c>
      <c r="Q2050" s="28">
        <v>44286</v>
      </c>
      <c r="R2050">
        <v>160.6</v>
      </c>
      <c r="S2050" s="3">
        <f t="shared" si="319"/>
        <v>1.3632920979550489E-2</v>
      </c>
      <c r="U2050" s="28">
        <v>44286</v>
      </c>
      <c r="V2050">
        <v>101.61</v>
      </c>
      <c r="W2050" s="3">
        <f t="shared" si="322"/>
        <v>1.7746228926351915E-3</v>
      </c>
      <c r="AG2050" s="28">
        <v>44292</v>
      </c>
      <c r="AH2050">
        <v>211.02</v>
      </c>
      <c r="AI2050" s="4">
        <f t="shared" si="320"/>
        <v>5.1577216325310316E-2</v>
      </c>
      <c r="AO2050" s="28">
        <v>44286</v>
      </c>
      <c r="AP2050" s="29">
        <v>44587.85</v>
      </c>
      <c r="AQ2050" s="3">
        <f t="shared" si="321"/>
        <v>2.1761689940646978E-3</v>
      </c>
    </row>
    <row r="2051" spans="1:43" ht="15.75" thickBot="1" x14ac:dyDescent="0.3">
      <c r="A2051" s="28">
        <v>44349</v>
      </c>
      <c r="B2051">
        <v>112.06</v>
      </c>
      <c r="C2051" s="3">
        <f t="shared" si="318"/>
        <v>-7.0004430660167705E-3</v>
      </c>
      <c r="E2051" s="28">
        <v>44287</v>
      </c>
      <c r="F2051">
        <v>237.17</v>
      </c>
      <c r="G2051" s="4">
        <f t="shared" si="323"/>
        <v>-7.1305505521184198E-2</v>
      </c>
      <c r="Q2051" s="28">
        <v>44287</v>
      </c>
      <c r="R2051">
        <v>158.22999999999999</v>
      </c>
      <c r="S2051" s="3">
        <f t="shared" si="319"/>
        <v>-1.4757160647571599E-2</v>
      </c>
      <c r="U2051" s="28">
        <v>44287</v>
      </c>
      <c r="V2051">
        <v>100.98</v>
      </c>
      <c r="W2051" s="3">
        <f t="shared" si="322"/>
        <v>-6.2001771479184287E-3</v>
      </c>
      <c r="AG2051" s="28">
        <v>44293</v>
      </c>
      <c r="AH2051">
        <v>212.31</v>
      </c>
      <c r="AI2051" s="4">
        <f t="shared" si="320"/>
        <v>6.113164628945178E-3</v>
      </c>
      <c r="AO2051" s="28">
        <v>44287</v>
      </c>
      <c r="AP2051" s="29">
        <v>44428.1</v>
      </c>
      <c r="AQ2051" s="3">
        <f t="shared" si="321"/>
        <v>-3.5828146008385353E-3</v>
      </c>
    </row>
    <row r="2052" spans="1:43" ht="15.75" thickBot="1" x14ac:dyDescent="0.3">
      <c r="A2052" s="28">
        <v>44350</v>
      </c>
      <c r="B2052">
        <v>114.9</v>
      </c>
      <c r="C2052" s="3">
        <f t="shared" si="318"/>
        <v>2.5343565946814195E-2</v>
      </c>
      <c r="E2052" s="28">
        <v>44288</v>
      </c>
      <c r="F2052">
        <v>233.27</v>
      </c>
      <c r="G2052" s="4">
        <f t="shared" si="323"/>
        <v>-1.6443900999283168E-2</v>
      </c>
      <c r="Q2052" s="28">
        <v>44288</v>
      </c>
      <c r="R2052">
        <v>159.11000000000001</v>
      </c>
      <c r="S2052" s="3">
        <f t="shared" si="319"/>
        <v>5.5615243632687328E-3</v>
      </c>
      <c r="U2052" s="28">
        <v>44288</v>
      </c>
      <c r="V2052">
        <v>100.7</v>
      </c>
      <c r="W2052" s="3">
        <f t="shared" si="322"/>
        <v>-2.7728263022380739E-3</v>
      </c>
      <c r="AG2052" s="28">
        <v>44294</v>
      </c>
      <c r="AH2052">
        <v>213.31</v>
      </c>
      <c r="AI2052" s="4">
        <f t="shared" si="320"/>
        <v>4.7100937308652835E-3</v>
      </c>
      <c r="AO2052" s="28">
        <v>44288</v>
      </c>
      <c r="AP2052" s="29">
        <v>44300.95</v>
      </c>
      <c r="AQ2052" s="3">
        <f t="shared" si="321"/>
        <v>-2.8619274738285183E-3</v>
      </c>
    </row>
    <row r="2053" spans="1:43" ht="15.75" thickBot="1" x14ac:dyDescent="0.3">
      <c r="A2053" s="28">
        <v>44351</v>
      </c>
      <c r="B2053">
        <v>113.83</v>
      </c>
      <c r="C2053" s="3">
        <f t="shared" si="318"/>
        <v>-9.3124456048738757E-3</v>
      </c>
      <c r="E2053" s="28">
        <v>44291</v>
      </c>
      <c r="F2053">
        <v>215.78</v>
      </c>
      <c r="G2053" s="4">
        <f t="shared" si="323"/>
        <v>-7.4977493891199121E-2</v>
      </c>
      <c r="Q2053" s="28">
        <v>44291</v>
      </c>
      <c r="R2053">
        <v>156.31</v>
      </c>
      <c r="S2053" s="3">
        <f t="shared" si="319"/>
        <v>-1.7597888253409688E-2</v>
      </c>
      <c r="U2053" s="28">
        <v>44291</v>
      </c>
      <c r="V2053">
        <v>99.31</v>
      </c>
      <c r="W2053" s="3">
        <f t="shared" si="322"/>
        <v>-1.3803376365441933E-2</v>
      </c>
      <c r="AG2053" s="28">
        <v>44295</v>
      </c>
      <c r="AH2053">
        <v>210.81</v>
      </c>
      <c r="AI2053" s="4">
        <f t="shared" si="320"/>
        <v>-1.1720031878486692E-2</v>
      </c>
      <c r="AO2053" s="28">
        <v>44291</v>
      </c>
      <c r="AP2053" s="29">
        <v>43548.21</v>
      </c>
      <c r="AQ2053" s="3">
        <f t="shared" si="321"/>
        <v>-1.6991509211427669E-2</v>
      </c>
    </row>
    <row r="2054" spans="1:43" ht="15.75" thickBot="1" x14ac:dyDescent="0.3">
      <c r="A2054" s="28">
        <v>44354</v>
      </c>
      <c r="B2054">
        <v>112.97</v>
      </c>
      <c r="C2054" s="3">
        <f t="shared" si="318"/>
        <v>-7.5551260651849361E-3</v>
      </c>
      <c r="E2054" s="28">
        <v>44292</v>
      </c>
      <c r="F2054">
        <v>231.53</v>
      </c>
      <c r="G2054" s="4">
        <f t="shared" si="323"/>
        <v>7.2991009361386583E-2</v>
      </c>
      <c r="Q2054" s="28">
        <v>44292</v>
      </c>
      <c r="R2054">
        <v>163.63</v>
      </c>
      <c r="S2054" s="3">
        <f t="shared" si="319"/>
        <v>4.6830017273366886E-2</v>
      </c>
      <c r="U2054" s="28">
        <v>44292</v>
      </c>
      <c r="V2054">
        <v>100.55</v>
      </c>
      <c r="W2054" s="3">
        <f t="shared" si="322"/>
        <v>1.2486154465814137E-2</v>
      </c>
      <c r="AG2054" s="28">
        <v>44298</v>
      </c>
      <c r="AH2054">
        <v>206.71</v>
      </c>
      <c r="AI2054" s="4">
        <f t="shared" si="320"/>
        <v>-1.9448792751766919E-2</v>
      </c>
      <c r="AO2054" s="28">
        <v>44292</v>
      </c>
      <c r="AP2054" s="29">
        <v>44404.7</v>
      </c>
      <c r="AQ2054" s="3">
        <f t="shared" si="321"/>
        <v>1.9667628129835801E-2</v>
      </c>
    </row>
    <row r="2055" spans="1:43" ht="15.75" thickBot="1" x14ac:dyDescent="0.3">
      <c r="A2055" s="28">
        <v>44355</v>
      </c>
      <c r="B2055">
        <v>113</v>
      </c>
      <c r="C2055" s="3">
        <f t="shared" si="318"/>
        <v>2.6555722758248024E-4</v>
      </c>
      <c r="E2055" s="28">
        <v>44293</v>
      </c>
      <c r="F2055">
        <v>225.09</v>
      </c>
      <c r="G2055" s="4">
        <f t="shared" si="323"/>
        <v>-2.7814969982291715E-2</v>
      </c>
      <c r="Q2055" s="28">
        <v>44293</v>
      </c>
      <c r="R2055">
        <v>163.46</v>
      </c>
      <c r="S2055" s="3">
        <f t="shared" si="319"/>
        <v>-1.0389292916945791E-3</v>
      </c>
      <c r="U2055" s="28">
        <v>44293</v>
      </c>
      <c r="V2055">
        <v>97.59</v>
      </c>
      <c r="W2055" s="3">
        <f t="shared" si="322"/>
        <v>-2.9438090502237668E-2</v>
      </c>
      <c r="AG2055" s="28">
        <v>44299</v>
      </c>
      <c r="AH2055">
        <v>207.2</v>
      </c>
      <c r="AI2055" s="4">
        <f t="shared" si="320"/>
        <v>2.3704707077547571E-3</v>
      </c>
      <c r="AO2055" s="28">
        <v>44293</v>
      </c>
      <c r="AP2055" s="29">
        <v>43953.58</v>
      </c>
      <c r="AQ2055" s="3">
        <f t="shared" si="321"/>
        <v>-1.0159284940557956E-2</v>
      </c>
    </row>
    <row r="2056" spans="1:43" ht="15.75" thickBot="1" x14ac:dyDescent="0.3">
      <c r="A2056" s="28">
        <v>44356</v>
      </c>
      <c r="B2056">
        <v>111.98</v>
      </c>
      <c r="C2056" s="3">
        <f t="shared" ref="C2056:C2119" si="324">B2056/B2055-1</f>
        <v>-9.0265486725663591E-3</v>
      </c>
      <c r="E2056" s="28">
        <v>44294</v>
      </c>
      <c r="F2056">
        <v>230.23</v>
      </c>
      <c r="G2056" s="4">
        <f t="shared" si="323"/>
        <v>2.2835310320316271E-2</v>
      </c>
      <c r="Q2056" s="28">
        <v>44294</v>
      </c>
      <c r="R2056">
        <v>165.93</v>
      </c>
      <c r="S2056" s="3">
        <f t="shared" ref="S2056:S2119" si="325">R2056/R2055-1</f>
        <v>1.5110730453933741E-2</v>
      </c>
      <c r="U2056" s="28">
        <v>44294</v>
      </c>
      <c r="V2056">
        <v>98.66</v>
      </c>
      <c r="W2056" s="3">
        <f t="shared" si="322"/>
        <v>1.0964238139153482E-2</v>
      </c>
      <c r="AG2056" s="28">
        <v>44300</v>
      </c>
      <c r="AH2056">
        <v>202.79</v>
      </c>
      <c r="AI2056" s="4">
        <f t="shared" ref="AI2056:AI2119" si="326">AH2056/AH2055-1</f>
        <v>-2.1283783783783816E-2</v>
      </c>
      <c r="AO2056" s="28">
        <v>44294</v>
      </c>
      <c r="AP2056" s="29">
        <v>44741.36</v>
      </c>
      <c r="AQ2056" s="3">
        <f t="shared" ref="AQ2056:AQ2119" si="327">AP2056/AP2055-1</f>
        <v>1.7922999673746665E-2</v>
      </c>
    </row>
    <row r="2057" spans="1:43" ht="15.75" thickBot="1" x14ac:dyDescent="0.3">
      <c r="A2057" s="28">
        <v>44357</v>
      </c>
      <c r="B2057">
        <v>112.72</v>
      </c>
      <c r="C2057" s="3">
        <f t="shared" si="324"/>
        <v>6.6083229148061751E-3</v>
      </c>
      <c r="E2057" s="28">
        <v>44295</v>
      </c>
      <c r="F2057">
        <v>242.1</v>
      </c>
      <c r="G2057" s="4">
        <f t="shared" si="323"/>
        <v>5.1557138513660172E-2</v>
      </c>
      <c r="Q2057" s="28">
        <v>44295</v>
      </c>
      <c r="R2057">
        <v>170.61</v>
      </c>
      <c r="S2057" s="3">
        <f t="shared" si="325"/>
        <v>2.8204664617609954E-2</v>
      </c>
      <c r="U2057" s="28">
        <v>44295</v>
      </c>
      <c r="V2057">
        <v>98.41</v>
      </c>
      <c r="W2057" s="3">
        <f t="shared" si="322"/>
        <v>-2.5339549969592978E-3</v>
      </c>
      <c r="AG2057" s="28">
        <v>44301</v>
      </c>
      <c r="AH2057">
        <v>195.93</v>
      </c>
      <c r="AI2057" s="4">
        <f t="shared" si="326"/>
        <v>-3.382809803244724E-2</v>
      </c>
      <c r="AO2057" s="28">
        <v>44295</v>
      </c>
      <c r="AP2057" s="29">
        <v>45186.48</v>
      </c>
      <c r="AQ2057" s="3">
        <f t="shared" si="327"/>
        <v>9.9487364711310367E-3</v>
      </c>
    </row>
    <row r="2058" spans="1:43" ht="15.75" thickBot="1" x14ac:dyDescent="0.3">
      <c r="A2058" s="28">
        <v>44358</v>
      </c>
      <c r="B2058">
        <v>112.92</v>
      </c>
      <c r="C2058" s="3">
        <f t="shared" si="324"/>
        <v>1.7743080198722172E-3</v>
      </c>
      <c r="E2058" s="28">
        <v>44298</v>
      </c>
      <c r="F2058">
        <v>234.76</v>
      </c>
      <c r="G2058" s="4">
        <f t="shared" si="323"/>
        <v>-3.0318050392399876E-2</v>
      </c>
      <c r="Q2058" s="28">
        <v>44298</v>
      </c>
      <c r="R2058">
        <v>167.11</v>
      </c>
      <c r="S2058" s="3">
        <f t="shared" si="325"/>
        <v>-2.0514623996248704E-2</v>
      </c>
      <c r="U2058" s="28">
        <v>44298</v>
      </c>
      <c r="V2058">
        <v>96.97</v>
      </c>
      <c r="W2058" s="3">
        <f t="shared" si="322"/>
        <v>-1.4632659282593163E-2</v>
      </c>
      <c r="AG2058" s="28">
        <v>44302</v>
      </c>
      <c r="AH2058">
        <v>193.41</v>
      </c>
      <c r="AI2058" s="4">
        <f t="shared" si="326"/>
        <v>-1.2861736334405238E-2</v>
      </c>
      <c r="AO2058" s="28">
        <v>44298</v>
      </c>
      <c r="AP2058" s="29">
        <v>44978.05</v>
      </c>
      <c r="AQ2058" s="3">
        <f t="shared" si="327"/>
        <v>-4.6126629027090083E-3</v>
      </c>
    </row>
    <row r="2059" spans="1:43" ht="15.75" thickBot="1" x14ac:dyDescent="0.3">
      <c r="A2059" s="28">
        <v>44361</v>
      </c>
      <c r="B2059">
        <v>113.97</v>
      </c>
      <c r="C2059" s="3">
        <f t="shared" si="324"/>
        <v>9.2986184909671366E-3</v>
      </c>
      <c r="E2059" s="28">
        <v>44299</v>
      </c>
      <c r="F2059">
        <v>236.19</v>
      </c>
      <c r="G2059" s="4">
        <f t="shared" si="323"/>
        <v>6.0913273130005496E-3</v>
      </c>
      <c r="Q2059" s="28">
        <v>44299</v>
      </c>
      <c r="R2059">
        <v>167.17</v>
      </c>
      <c r="S2059" s="3">
        <f t="shared" si="325"/>
        <v>3.5904494045824187E-4</v>
      </c>
      <c r="U2059" s="28">
        <v>44299</v>
      </c>
      <c r="V2059">
        <v>96.82</v>
      </c>
      <c r="W2059" s="3">
        <f t="shared" si="322"/>
        <v>-1.5468701660308337E-3</v>
      </c>
      <c r="AG2059" s="28">
        <v>44305</v>
      </c>
      <c r="AH2059">
        <v>192.97</v>
      </c>
      <c r="AI2059" s="4">
        <f t="shared" si="326"/>
        <v>-2.2749599296830736E-3</v>
      </c>
      <c r="AO2059" s="28">
        <v>44299</v>
      </c>
      <c r="AP2059" s="29">
        <v>45048.57</v>
      </c>
      <c r="AQ2059" s="3">
        <f t="shared" si="327"/>
        <v>1.5678758861266129E-3</v>
      </c>
    </row>
    <row r="2060" spans="1:43" ht="15.75" thickBot="1" x14ac:dyDescent="0.3">
      <c r="A2060" s="28">
        <v>44362</v>
      </c>
      <c r="B2060">
        <v>113.6</v>
      </c>
      <c r="C2060" s="3">
        <f t="shared" si="324"/>
        <v>-3.2464683688689933E-3</v>
      </c>
      <c r="E2060" s="28">
        <v>44300</v>
      </c>
      <c r="F2060">
        <v>253.57</v>
      </c>
      <c r="G2060" s="4">
        <f t="shared" si="323"/>
        <v>7.3584825775858453E-2</v>
      </c>
      <c r="Q2060" s="28">
        <v>44300</v>
      </c>
      <c r="R2060">
        <v>167.3</v>
      </c>
      <c r="S2060" s="3">
        <f t="shared" si="325"/>
        <v>7.7765149249287013E-4</v>
      </c>
      <c r="U2060" s="28">
        <v>44300</v>
      </c>
      <c r="V2060">
        <v>97.9</v>
      </c>
      <c r="W2060" s="3">
        <f t="shared" si="322"/>
        <v>1.1154720099153304E-2</v>
      </c>
      <c r="AG2060" s="28">
        <v>44306</v>
      </c>
      <c r="AH2060">
        <v>196.45</v>
      </c>
      <c r="AI2060" s="4">
        <f t="shared" si="326"/>
        <v>1.803389127843702E-2</v>
      </c>
      <c r="AO2060" s="28">
        <v>44300</v>
      </c>
      <c r="AP2060" s="29">
        <v>45311.22</v>
      </c>
      <c r="AQ2060" s="3">
        <f t="shared" si="327"/>
        <v>5.8303737499325603E-3</v>
      </c>
    </row>
    <row r="2061" spans="1:43" ht="15.75" thickBot="1" x14ac:dyDescent="0.3">
      <c r="A2061" s="28">
        <v>44363</v>
      </c>
      <c r="B2061">
        <v>113.11</v>
      </c>
      <c r="C2061" s="3">
        <f t="shared" si="324"/>
        <v>-4.313380281690149E-3</v>
      </c>
      <c r="E2061" s="28">
        <v>44301</v>
      </c>
      <c r="F2061">
        <v>256.79000000000002</v>
      </c>
      <c r="G2061" s="4">
        <f t="shared" si="323"/>
        <v>1.2698663091059714E-2</v>
      </c>
      <c r="Q2061" s="28">
        <v>44301</v>
      </c>
      <c r="R2061">
        <v>170.13</v>
      </c>
      <c r="S2061" s="3">
        <f t="shared" si="325"/>
        <v>1.6915720263000589E-2</v>
      </c>
      <c r="U2061" s="28">
        <v>44301</v>
      </c>
      <c r="V2061">
        <v>98.97</v>
      </c>
      <c r="W2061" s="3">
        <f t="shared" si="322"/>
        <v>1.0929519918283948E-2</v>
      </c>
      <c r="AG2061" s="28">
        <v>44307</v>
      </c>
      <c r="AH2061">
        <v>200.11</v>
      </c>
      <c r="AI2061" s="4">
        <f t="shared" si="326"/>
        <v>1.863069483329105E-2</v>
      </c>
      <c r="AO2061" s="28">
        <v>44301</v>
      </c>
      <c r="AP2061" s="29">
        <v>45230.18</v>
      </c>
      <c r="AQ2061" s="3">
        <f t="shared" si="327"/>
        <v>-1.7885194881090971E-3</v>
      </c>
    </row>
    <row r="2062" spans="1:43" ht="15.75" thickBot="1" x14ac:dyDescent="0.3">
      <c r="A2062" s="28">
        <v>44364</v>
      </c>
      <c r="B2062">
        <v>113</v>
      </c>
      <c r="C2062" s="3">
        <f t="shared" si="324"/>
        <v>-9.7250464149944982E-4</v>
      </c>
      <c r="E2062" s="28">
        <v>44302</v>
      </c>
      <c r="F2062">
        <v>260.95999999999998</v>
      </c>
      <c r="G2062" s="4">
        <f t="shared" si="323"/>
        <v>1.6238950114879636E-2</v>
      </c>
      <c r="Q2062" s="28">
        <v>44302</v>
      </c>
      <c r="R2062">
        <v>171.98</v>
      </c>
      <c r="S2062" s="3">
        <f t="shared" si="325"/>
        <v>1.087403750073479E-2</v>
      </c>
      <c r="U2062" s="28">
        <v>44302</v>
      </c>
      <c r="V2062">
        <v>99.06</v>
      </c>
      <c r="W2062" s="3">
        <f t="shared" si="322"/>
        <v>9.0936647468931042E-4</v>
      </c>
      <c r="AG2062" s="28">
        <v>44308</v>
      </c>
      <c r="AH2062">
        <v>197.63</v>
      </c>
      <c r="AI2062" s="4">
        <f t="shared" si="326"/>
        <v>-1.2393183748938164E-2</v>
      </c>
      <c r="AO2062" s="28">
        <v>44302</v>
      </c>
      <c r="AP2062" s="29">
        <v>45305.63</v>
      </c>
      <c r="AQ2062" s="3">
        <f t="shared" si="327"/>
        <v>1.6681339760309388E-3</v>
      </c>
    </row>
    <row r="2063" spans="1:43" ht="15.75" thickBot="1" x14ac:dyDescent="0.3">
      <c r="A2063" s="28">
        <v>44365</v>
      </c>
      <c r="B2063">
        <v>112.98</v>
      </c>
      <c r="C2063" s="3">
        <f t="shared" si="324"/>
        <v>-1.7699115044245151E-4</v>
      </c>
      <c r="E2063" s="28">
        <v>44305</v>
      </c>
      <c r="F2063">
        <v>250.99</v>
      </c>
      <c r="G2063" s="4">
        <f t="shared" si="323"/>
        <v>-3.8205088902513729E-2</v>
      </c>
      <c r="Q2063" s="28">
        <v>44305</v>
      </c>
      <c r="R2063">
        <v>171.75</v>
      </c>
      <c r="S2063" s="3">
        <f t="shared" si="325"/>
        <v>-1.3373648098615742E-3</v>
      </c>
      <c r="U2063" s="28">
        <v>44305</v>
      </c>
      <c r="V2063">
        <v>98.28</v>
      </c>
      <c r="W2063" s="3">
        <f t="shared" si="322"/>
        <v>-7.8740157480314821E-3</v>
      </c>
      <c r="AG2063" s="28">
        <v>44309</v>
      </c>
      <c r="AH2063">
        <v>202.24</v>
      </c>
      <c r="AI2063" s="4">
        <f t="shared" si="326"/>
        <v>2.3326418053939202E-2</v>
      </c>
      <c r="AO2063" s="28">
        <v>44305</v>
      </c>
      <c r="AP2063" s="29">
        <v>44611.83</v>
      </c>
      <c r="AQ2063" s="3">
        <f t="shared" si="327"/>
        <v>-1.5313770054626641E-2</v>
      </c>
    </row>
    <row r="2064" spans="1:43" ht="15.75" thickBot="1" x14ac:dyDescent="0.3">
      <c r="A2064" s="28">
        <v>44368</v>
      </c>
      <c r="B2064">
        <v>113.74</v>
      </c>
      <c r="C2064" s="3">
        <f t="shared" si="324"/>
        <v>6.7268543104972434E-3</v>
      </c>
      <c r="E2064" s="28">
        <v>44306</v>
      </c>
      <c r="F2064">
        <v>250.43</v>
      </c>
      <c r="G2064" s="4">
        <f t="shared" si="323"/>
        <v>-2.2311645882305831E-3</v>
      </c>
      <c r="Q2064" s="28">
        <v>44306</v>
      </c>
      <c r="R2064">
        <v>170.78</v>
      </c>
      <c r="S2064" s="3">
        <f t="shared" si="325"/>
        <v>-5.6477438136827152E-3</v>
      </c>
      <c r="U2064" s="28">
        <v>44306</v>
      </c>
      <c r="V2064">
        <v>98.44</v>
      </c>
      <c r="W2064" s="3">
        <f t="shared" si="322"/>
        <v>1.6280016280016962E-3</v>
      </c>
      <c r="AG2064" s="28">
        <v>44312</v>
      </c>
      <c r="AH2064">
        <v>202.69</v>
      </c>
      <c r="AI2064" s="4">
        <f t="shared" si="326"/>
        <v>2.225079113924E-3</v>
      </c>
      <c r="AO2064" s="28">
        <v>44306</v>
      </c>
      <c r="AP2064" s="29">
        <v>45399.78</v>
      </c>
      <c r="AQ2064" s="3">
        <f t="shared" si="327"/>
        <v>1.7662355478356151E-2</v>
      </c>
    </row>
    <row r="2065" spans="1:43" ht="15.75" thickBot="1" x14ac:dyDescent="0.3">
      <c r="A2065" s="28">
        <v>44369</v>
      </c>
      <c r="B2065">
        <v>113.96</v>
      </c>
      <c r="C2065" s="3">
        <f t="shared" si="324"/>
        <v>1.9342359767891004E-3</v>
      </c>
      <c r="E2065" s="28">
        <v>44307</v>
      </c>
      <c r="F2065">
        <v>243.88</v>
      </c>
      <c r="G2065" s="4">
        <f t="shared" si="323"/>
        <v>-2.6155013376991665E-2</v>
      </c>
      <c r="Q2065" s="28">
        <v>44307</v>
      </c>
      <c r="R2065">
        <v>167.33</v>
      </c>
      <c r="S2065" s="3">
        <f t="shared" si="325"/>
        <v>-2.02014287387281E-2</v>
      </c>
      <c r="U2065" s="28">
        <v>44307</v>
      </c>
      <c r="V2065">
        <v>97.37</v>
      </c>
      <c r="W2065" s="3">
        <f t="shared" si="322"/>
        <v>-1.0869565217391242E-2</v>
      </c>
      <c r="AG2065" s="28">
        <v>44313</v>
      </c>
      <c r="AH2065">
        <v>203.31</v>
      </c>
      <c r="AI2065" s="4">
        <f t="shared" si="326"/>
        <v>3.0588583551236503E-3</v>
      </c>
      <c r="AO2065" s="28">
        <v>44307</v>
      </c>
      <c r="AP2065" s="29">
        <v>45306.54</v>
      </c>
      <c r="AQ2065" s="3">
        <f t="shared" si="327"/>
        <v>-2.0537544455060397E-3</v>
      </c>
    </row>
    <row r="2066" spans="1:43" ht="15.75" thickBot="1" x14ac:dyDescent="0.3">
      <c r="A2066" s="28">
        <v>44370</v>
      </c>
      <c r="B2066">
        <v>113.2</v>
      </c>
      <c r="C2066" s="3">
        <f t="shared" si="324"/>
        <v>-6.6690066690066052E-3</v>
      </c>
      <c r="E2066" s="28">
        <v>44308</v>
      </c>
      <c r="F2066">
        <v>236.87</v>
      </c>
      <c r="G2066" s="4">
        <f t="shared" si="323"/>
        <v>-2.8743644415286207E-2</v>
      </c>
      <c r="Q2066" s="28">
        <v>44308</v>
      </c>
      <c r="R2066">
        <v>166.16</v>
      </c>
      <c r="S2066" s="3">
        <f t="shared" si="325"/>
        <v>-6.9921711587881408E-3</v>
      </c>
      <c r="U2066" s="28">
        <v>44308</v>
      </c>
      <c r="V2066">
        <v>94.72</v>
      </c>
      <c r="W2066" s="3">
        <f t="shared" si="322"/>
        <v>-2.721577487932636E-2</v>
      </c>
      <c r="AG2066" s="28">
        <v>44314</v>
      </c>
      <c r="AH2066">
        <v>201.82</v>
      </c>
      <c r="AI2066" s="4">
        <f t="shared" si="326"/>
        <v>-7.3287098519502214E-3</v>
      </c>
      <c r="AO2066" s="28">
        <v>44308</v>
      </c>
      <c r="AP2066" s="29">
        <v>44929.61</v>
      </c>
      <c r="AQ2066" s="3">
        <f t="shared" si="327"/>
        <v>-8.319549451359598E-3</v>
      </c>
    </row>
    <row r="2067" spans="1:43" ht="15.75" thickBot="1" x14ac:dyDescent="0.3">
      <c r="A2067" s="28">
        <v>44371</v>
      </c>
      <c r="B2067">
        <v>114.12</v>
      </c>
      <c r="C2067" s="3">
        <f t="shared" si="324"/>
        <v>8.1272084805654732E-3</v>
      </c>
      <c r="E2067" s="28">
        <v>44309</v>
      </c>
      <c r="F2067">
        <v>236.13</v>
      </c>
      <c r="G2067" s="4">
        <f t="shared" si="323"/>
        <v>-3.1240764976570023E-3</v>
      </c>
      <c r="Q2067" s="28">
        <v>44309</v>
      </c>
      <c r="R2067">
        <v>163.72</v>
      </c>
      <c r="S2067" s="3">
        <f t="shared" si="325"/>
        <v>-1.4684641309581137E-2</v>
      </c>
      <c r="U2067" s="28">
        <v>44309</v>
      </c>
      <c r="V2067">
        <v>92.66</v>
      </c>
      <c r="W2067" s="3">
        <f t="shared" si="322"/>
        <v>-2.1748310810810856E-2</v>
      </c>
      <c r="AG2067" s="28">
        <v>44315</v>
      </c>
      <c r="AH2067">
        <v>201.04</v>
      </c>
      <c r="AI2067" s="4">
        <f t="shared" si="326"/>
        <v>-3.8648300465761176E-3</v>
      </c>
      <c r="AO2067" s="28">
        <v>44309</v>
      </c>
      <c r="AP2067" s="29">
        <v>44706.76</v>
      </c>
      <c r="AQ2067" s="3">
        <f t="shared" si="327"/>
        <v>-4.9599807343085889E-3</v>
      </c>
    </row>
    <row r="2068" spans="1:43" ht="15.75" thickBot="1" x14ac:dyDescent="0.3">
      <c r="A2068" s="28">
        <v>44372</v>
      </c>
      <c r="B2068">
        <v>113.34</v>
      </c>
      <c r="C2068" s="3">
        <f t="shared" si="324"/>
        <v>-6.8349106203995369E-3</v>
      </c>
      <c r="E2068" s="28">
        <v>44312</v>
      </c>
      <c r="F2068">
        <v>239.16</v>
      </c>
      <c r="G2068" s="4">
        <f t="shared" si="323"/>
        <v>1.2831914623300689E-2</v>
      </c>
      <c r="Q2068" s="28">
        <v>44312</v>
      </c>
      <c r="R2068">
        <v>165.31</v>
      </c>
      <c r="S2068" s="3">
        <f t="shared" si="325"/>
        <v>9.7117029074029748E-3</v>
      </c>
      <c r="U2068" s="28">
        <v>44312</v>
      </c>
      <c r="V2068">
        <v>99.47</v>
      </c>
      <c r="W2068" s="3">
        <f t="shared" si="322"/>
        <v>7.3494496006907051E-2</v>
      </c>
      <c r="AG2068" s="28">
        <v>44316</v>
      </c>
      <c r="AH2068">
        <v>192.13</v>
      </c>
      <c r="AI2068" s="4">
        <f t="shared" si="326"/>
        <v>-4.4319538400318326E-2</v>
      </c>
      <c r="AO2068" s="28">
        <v>44312</v>
      </c>
      <c r="AP2068" s="29">
        <v>45682.77</v>
      </c>
      <c r="AQ2068" s="3">
        <f t="shared" si="327"/>
        <v>2.1831374047235785E-2</v>
      </c>
    </row>
    <row r="2069" spans="1:43" ht="15.75" thickBot="1" x14ac:dyDescent="0.3">
      <c r="A2069" s="28">
        <v>44375</v>
      </c>
      <c r="B2069">
        <v>111.65</v>
      </c>
      <c r="C2069" s="3">
        <f t="shared" si="324"/>
        <v>-1.4910887594847377E-2</v>
      </c>
      <c r="E2069" s="28">
        <v>44313</v>
      </c>
      <c r="F2069">
        <v>237.81</v>
      </c>
      <c r="G2069" s="4">
        <f t="shared" si="323"/>
        <v>-5.6447566482689115E-3</v>
      </c>
      <c r="Q2069" s="28">
        <v>44313</v>
      </c>
      <c r="R2069">
        <v>169.24</v>
      </c>
      <c r="S2069" s="3">
        <f t="shared" si="325"/>
        <v>2.3773516423688967E-2</v>
      </c>
      <c r="U2069" s="28">
        <v>44313</v>
      </c>
      <c r="V2069">
        <v>94.71</v>
      </c>
      <c r="W2069" s="3">
        <f t="shared" si="322"/>
        <v>-4.785362420830408E-2</v>
      </c>
      <c r="AG2069" s="28">
        <v>44319</v>
      </c>
      <c r="AH2069">
        <v>188.99</v>
      </c>
      <c r="AI2069" s="4">
        <f t="shared" si="326"/>
        <v>-1.6343101025347306E-2</v>
      </c>
      <c r="AO2069" s="28">
        <v>44313</v>
      </c>
      <c r="AP2069" s="29">
        <v>45292.87</v>
      </c>
      <c r="AQ2069" s="3">
        <f t="shared" si="327"/>
        <v>-8.5349465454918061E-3</v>
      </c>
    </row>
    <row r="2070" spans="1:43" ht="15.75" thickBot="1" x14ac:dyDescent="0.3">
      <c r="A2070" s="28">
        <v>44376</v>
      </c>
      <c r="B2070">
        <v>113.83</v>
      </c>
      <c r="C2070" s="3">
        <f t="shared" si="324"/>
        <v>1.9525302283922796E-2</v>
      </c>
      <c r="E2070" s="28">
        <v>44314</v>
      </c>
      <c r="F2070">
        <v>240.24</v>
      </c>
      <c r="G2070" s="4">
        <f t="shared" si="323"/>
        <v>1.0218241453261001E-2</v>
      </c>
      <c r="Q2070" s="28">
        <v>44314</v>
      </c>
      <c r="R2070">
        <v>167.03</v>
      </c>
      <c r="S2070" s="3">
        <f t="shared" si="325"/>
        <v>-1.3058378633892698E-2</v>
      </c>
      <c r="U2070" s="28">
        <v>44314</v>
      </c>
      <c r="V2070">
        <v>92.29</v>
      </c>
      <c r="W2070" s="3">
        <f t="shared" si="322"/>
        <v>-2.5551684088269355E-2</v>
      </c>
      <c r="AG2070" s="28">
        <v>44320</v>
      </c>
      <c r="AH2070">
        <v>196.23</v>
      </c>
      <c r="AI2070" s="4">
        <f t="shared" si="326"/>
        <v>3.8308905233080948E-2</v>
      </c>
      <c r="AO2070" s="28">
        <v>44314</v>
      </c>
      <c r="AP2070" s="29">
        <v>45059.12</v>
      </c>
      <c r="AQ2070" s="3">
        <f t="shared" si="327"/>
        <v>-5.1608564438508919E-3</v>
      </c>
    </row>
    <row r="2071" spans="1:43" ht="15.75" thickBot="1" x14ac:dyDescent="0.3">
      <c r="A2071" s="28">
        <v>44377</v>
      </c>
      <c r="B2071">
        <v>115.41</v>
      </c>
      <c r="C2071" s="3">
        <f t="shared" si="324"/>
        <v>1.3880347887200273E-2</v>
      </c>
      <c r="E2071" s="28">
        <v>44315</v>
      </c>
      <c r="F2071">
        <v>232.75</v>
      </c>
      <c r="G2071" s="4">
        <f t="shared" si="323"/>
        <v>-3.1177156177156218E-2</v>
      </c>
      <c r="Q2071" s="28">
        <v>44315</v>
      </c>
      <c r="R2071">
        <v>163.38999999999999</v>
      </c>
      <c r="S2071" s="3">
        <f t="shared" si="325"/>
        <v>-2.1792492366640825E-2</v>
      </c>
      <c r="U2071" s="28">
        <v>44315</v>
      </c>
      <c r="V2071">
        <v>92.95</v>
      </c>
      <c r="W2071" s="3">
        <f t="shared" si="322"/>
        <v>7.151370679380209E-3</v>
      </c>
      <c r="AG2071" s="28">
        <v>44321</v>
      </c>
      <c r="AH2071">
        <v>196</v>
      </c>
      <c r="AI2071" s="4">
        <f t="shared" si="326"/>
        <v>-1.1720939713600886E-3</v>
      </c>
      <c r="AO2071" s="28">
        <v>44315</v>
      </c>
      <c r="AP2071" s="29">
        <v>44863.11</v>
      </c>
      <c r="AQ2071" s="3">
        <f t="shared" si="327"/>
        <v>-4.3500627619892374E-3</v>
      </c>
    </row>
    <row r="2072" spans="1:43" ht="15.75" thickBot="1" x14ac:dyDescent="0.3">
      <c r="A2072" s="28">
        <v>44378</v>
      </c>
      <c r="B2072">
        <v>115.7</v>
      </c>
      <c r="C2072" s="3">
        <f t="shared" si="324"/>
        <v>2.5127805216187404E-3</v>
      </c>
      <c r="E2072" s="28">
        <v>44316</v>
      </c>
      <c r="F2072">
        <v>218.56</v>
      </c>
      <c r="G2072" s="4">
        <f t="shared" si="323"/>
        <v>-6.0966702470461875E-2</v>
      </c>
      <c r="Q2072" s="28">
        <v>44316</v>
      </c>
      <c r="R2072">
        <v>161.22</v>
      </c>
      <c r="S2072" s="3">
        <f t="shared" si="325"/>
        <v>-1.3281106554868694E-2</v>
      </c>
      <c r="U2072" s="28">
        <v>44316</v>
      </c>
      <c r="V2072">
        <v>91.51</v>
      </c>
      <c r="W2072" s="3">
        <f t="shared" si="322"/>
        <v>-1.5492200107584675E-2</v>
      </c>
      <c r="AG2072" s="28">
        <v>44322</v>
      </c>
      <c r="AH2072">
        <v>196.02</v>
      </c>
      <c r="AI2072" s="4">
        <f t="shared" si="326"/>
        <v>1.0204081632658735E-4</v>
      </c>
      <c r="AO2072" s="28">
        <v>44316</v>
      </c>
      <c r="AP2072" s="29">
        <v>44262.35</v>
      </c>
      <c r="AQ2072" s="3">
        <f t="shared" si="327"/>
        <v>-1.3390957514982871E-2</v>
      </c>
    </row>
    <row r="2073" spans="1:43" ht="15.75" thickBot="1" x14ac:dyDescent="0.3">
      <c r="A2073" s="28">
        <v>44379</v>
      </c>
      <c r="B2073">
        <v>116.3</v>
      </c>
      <c r="C2073" s="3">
        <f t="shared" si="324"/>
        <v>5.1858254105443535E-3</v>
      </c>
      <c r="E2073" s="28">
        <v>44319</v>
      </c>
      <c r="F2073">
        <v>216.64</v>
      </c>
      <c r="G2073" s="4">
        <f t="shared" si="323"/>
        <v>-8.7847730600293383E-3</v>
      </c>
      <c r="Q2073" s="28">
        <v>44319</v>
      </c>
      <c r="R2073">
        <v>161.69</v>
      </c>
      <c r="S2073" s="3">
        <f t="shared" si="325"/>
        <v>2.9152710581814567E-3</v>
      </c>
      <c r="U2073" s="28">
        <v>44319</v>
      </c>
      <c r="V2073">
        <v>91.04</v>
      </c>
      <c r="W2073" s="3">
        <f t="shared" si="322"/>
        <v>-5.136050704841022E-3</v>
      </c>
      <c r="AG2073" s="28">
        <v>44333</v>
      </c>
      <c r="AH2073">
        <v>199</v>
      </c>
      <c r="AI2073" s="4">
        <f t="shared" si="326"/>
        <v>1.5202530354045507E-2</v>
      </c>
      <c r="AO2073" s="28">
        <v>44319</v>
      </c>
      <c r="AP2073" s="29">
        <v>44076.2</v>
      </c>
      <c r="AQ2073" s="3">
        <f t="shared" si="327"/>
        <v>-4.2056058930445284E-3</v>
      </c>
    </row>
    <row r="2074" spans="1:43" ht="15.75" thickBot="1" x14ac:dyDescent="0.3">
      <c r="A2074" s="28">
        <v>44382</v>
      </c>
      <c r="B2074">
        <v>116.97</v>
      </c>
      <c r="C2074" s="3">
        <f t="shared" si="324"/>
        <v>5.7609630266552969E-3</v>
      </c>
      <c r="E2074" s="28">
        <v>44320</v>
      </c>
      <c r="F2074">
        <v>222.84</v>
      </c>
      <c r="G2074" s="4">
        <f t="shared" si="323"/>
        <v>2.8618906942392996E-2</v>
      </c>
      <c r="Q2074" s="28">
        <v>44320</v>
      </c>
      <c r="R2074">
        <v>161.07</v>
      </c>
      <c r="S2074" s="3">
        <f t="shared" si="325"/>
        <v>-3.8344981136743117E-3</v>
      </c>
      <c r="U2074" s="28">
        <v>44320</v>
      </c>
      <c r="V2074">
        <v>91.48</v>
      </c>
      <c r="W2074" s="3">
        <f t="shared" si="322"/>
        <v>4.833040421792667E-3</v>
      </c>
      <c r="AG2074" s="28">
        <v>44334</v>
      </c>
      <c r="AH2074">
        <v>197</v>
      </c>
      <c r="AI2074" s="4">
        <f t="shared" si="326"/>
        <v>-1.0050251256281451E-2</v>
      </c>
      <c r="AO2074" s="28">
        <v>44320</v>
      </c>
      <c r="AP2074" s="29">
        <v>44563.59</v>
      </c>
      <c r="AQ2074" s="3">
        <f t="shared" si="327"/>
        <v>1.1057895190601741E-2</v>
      </c>
    </row>
    <row r="2075" spans="1:43" ht="15.75" thickBot="1" x14ac:dyDescent="0.3">
      <c r="A2075" s="28">
        <v>44383</v>
      </c>
      <c r="B2075">
        <v>118.3</v>
      </c>
      <c r="C2075" s="3">
        <f t="shared" si="324"/>
        <v>1.1370436864153177E-2</v>
      </c>
      <c r="E2075" s="28">
        <v>44321</v>
      </c>
      <c r="F2075">
        <v>221.35</v>
      </c>
      <c r="G2075" s="4">
        <f t="shared" si="323"/>
        <v>-6.6864117752648555E-3</v>
      </c>
      <c r="Q2075" s="28">
        <v>44321</v>
      </c>
      <c r="R2075">
        <v>165.74</v>
      </c>
      <c r="S2075" s="3">
        <f t="shared" si="325"/>
        <v>2.8993605264791888E-2</v>
      </c>
      <c r="U2075" s="28">
        <v>44321</v>
      </c>
      <c r="V2075">
        <v>92.5</v>
      </c>
      <c r="W2075" s="3">
        <f t="shared" si="322"/>
        <v>1.1149978137297678E-2</v>
      </c>
      <c r="AG2075" s="28">
        <v>44335</v>
      </c>
      <c r="AH2075">
        <v>197.98</v>
      </c>
      <c r="AI2075" s="4">
        <f t="shared" si="326"/>
        <v>4.9746192893400654E-3</v>
      </c>
      <c r="AO2075" s="28">
        <v>44321</v>
      </c>
      <c r="AP2075" s="29">
        <v>44943.61</v>
      </c>
      <c r="AQ2075" s="3">
        <f t="shared" si="327"/>
        <v>8.5275894513885397E-3</v>
      </c>
    </row>
    <row r="2076" spans="1:43" ht="15.75" thickBot="1" x14ac:dyDescent="0.3">
      <c r="A2076" s="28">
        <v>44384</v>
      </c>
      <c r="B2076">
        <v>118.63</v>
      </c>
      <c r="C2076" s="3">
        <f t="shared" si="324"/>
        <v>2.7895181741335318E-3</v>
      </c>
      <c r="E2076" s="28">
        <v>44322</v>
      </c>
      <c r="F2076">
        <v>222.15</v>
      </c>
      <c r="G2076" s="4">
        <f t="shared" si="323"/>
        <v>3.614185678789239E-3</v>
      </c>
      <c r="Q2076" s="28">
        <v>44322</v>
      </c>
      <c r="R2076">
        <v>167.44</v>
      </c>
      <c r="S2076" s="3">
        <f t="shared" si="325"/>
        <v>1.0257029081694125E-2</v>
      </c>
      <c r="U2076" s="28">
        <v>44322</v>
      </c>
      <c r="V2076">
        <v>92.67</v>
      </c>
      <c r="W2076" s="3">
        <f t="shared" si="322"/>
        <v>1.8378378378378635E-3</v>
      </c>
      <c r="AG2076" s="28">
        <v>44336</v>
      </c>
      <c r="AH2076">
        <v>203</v>
      </c>
      <c r="AI2076" s="4">
        <f t="shared" si="326"/>
        <v>2.5356096575411602E-2</v>
      </c>
      <c r="AO2076" s="28">
        <v>44322</v>
      </c>
      <c r="AP2076" s="29">
        <v>45174.67</v>
      </c>
      <c r="AQ2076" s="3">
        <f t="shared" si="327"/>
        <v>5.1411090475375065E-3</v>
      </c>
    </row>
    <row r="2077" spans="1:43" ht="15.75" thickBot="1" x14ac:dyDescent="0.3">
      <c r="A2077" s="28">
        <v>44385</v>
      </c>
      <c r="B2077">
        <v>121.66</v>
      </c>
      <c r="C2077" s="3">
        <f t="shared" si="324"/>
        <v>2.5541599932563441E-2</v>
      </c>
      <c r="E2077" s="28">
        <v>44333</v>
      </c>
      <c r="F2077">
        <v>232.96</v>
      </c>
      <c r="G2077" s="4">
        <f t="shared" si="323"/>
        <v>4.8660814764798666E-2</v>
      </c>
      <c r="Q2077" s="28">
        <v>44333</v>
      </c>
      <c r="R2077">
        <v>174.94</v>
      </c>
      <c r="S2077" s="3">
        <f t="shared" si="325"/>
        <v>4.4792164357381647E-2</v>
      </c>
      <c r="U2077" s="28">
        <v>44333</v>
      </c>
      <c r="V2077">
        <v>88.38</v>
      </c>
      <c r="W2077" s="3">
        <f t="shared" si="322"/>
        <v>-4.6293298802201455E-2</v>
      </c>
      <c r="AG2077" s="28">
        <v>44337</v>
      </c>
      <c r="AH2077">
        <v>203.96</v>
      </c>
      <c r="AI2077" s="4">
        <f t="shared" si="326"/>
        <v>4.7290640394088701E-3</v>
      </c>
      <c r="AO2077" s="28">
        <v>44333</v>
      </c>
      <c r="AP2077" s="29">
        <v>45796.31</v>
      </c>
      <c r="AQ2077" s="3">
        <f t="shared" si="327"/>
        <v>1.3760808878072517E-2</v>
      </c>
    </row>
    <row r="2078" spans="1:43" ht="15.75" thickBot="1" x14ac:dyDescent="0.3">
      <c r="A2078" s="28">
        <v>44386</v>
      </c>
      <c r="B2078">
        <v>120.45</v>
      </c>
      <c r="C2078" s="3">
        <f t="shared" si="324"/>
        <v>-9.9457504520794604E-3</v>
      </c>
      <c r="E2078" s="28">
        <v>44334</v>
      </c>
      <c r="F2078">
        <v>230.66</v>
      </c>
      <c r="G2078" s="4">
        <f t="shared" si="323"/>
        <v>-9.8729395604396641E-3</v>
      </c>
      <c r="Q2078" s="28">
        <v>44334</v>
      </c>
      <c r="R2078">
        <v>178.23</v>
      </c>
      <c r="S2078" s="3">
        <f t="shared" si="325"/>
        <v>1.8806447925002745E-2</v>
      </c>
      <c r="U2078" s="28">
        <v>44334</v>
      </c>
      <c r="V2078">
        <v>88.9</v>
      </c>
      <c r="W2078" s="3">
        <f t="shared" si="322"/>
        <v>5.8836840914235911E-3</v>
      </c>
      <c r="AG2078" s="28">
        <v>44340</v>
      </c>
      <c r="AH2078">
        <v>202.12</v>
      </c>
      <c r="AI2078" s="4">
        <f t="shared" si="326"/>
        <v>-9.021376740537379E-3</v>
      </c>
      <c r="AO2078" s="28">
        <v>44334</v>
      </c>
      <c r="AP2078" s="29">
        <v>45981.82</v>
      </c>
      <c r="AQ2078" s="3">
        <f t="shared" si="327"/>
        <v>4.0507630418258334E-3</v>
      </c>
    </row>
    <row r="2079" spans="1:43" ht="15.75" thickBot="1" x14ac:dyDescent="0.3">
      <c r="A2079" s="28">
        <v>44389</v>
      </c>
      <c r="B2079">
        <v>121</v>
      </c>
      <c r="C2079" s="3">
        <f t="shared" si="324"/>
        <v>4.5662100456620447E-3</v>
      </c>
      <c r="E2079" s="28">
        <v>44335</v>
      </c>
      <c r="F2079">
        <v>228.11</v>
      </c>
      <c r="G2079" s="4">
        <f t="shared" si="323"/>
        <v>-1.1055232810196713E-2</v>
      </c>
      <c r="Q2079" s="28">
        <v>44335</v>
      </c>
      <c r="R2079">
        <v>175.53</v>
      </c>
      <c r="S2079" s="3">
        <f t="shared" si="325"/>
        <v>-1.5148964820737132E-2</v>
      </c>
      <c r="U2079" s="28">
        <v>44335</v>
      </c>
      <c r="V2079">
        <v>89.76</v>
      </c>
      <c r="W2079" s="3">
        <f t="shared" si="322"/>
        <v>9.6737907761530462E-3</v>
      </c>
      <c r="AG2079" s="28">
        <v>44341</v>
      </c>
      <c r="AH2079">
        <v>204.34</v>
      </c>
      <c r="AI2079" s="4">
        <f t="shared" si="326"/>
        <v>1.0983574114387551E-2</v>
      </c>
      <c r="AO2079" s="28">
        <v>44335</v>
      </c>
      <c r="AP2079" s="29">
        <v>45682.11</v>
      </c>
      <c r="AQ2079" s="3">
        <f t="shared" si="327"/>
        <v>-6.5180108138390702E-3</v>
      </c>
    </row>
    <row r="2080" spans="1:43" ht="15.75" thickBot="1" x14ac:dyDescent="0.3">
      <c r="A2080" s="28">
        <v>44390</v>
      </c>
      <c r="B2080">
        <v>121.87</v>
      </c>
      <c r="C2080" s="3">
        <f t="shared" si="324"/>
        <v>7.1900826446280597E-3</v>
      </c>
      <c r="E2080" s="28">
        <v>44336</v>
      </c>
      <c r="F2080">
        <v>227.58</v>
      </c>
      <c r="G2080" s="4">
        <f t="shared" si="323"/>
        <v>-2.3234404453991164E-3</v>
      </c>
      <c r="Q2080" s="28">
        <v>44336</v>
      </c>
      <c r="R2080">
        <v>173.95</v>
      </c>
      <c r="S2080" s="3">
        <f t="shared" si="325"/>
        <v>-9.0013103173247622E-3</v>
      </c>
      <c r="U2080" s="28">
        <v>44336</v>
      </c>
      <c r="V2080">
        <v>88.14</v>
      </c>
      <c r="W2080" s="3">
        <f t="shared" si="322"/>
        <v>-1.8048128342246006E-2</v>
      </c>
      <c r="AG2080" s="28">
        <v>44342</v>
      </c>
      <c r="AH2080">
        <v>204</v>
      </c>
      <c r="AI2080" s="4">
        <f t="shared" si="326"/>
        <v>-1.6638935108153063E-3</v>
      </c>
      <c r="AO2080" s="28">
        <v>44336</v>
      </c>
      <c r="AP2080" s="29">
        <v>45574.07</v>
      </c>
      <c r="AQ2080" s="3">
        <f t="shared" si="327"/>
        <v>-2.3650396183538813E-3</v>
      </c>
    </row>
    <row r="2081" spans="1:43" ht="15.75" thickBot="1" x14ac:dyDescent="0.3">
      <c r="A2081" s="28">
        <v>44391</v>
      </c>
      <c r="B2081">
        <v>121.99</v>
      </c>
      <c r="C2081" s="3">
        <f t="shared" si="324"/>
        <v>9.8465578074979909E-4</v>
      </c>
      <c r="E2081" s="28">
        <v>44337</v>
      </c>
      <c r="F2081">
        <v>236.8</v>
      </c>
      <c r="G2081" s="4">
        <f t="shared" si="323"/>
        <v>4.0513226118288115E-2</v>
      </c>
      <c r="Q2081" s="28">
        <v>44337</v>
      </c>
      <c r="R2081">
        <v>172.79</v>
      </c>
      <c r="S2081" s="3">
        <f t="shared" si="325"/>
        <v>-6.6685829261281526E-3</v>
      </c>
      <c r="U2081" s="28">
        <v>44337</v>
      </c>
      <c r="V2081">
        <v>89.99</v>
      </c>
      <c r="W2081" s="3">
        <f t="shared" si="322"/>
        <v>2.0989335148627219E-2</v>
      </c>
      <c r="AG2081" s="28">
        <v>44343</v>
      </c>
      <c r="AH2081">
        <v>202</v>
      </c>
      <c r="AI2081" s="4">
        <f t="shared" si="326"/>
        <v>-9.8039215686274161E-3</v>
      </c>
      <c r="AO2081" s="28">
        <v>44337</v>
      </c>
      <c r="AP2081" s="29">
        <v>45914.98</v>
      </c>
      <c r="AQ2081" s="3">
        <f t="shared" si="327"/>
        <v>7.4803501201452516E-3</v>
      </c>
    </row>
    <row r="2082" spans="1:43" ht="15.75" thickBot="1" x14ac:dyDescent="0.3">
      <c r="A2082" s="28">
        <v>44392</v>
      </c>
      <c r="B2082">
        <v>122.65</v>
      </c>
      <c r="C2082" s="3">
        <f t="shared" si="324"/>
        <v>5.4102795311092855E-3</v>
      </c>
      <c r="E2082" s="28">
        <v>44340</v>
      </c>
      <c r="F2082">
        <v>239.38</v>
      </c>
      <c r="G2082" s="4">
        <f t="shared" si="323"/>
        <v>1.0895270270270263E-2</v>
      </c>
      <c r="Q2082" s="28">
        <v>44340</v>
      </c>
      <c r="R2082">
        <v>178.16</v>
      </c>
      <c r="S2082" s="3">
        <f t="shared" si="325"/>
        <v>3.1078187395103818E-2</v>
      </c>
      <c r="U2082" s="28">
        <v>44340</v>
      </c>
      <c r="V2082">
        <v>90.02</v>
      </c>
      <c r="W2082" s="3">
        <f t="shared" ref="W2082:W2145" si="328">V2082/V2081-1</f>
        <v>3.3337037448610829E-4</v>
      </c>
      <c r="AG2082" s="28">
        <v>44344</v>
      </c>
      <c r="AH2082">
        <v>201.34</v>
      </c>
      <c r="AI2082" s="4">
        <f t="shared" si="326"/>
        <v>-3.2673267326732702E-3</v>
      </c>
      <c r="AO2082" s="28">
        <v>44340</v>
      </c>
      <c r="AP2082" s="29">
        <v>46097.11</v>
      </c>
      <c r="AQ2082" s="3">
        <f t="shared" si="327"/>
        <v>3.9666792841899223E-3</v>
      </c>
    </row>
    <row r="2083" spans="1:43" ht="15.75" thickBot="1" x14ac:dyDescent="0.3">
      <c r="A2083" s="28">
        <v>44393</v>
      </c>
      <c r="B2083">
        <v>122.99</v>
      </c>
      <c r="C2083" s="3">
        <f t="shared" si="324"/>
        <v>2.7721157766000815E-3</v>
      </c>
      <c r="E2083" s="28">
        <v>44341</v>
      </c>
      <c r="F2083">
        <v>245.79</v>
      </c>
      <c r="G2083" s="4">
        <f t="shared" si="323"/>
        <v>2.6777508563789798E-2</v>
      </c>
      <c r="Q2083" s="28">
        <v>44341</v>
      </c>
      <c r="R2083">
        <v>181.6</v>
      </c>
      <c r="S2083" s="3">
        <f t="shared" si="325"/>
        <v>1.930848675348007E-2</v>
      </c>
      <c r="U2083" s="28">
        <v>44341</v>
      </c>
      <c r="V2083">
        <v>90.14</v>
      </c>
      <c r="W2083" s="3">
        <f t="shared" si="328"/>
        <v>1.3330371028661414E-3</v>
      </c>
      <c r="AG2083" s="28">
        <v>44347</v>
      </c>
      <c r="AH2083">
        <v>207</v>
      </c>
      <c r="AI2083" s="4">
        <f t="shared" si="326"/>
        <v>2.8111651932055226E-2</v>
      </c>
      <c r="AO2083" s="28">
        <v>44341</v>
      </c>
      <c r="AP2083" s="29">
        <v>46300.66</v>
      </c>
      <c r="AQ2083" s="3">
        <f t="shared" si="327"/>
        <v>4.4156781195177075E-3</v>
      </c>
    </row>
    <row r="2084" spans="1:43" ht="15.75" thickBot="1" x14ac:dyDescent="0.3">
      <c r="A2084" s="28">
        <v>44396</v>
      </c>
      <c r="B2084">
        <v>124.48</v>
      </c>
      <c r="C2084" s="3">
        <f t="shared" si="324"/>
        <v>1.2114806081795271E-2</v>
      </c>
      <c r="E2084" s="28">
        <v>44342</v>
      </c>
      <c r="F2084">
        <v>246.73</v>
      </c>
      <c r="G2084" s="4">
        <f t="shared" si="323"/>
        <v>3.824402945604044E-3</v>
      </c>
      <c r="Q2084" s="28">
        <v>44342</v>
      </c>
      <c r="R2084">
        <v>181.75</v>
      </c>
      <c r="S2084" s="3">
        <f t="shared" si="325"/>
        <v>8.2599118942727756E-4</v>
      </c>
      <c r="U2084" s="28">
        <v>44342</v>
      </c>
      <c r="V2084">
        <v>93.1</v>
      </c>
      <c r="W2084" s="3">
        <f t="shared" si="328"/>
        <v>3.2837807854448675E-2</v>
      </c>
      <c r="AG2084" s="28">
        <v>44348</v>
      </c>
      <c r="AH2084">
        <v>205.89</v>
      </c>
      <c r="AI2084" s="4">
        <f t="shared" si="326"/>
        <v>-5.362318840579805E-3</v>
      </c>
      <c r="AO2084" s="28">
        <v>44342</v>
      </c>
      <c r="AP2084" s="29">
        <v>46812.31</v>
      </c>
      <c r="AQ2084" s="3">
        <f t="shared" si="327"/>
        <v>1.105059841479572E-2</v>
      </c>
    </row>
    <row r="2085" spans="1:43" ht="15.75" thickBot="1" x14ac:dyDescent="0.3">
      <c r="A2085" s="28">
        <v>44400</v>
      </c>
      <c r="B2085">
        <v>124.86</v>
      </c>
      <c r="C2085" s="3">
        <f t="shared" si="324"/>
        <v>3.0526992287918109E-3</v>
      </c>
      <c r="E2085" s="28">
        <v>44343</v>
      </c>
      <c r="F2085">
        <v>241.19</v>
      </c>
      <c r="G2085" s="4">
        <f t="shared" si="323"/>
        <v>-2.2453694321728168E-2</v>
      </c>
      <c r="Q2085" s="28">
        <v>44343</v>
      </c>
      <c r="R2085">
        <v>179.07</v>
      </c>
      <c r="S2085" s="3">
        <f t="shared" si="325"/>
        <v>-1.4745529573590099E-2</v>
      </c>
      <c r="U2085" s="28">
        <v>44343</v>
      </c>
      <c r="V2085">
        <v>93.14</v>
      </c>
      <c r="W2085" s="3">
        <f t="shared" si="328"/>
        <v>4.2964554242752584E-4</v>
      </c>
      <c r="AG2085" s="28">
        <v>44349</v>
      </c>
      <c r="AH2085">
        <v>201.87</v>
      </c>
      <c r="AI2085" s="4">
        <f t="shared" si="326"/>
        <v>-1.952498907183442E-2</v>
      </c>
      <c r="AO2085" s="28">
        <v>44343</v>
      </c>
      <c r="AP2085" s="29">
        <v>46790.75</v>
      </c>
      <c r="AQ2085" s="3">
        <f t="shared" si="327"/>
        <v>-4.6056261696969525E-4</v>
      </c>
    </row>
    <row r="2086" spans="1:43" ht="15.75" thickBot="1" x14ac:dyDescent="0.3">
      <c r="A2086" s="28">
        <v>44403</v>
      </c>
      <c r="B2086">
        <v>121.84</v>
      </c>
      <c r="C2086" s="3">
        <f t="shared" si="324"/>
        <v>-2.4187089540285034E-2</v>
      </c>
      <c r="E2086" s="28">
        <v>44344</v>
      </c>
      <c r="F2086">
        <v>242.41</v>
      </c>
      <c r="G2086" s="4">
        <f t="shared" si="323"/>
        <v>5.0582528297193896E-3</v>
      </c>
      <c r="Q2086" s="28">
        <v>44344</v>
      </c>
      <c r="R2086">
        <v>184.51</v>
      </c>
      <c r="S2086" s="3">
        <f t="shared" si="325"/>
        <v>3.037918132573858E-2</v>
      </c>
      <c r="U2086" s="28">
        <v>44344</v>
      </c>
      <c r="V2086">
        <v>95.44</v>
      </c>
      <c r="W2086" s="3">
        <f t="shared" si="328"/>
        <v>2.4694009018681573E-2</v>
      </c>
      <c r="AG2086" s="28">
        <v>44350</v>
      </c>
      <c r="AH2086">
        <v>201.22</v>
      </c>
      <c r="AI2086" s="4">
        <f t="shared" si="326"/>
        <v>-3.2198939911824986E-3</v>
      </c>
      <c r="AO2086" s="28">
        <v>44344</v>
      </c>
      <c r="AP2086" s="29">
        <v>47126.29</v>
      </c>
      <c r="AQ2086" s="3">
        <f t="shared" si="327"/>
        <v>7.1710754796621146E-3</v>
      </c>
    </row>
    <row r="2087" spans="1:43" ht="15.75" thickBot="1" x14ac:dyDescent="0.3">
      <c r="A2087" s="28">
        <v>44404</v>
      </c>
      <c r="B2087">
        <v>121.5</v>
      </c>
      <c r="C2087" s="3">
        <f t="shared" si="324"/>
        <v>-2.7905449770190272E-3</v>
      </c>
      <c r="E2087" s="28">
        <v>44347</v>
      </c>
      <c r="F2087">
        <v>249.02</v>
      </c>
      <c r="G2087" s="4">
        <f t="shared" si="323"/>
        <v>2.7267851986304326E-2</v>
      </c>
      <c r="Q2087" s="28">
        <v>44347</v>
      </c>
      <c r="R2087">
        <v>190.89</v>
      </c>
      <c r="S2087" s="3">
        <f t="shared" si="325"/>
        <v>3.4578071649232989E-2</v>
      </c>
      <c r="U2087" s="28">
        <v>44347</v>
      </c>
      <c r="V2087">
        <v>97.49</v>
      </c>
      <c r="W2087" s="3">
        <f t="shared" si="328"/>
        <v>2.1479463537300791E-2</v>
      </c>
      <c r="AG2087" s="28">
        <v>44351</v>
      </c>
      <c r="AH2087">
        <v>202.33</v>
      </c>
      <c r="AI2087" s="4">
        <f t="shared" si="326"/>
        <v>5.5163502633934769E-3</v>
      </c>
      <c r="AO2087" s="28">
        <v>44347</v>
      </c>
      <c r="AP2087" s="29">
        <v>47896.34</v>
      </c>
      <c r="AQ2087" s="3">
        <f t="shared" si="327"/>
        <v>1.6340136259400007E-2</v>
      </c>
    </row>
    <row r="2088" spans="1:43" ht="15.75" thickBot="1" x14ac:dyDescent="0.3">
      <c r="A2088" s="28">
        <v>44405</v>
      </c>
      <c r="B2088">
        <v>123.24</v>
      </c>
      <c r="C2088" s="3">
        <f t="shared" si="324"/>
        <v>1.4320987654320882E-2</v>
      </c>
      <c r="E2088" s="28">
        <v>44348</v>
      </c>
      <c r="F2088">
        <v>252.6</v>
      </c>
      <c r="G2088" s="4">
        <f t="shared" si="323"/>
        <v>1.4376355312826217E-2</v>
      </c>
      <c r="Q2088" s="28">
        <v>44348</v>
      </c>
      <c r="R2088">
        <v>190.09</v>
      </c>
      <c r="S2088" s="3">
        <f t="shared" si="325"/>
        <v>-4.1908952800040478E-3</v>
      </c>
      <c r="U2088" s="28">
        <v>44348</v>
      </c>
      <c r="V2088">
        <v>98.9</v>
      </c>
      <c r="W2088" s="3">
        <f t="shared" si="328"/>
        <v>1.4463021848394764E-2</v>
      </c>
      <c r="AG2088" s="28">
        <v>44354</v>
      </c>
      <c r="AH2088">
        <v>210.91</v>
      </c>
      <c r="AI2088" s="4">
        <f t="shared" si="326"/>
        <v>4.2405970444323593E-2</v>
      </c>
      <c r="AO2088" s="28">
        <v>44348</v>
      </c>
      <c r="AP2088" s="29">
        <v>48191.26</v>
      </c>
      <c r="AQ2088" s="3">
        <f t="shared" si="327"/>
        <v>6.1574642237800514E-3</v>
      </c>
    </row>
    <row r="2089" spans="1:43" ht="15.75" thickBot="1" x14ac:dyDescent="0.3">
      <c r="A2089" s="28">
        <v>44406</v>
      </c>
      <c r="B2089">
        <v>123.61</v>
      </c>
      <c r="C2089" s="3">
        <f t="shared" si="324"/>
        <v>3.0022719896138916E-3</v>
      </c>
      <c r="E2089" s="28">
        <v>44349</v>
      </c>
      <c r="F2089">
        <v>255.5</v>
      </c>
      <c r="G2089" s="4">
        <f t="shared" si="323"/>
        <v>1.1480601741884477E-2</v>
      </c>
      <c r="Q2089" s="28">
        <v>44349</v>
      </c>
      <c r="R2089">
        <v>190.83</v>
      </c>
      <c r="S2089" s="3">
        <f t="shared" si="325"/>
        <v>3.8928928402335305E-3</v>
      </c>
      <c r="U2089" s="28">
        <v>44349</v>
      </c>
      <c r="V2089">
        <v>97.48</v>
      </c>
      <c r="W2089" s="3">
        <f t="shared" si="328"/>
        <v>-1.435793731041457E-2</v>
      </c>
      <c r="AG2089" s="28">
        <v>44355</v>
      </c>
      <c r="AH2089">
        <v>207.52</v>
      </c>
      <c r="AI2089" s="4">
        <f t="shared" si="326"/>
        <v>-1.6073206581006083E-2</v>
      </c>
      <c r="AO2089" s="28">
        <v>44349</v>
      </c>
      <c r="AP2089" s="29">
        <v>48126.9</v>
      </c>
      <c r="AQ2089" s="3">
        <f t="shared" si="327"/>
        <v>-1.3355118749748263E-3</v>
      </c>
    </row>
    <row r="2090" spans="1:43" ht="15.75" thickBot="1" x14ac:dyDescent="0.3">
      <c r="A2090" s="28">
        <v>44407</v>
      </c>
      <c r="B2090">
        <v>124.95</v>
      </c>
      <c r="C2090" s="3">
        <f t="shared" si="324"/>
        <v>1.0840546881320412E-2</v>
      </c>
      <c r="E2090" s="28">
        <v>44350</v>
      </c>
      <c r="F2090">
        <v>254.36</v>
      </c>
      <c r="G2090" s="4">
        <f t="shared" si="323"/>
        <v>-4.4618395303326341E-3</v>
      </c>
      <c r="Q2090" s="28">
        <v>44350</v>
      </c>
      <c r="R2090">
        <v>192.14</v>
      </c>
      <c r="S2090" s="3">
        <f t="shared" si="325"/>
        <v>6.8647487292352594E-3</v>
      </c>
      <c r="U2090" s="28">
        <v>44350</v>
      </c>
      <c r="V2090">
        <v>97.09</v>
      </c>
      <c r="W2090" s="3">
        <f t="shared" si="328"/>
        <v>-4.0008206811653624E-3</v>
      </c>
      <c r="AG2090" s="28">
        <v>44356</v>
      </c>
      <c r="AH2090">
        <v>204.27</v>
      </c>
      <c r="AI2090" s="4">
        <f t="shared" si="326"/>
        <v>-1.5661141094834186E-2</v>
      </c>
      <c r="AO2090" s="28">
        <v>44350</v>
      </c>
      <c r="AP2090" s="29">
        <v>48093.53</v>
      </c>
      <c r="AQ2090" s="3">
        <f t="shared" si="327"/>
        <v>-6.9337522258872131E-4</v>
      </c>
    </row>
    <row r="2091" spans="1:43" ht="15.75" thickBot="1" x14ac:dyDescent="0.3">
      <c r="A2091" s="28">
        <v>44410</v>
      </c>
      <c r="B2091">
        <v>127.02</v>
      </c>
      <c r="C2091" s="3">
        <f t="shared" si="324"/>
        <v>1.656662665066011E-2</v>
      </c>
      <c r="E2091" s="28">
        <v>44351</v>
      </c>
      <c r="F2091">
        <v>256.14</v>
      </c>
      <c r="G2091" s="4">
        <f t="shared" si="323"/>
        <v>6.9979556534045528E-3</v>
      </c>
      <c r="Q2091" s="28">
        <v>44351</v>
      </c>
      <c r="R2091">
        <v>192.32</v>
      </c>
      <c r="S2091" s="3">
        <f t="shared" si="325"/>
        <v>9.3681690434066489E-4</v>
      </c>
      <c r="U2091" s="28">
        <v>44351</v>
      </c>
      <c r="V2091">
        <v>97.46</v>
      </c>
      <c r="W2091" s="3">
        <f t="shared" si="328"/>
        <v>3.8108971057779772E-3</v>
      </c>
      <c r="AG2091" s="28">
        <v>44357</v>
      </c>
      <c r="AH2091">
        <v>204.96</v>
      </c>
      <c r="AI2091" s="4">
        <f t="shared" si="326"/>
        <v>3.3778822147159104E-3</v>
      </c>
      <c r="AO2091" s="28">
        <v>44351</v>
      </c>
      <c r="AP2091" s="29">
        <v>48211.7</v>
      </c>
      <c r="AQ2091" s="3">
        <f t="shared" si="327"/>
        <v>2.4570872630891305E-3</v>
      </c>
    </row>
    <row r="2092" spans="1:43" ht="15.75" thickBot="1" x14ac:dyDescent="0.3">
      <c r="A2092" s="28">
        <v>44411</v>
      </c>
      <c r="B2092">
        <v>129.59</v>
      </c>
      <c r="C2092" s="3">
        <f t="shared" si="324"/>
        <v>2.0233034167847608E-2</v>
      </c>
      <c r="E2092" s="28">
        <v>44354</v>
      </c>
      <c r="F2092">
        <v>252.79</v>
      </c>
      <c r="G2092" s="4">
        <f t="shared" si="323"/>
        <v>-1.3078785039431495E-2</v>
      </c>
      <c r="Q2092" s="28">
        <v>44354</v>
      </c>
      <c r="R2092">
        <v>191.36</v>
      </c>
      <c r="S2092" s="3">
        <f t="shared" si="325"/>
        <v>-4.991680532445808E-3</v>
      </c>
      <c r="U2092" s="28">
        <v>44354</v>
      </c>
      <c r="V2092">
        <v>97.4</v>
      </c>
      <c r="W2092" s="3">
        <f t="shared" si="328"/>
        <v>-6.1563718448587323E-4</v>
      </c>
      <c r="AG2092" s="28">
        <v>44358</v>
      </c>
      <c r="AH2092">
        <v>205.6</v>
      </c>
      <c r="AI2092" s="4">
        <f t="shared" si="326"/>
        <v>3.1225604996096834E-3</v>
      </c>
      <c r="AO2092" s="28">
        <v>44354</v>
      </c>
      <c r="AP2092" s="29">
        <v>48302.66</v>
      </c>
      <c r="AQ2092" s="3">
        <f t="shared" si="327"/>
        <v>1.8866789596716504E-3</v>
      </c>
    </row>
    <row r="2093" spans="1:43" ht="15.75" thickBot="1" x14ac:dyDescent="0.3">
      <c r="A2093" s="28">
        <v>44412</v>
      </c>
      <c r="B2093">
        <v>131.84</v>
      </c>
      <c r="C2093" s="3">
        <f t="shared" si="324"/>
        <v>1.7362450806389429E-2</v>
      </c>
      <c r="E2093" s="28">
        <v>44355</v>
      </c>
      <c r="F2093">
        <v>247.8</v>
      </c>
      <c r="G2093" s="4">
        <f t="shared" si="323"/>
        <v>-1.973970489338972E-2</v>
      </c>
      <c r="Q2093" s="28">
        <v>44355</v>
      </c>
      <c r="R2093">
        <v>188.7</v>
      </c>
      <c r="S2093" s="3">
        <f t="shared" si="325"/>
        <v>-1.3900501672240884E-2</v>
      </c>
      <c r="U2093" s="28">
        <v>44355</v>
      </c>
      <c r="V2093">
        <v>96.49</v>
      </c>
      <c r="W2093" s="3">
        <f t="shared" si="328"/>
        <v>-9.3429158110883703E-3</v>
      </c>
      <c r="AG2093" s="28">
        <v>44361</v>
      </c>
      <c r="AH2093">
        <v>210.99</v>
      </c>
      <c r="AI2093" s="4">
        <f t="shared" si="326"/>
        <v>2.6215953307393125E-2</v>
      </c>
      <c r="AO2093" s="28">
        <v>44355</v>
      </c>
      <c r="AP2093" s="29">
        <v>48147.98</v>
      </c>
      <c r="AQ2093" s="3">
        <f t="shared" si="327"/>
        <v>-3.2023081130521103E-3</v>
      </c>
    </row>
    <row r="2094" spans="1:43" ht="15.75" thickBot="1" x14ac:dyDescent="0.3">
      <c r="A2094" s="28">
        <v>44413</v>
      </c>
      <c r="B2094">
        <v>132.58000000000001</v>
      </c>
      <c r="C2094" s="3">
        <f t="shared" si="324"/>
        <v>5.6128640776700323E-3</v>
      </c>
      <c r="E2094" s="28">
        <v>44356</v>
      </c>
      <c r="F2094">
        <v>247.37</v>
      </c>
      <c r="G2094" s="4">
        <f t="shared" si="323"/>
        <v>-1.735270379338183E-3</v>
      </c>
      <c r="Q2094" s="28">
        <v>44356</v>
      </c>
      <c r="R2094">
        <v>183.58</v>
      </c>
      <c r="S2094" s="3">
        <f t="shared" si="325"/>
        <v>-2.7133015368309366E-2</v>
      </c>
      <c r="U2094" s="28">
        <v>44356</v>
      </c>
      <c r="V2094">
        <v>92.28</v>
      </c>
      <c r="W2094" s="3">
        <f t="shared" si="328"/>
        <v>-4.3631464400455955E-2</v>
      </c>
      <c r="AG2094" s="28">
        <v>44362</v>
      </c>
      <c r="AH2094">
        <v>208</v>
      </c>
      <c r="AI2094" s="4">
        <f t="shared" si="326"/>
        <v>-1.4171287738755423E-2</v>
      </c>
      <c r="AO2094" s="28">
        <v>44356</v>
      </c>
      <c r="AP2094" s="29">
        <v>47777.62</v>
      </c>
      <c r="AQ2094" s="3">
        <f t="shared" si="327"/>
        <v>-7.69211917093926E-3</v>
      </c>
    </row>
    <row r="2095" spans="1:43" ht="15.75" thickBot="1" x14ac:dyDescent="0.3">
      <c r="A2095" s="28">
        <v>44414</v>
      </c>
      <c r="B2095">
        <v>135.09</v>
      </c>
      <c r="C2095" s="3">
        <f t="shared" si="324"/>
        <v>1.8931965605671897E-2</v>
      </c>
      <c r="E2095" s="28">
        <v>44357</v>
      </c>
      <c r="F2095">
        <v>258.08999999999997</v>
      </c>
      <c r="G2095" s="4">
        <f t="shared" si="323"/>
        <v>4.3335893600679132E-2</v>
      </c>
      <c r="Q2095" s="28">
        <v>44357</v>
      </c>
      <c r="R2095">
        <v>185.21</v>
      </c>
      <c r="S2095" s="3">
        <f t="shared" si="325"/>
        <v>8.8789628499836848E-3</v>
      </c>
      <c r="U2095" s="28">
        <v>44357</v>
      </c>
      <c r="V2095">
        <v>92</v>
      </c>
      <c r="W2095" s="3">
        <f t="shared" si="328"/>
        <v>-3.0342436064152434E-3</v>
      </c>
      <c r="AG2095" s="28">
        <v>44363</v>
      </c>
      <c r="AH2095">
        <v>207</v>
      </c>
      <c r="AI2095" s="4">
        <f t="shared" si="326"/>
        <v>-4.8076923076922906E-3</v>
      </c>
      <c r="AO2095" s="28">
        <v>44357</v>
      </c>
      <c r="AP2095" s="29">
        <v>48251.49</v>
      </c>
      <c r="AQ2095" s="3">
        <f t="shared" si="327"/>
        <v>9.9182420555898876E-3</v>
      </c>
    </row>
    <row r="2096" spans="1:43" ht="15.75" thickBot="1" x14ac:dyDescent="0.3">
      <c r="A2096" s="28">
        <v>44417</v>
      </c>
      <c r="B2096">
        <v>134.66999999999999</v>
      </c>
      <c r="C2096" s="3">
        <f t="shared" si="324"/>
        <v>-3.109038418832033E-3</v>
      </c>
      <c r="E2096" s="28">
        <v>44358</v>
      </c>
      <c r="F2096">
        <v>267.33</v>
      </c>
      <c r="G2096" s="4">
        <f t="shared" si="323"/>
        <v>3.5801464605370148E-2</v>
      </c>
      <c r="Q2096" s="28">
        <v>44358</v>
      </c>
      <c r="R2096">
        <v>186.73</v>
      </c>
      <c r="S2096" s="3">
        <f t="shared" si="325"/>
        <v>8.2069002753630826E-3</v>
      </c>
      <c r="U2096" s="28">
        <v>44358</v>
      </c>
      <c r="V2096">
        <v>92.72</v>
      </c>
      <c r="W2096" s="3">
        <f t="shared" si="328"/>
        <v>7.8260869565216495E-3</v>
      </c>
      <c r="AG2096" s="28">
        <v>44364</v>
      </c>
      <c r="AH2096">
        <v>205.61</v>
      </c>
      <c r="AI2096" s="4">
        <f t="shared" si="326"/>
        <v>-6.7149758454105868E-3</v>
      </c>
      <c r="AO2096" s="28">
        <v>44358</v>
      </c>
      <c r="AP2096" s="29">
        <v>48304.72</v>
      </c>
      <c r="AQ2096" s="3">
        <f t="shared" si="327"/>
        <v>1.1031783681707541E-3</v>
      </c>
    </row>
    <row r="2097" spans="1:43" ht="15.75" thickBot="1" x14ac:dyDescent="0.3">
      <c r="A2097" s="28">
        <v>44418</v>
      </c>
      <c r="B2097">
        <v>134.96</v>
      </c>
      <c r="C2097" s="3">
        <f t="shared" si="324"/>
        <v>2.1534120442565641E-3</v>
      </c>
      <c r="E2097" s="28">
        <v>44361</v>
      </c>
      <c r="F2097">
        <v>279.58999999999997</v>
      </c>
      <c r="G2097" s="4">
        <f t="shared" si="323"/>
        <v>4.5860920959114093E-2</v>
      </c>
      <c r="Q2097" s="28">
        <v>44361</v>
      </c>
      <c r="R2097">
        <v>190.48</v>
      </c>
      <c r="S2097" s="3">
        <f t="shared" si="325"/>
        <v>2.0082472018422282E-2</v>
      </c>
      <c r="U2097" s="28">
        <v>44361</v>
      </c>
      <c r="V2097">
        <v>99.67</v>
      </c>
      <c r="W2097" s="3">
        <f t="shared" si="328"/>
        <v>7.4956859361518635E-2</v>
      </c>
      <c r="AG2097" s="28">
        <v>44365</v>
      </c>
      <c r="AH2097">
        <v>208.93</v>
      </c>
      <c r="AI2097" s="4">
        <f t="shared" si="326"/>
        <v>1.6147074558630292E-2</v>
      </c>
      <c r="AO2097" s="28">
        <v>44361</v>
      </c>
      <c r="AP2097" s="29">
        <v>48726.080000000002</v>
      </c>
      <c r="AQ2097" s="3">
        <f t="shared" si="327"/>
        <v>8.7229570940479118E-3</v>
      </c>
    </row>
    <row r="2098" spans="1:43" ht="15.75" thickBot="1" x14ac:dyDescent="0.3">
      <c r="A2098" s="28">
        <v>44419</v>
      </c>
      <c r="B2098">
        <v>135.12</v>
      </c>
      <c r="C2098" s="3">
        <f t="shared" si="324"/>
        <v>1.1855364552459946E-3</v>
      </c>
      <c r="E2098" s="28">
        <v>44362</v>
      </c>
      <c r="F2098">
        <v>265.23</v>
      </c>
      <c r="G2098" s="4">
        <f t="shared" si="323"/>
        <v>-5.1360921349118183E-2</v>
      </c>
      <c r="Q2098" s="28">
        <v>44362</v>
      </c>
      <c r="R2098">
        <v>188.6</v>
      </c>
      <c r="S2098" s="3">
        <f t="shared" si="325"/>
        <v>-9.8698026039478748E-3</v>
      </c>
      <c r="U2098" s="28">
        <v>44362</v>
      </c>
      <c r="V2098">
        <v>99.97</v>
      </c>
      <c r="W2098" s="3">
        <f t="shared" si="328"/>
        <v>3.0099327781678564E-3</v>
      </c>
      <c r="AG2098" s="28">
        <v>44368</v>
      </c>
      <c r="AH2098">
        <v>206.5</v>
      </c>
      <c r="AI2098" s="4">
        <f t="shared" si="326"/>
        <v>-1.1630689704685837E-2</v>
      </c>
      <c r="AO2098" s="28">
        <v>44362</v>
      </c>
      <c r="AP2098" s="29">
        <v>48632.56</v>
      </c>
      <c r="AQ2098" s="3">
        <f t="shared" si="327"/>
        <v>-1.9193007112413563E-3</v>
      </c>
    </row>
    <row r="2099" spans="1:43" ht="15.75" thickBot="1" x14ac:dyDescent="0.3">
      <c r="A2099" s="28">
        <v>44420</v>
      </c>
      <c r="B2099">
        <v>140.13</v>
      </c>
      <c r="C2099" s="3">
        <f t="shared" si="324"/>
        <v>3.7078152753108329E-2</v>
      </c>
      <c r="E2099" s="28">
        <v>44363</v>
      </c>
      <c r="F2099">
        <v>270.08</v>
      </c>
      <c r="G2099" s="4">
        <f t="shared" si="323"/>
        <v>1.8286015910718767E-2</v>
      </c>
      <c r="Q2099" s="28">
        <v>44363</v>
      </c>
      <c r="R2099">
        <v>183.78</v>
      </c>
      <c r="S2099" s="3">
        <f t="shared" si="325"/>
        <v>-2.5556733828207778E-2</v>
      </c>
      <c r="U2099" s="28">
        <v>44363</v>
      </c>
      <c r="V2099">
        <v>99.52</v>
      </c>
      <c r="W2099" s="3">
        <f t="shared" si="328"/>
        <v>-4.5013504051215625E-3</v>
      </c>
      <c r="AG2099" s="28">
        <v>44369</v>
      </c>
      <c r="AH2099">
        <v>205.99</v>
      </c>
      <c r="AI2099" s="4">
        <f t="shared" si="326"/>
        <v>-2.4697336561743111E-3</v>
      </c>
      <c r="AO2099" s="28">
        <v>44363</v>
      </c>
      <c r="AP2099" s="29">
        <v>48480.9</v>
      </c>
      <c r="AQ2099" s="3">
        <f t="shared" si="327"/>
        <v>-3.1184868738145521E-3</v>
      </c>
    </row>
    <row r="2100" spans="1:43" ht="15.75" thickBot="1" x14ac:dyDescent="0.3">
      <c r="A2100" s="28">
        <v>44421</v>
      </c>
      <c r="B2100">
        <v>140.66</v>
      </c>
      <c r="C2100" s="3">
        <f t="shared" si="324"/>
        <v>3.7822022407765221E-3</v>
      </c>
      <c r="E2100" s="28">
        <v>44364</v>
      </c>
      <c r="F2100">
        <v>258.25</v>
      </c>
      <c r="G2100" s="4">
        <f t="shared" si="323"/>
        <v>-4.3801836492890933E-2</v>
      </c>
      <c r="Q2100" s="28">
        <v>44364</v>
      </c>
      <c r="R2100">
        <v>183.64</v>
      </c>
      <c r="S2100" s="3">
        <f t="shared" si="325"/>
        <v>-7.6178038959628935E-4</v>
      </c>
      <c r="U2100" s="28">
        <v>44364</v>
      </c>
      <c r="V2100">
        <v>100.17</v>
      </c>
      <c r="W2100" s="3">
        <f t="shared" si="328"/>
        <v>6.5313504823152346E-3</v>
      </c>
      <c r="AG2100" s="28">
        <v>44370</v>
      </c>
      <c r="AH2100">
        <v>205</v>
      </c>
      <c r="AI2100" s="4">
        <f t="shared" si="326"/>
        <v>-4.8060585465313777E-3</v>
      </c>
      <c r="AO2100" s="28">
        <v>44364</v>
      </c>
      <c r="AP2100" s="29">
        <v>48157.63</v>
      </c>
      <c r="AQ2100" s="3">
        <f t="shared" si="327"/>
        <v>-6.6679867741730181E-3</v>
      </c>
    </row>
    <row r="2101" spans="1:43" ht="15.75" thickBot="1" x14ac:dyDescent="0.3">
      <c r="A2101" s="28">
        <v>44424</v>
      </c>
      <c r="B2101">
        <v>141.05000000000001</v>
      </c>
      <c r="C2101" s="3">
        <f t="shared" si="324"/>
        <v>2.7726432532348966E-3</v>
      </c>
      <c r="E2101" s="28">
        <v>44365</v>
      </c>
      <c r="F2101">
        <v>270.64999999999998</v>
      </c>
      <c r="G2101" s="4">
        <f t="shared" si="323"/>
        <v>4.8015488867376499E-2</v>
      </c>
      <c r="Q2101" s="28">
        <v>44365</v>
      </c>
      <c r="R2101">
        <v>184.59</v>
      </c>
      <c r="S2101" s="3">
        <f t="shared" si="325"/>
        <v>5.1731648878241554E-3</v>
      </c>
      <c r="U2101" s="28">
        <v>44365</v>
      </c>
      <c r="V2101">
        <v>99.26</v>
      </c>
      <c r="W2101" s="3">
        <f t="shared" si="328"/>
        <v>-9.0845562543675484E-3</v>
      </c>
      <c r="AG2101" s="28">
        <v>44371</v>
      </c>
      <c r="AH2101">
        <v>202.81</v>
      </c>
      <c r="AI2101" s="4">
        <f t="shared" si="326"/>
        <v>-1.0682926829268302E-2</v>
      </c>
      <c r="AO2101" s="28">
        <v>44365</v>
      </c>
      <c r="AP2101" s="29">
        <v>48238.67</v>
      </c>
      <c r="AQ2101" s="3">
        <f t="shared" si="327"/>
        <v>1.6828070650487525E-3</v>
      </c>
    </row>
    <row r="2102" spans="1:43" ht="15.75" thickBot="1" x14ac:dyDescent="0.3">
      <c r="A2102" s="28">
        <v>44425</v>
      </c>
      <c r="B2102">
        <v>141.68</v>
      </c>
      <c r="C2102" s="3">
        <f t="shared" si="324"/>
        <v>4.466501240694809E-3</v>
      </c>
      <c r="E2102" s="28">
        <v>44368</v>
      </c>
      <c r="F2102">
        <v>264.17</v>
      </c>
      <c r="G2102" s="4">
        <f t="shared" ref="G2102:G2165" si="329">F2102/F2101-1</f>
        <v>-2.3942360982818989E-2</v>
      </c>
      <c r="Q2102" s="28">
        <v>44368</v>
      </c>
      <c r="R2102">
        <v>184.14</v>
      </c>
      <c r="S2102" s="3">
        <f t="shared" si="325"/>
        <v>-2.4378352023404215E-3</v>
      </c>
      <c r="U2102" s="28">
        <v>44368</v>
      </c>
      <c r="V2102">
        <v>99.09</v>
      </c>
      <c r="W2102" s="3">
        <f t="shared" si="328"/>
        <v>-1.712673786016583E-3</v>
      </c>
      <c r="AG2102" s="28">
        <v>44372</v>
      </c>
      <c r="AH2102">
        <v>205.45</v>
      </c>
      <c r="AI2102" s="4">
        <f t="shared" si="326"/>
        <v>1.3017109609979816E-2</v>
      </c>
      <c r="AO2102" s="28">
        <v>44368</v>
      </c>
      <c r="AP2102" s="29">
        <v>48012.52</v>
      </c>
      <c r="AQ2102" s="3">
        <f t="shared" si="327"/>
        <v>-4.688147496603845E-3</v>
      </c>
    </row>
    <row r="2103" spans="1:43" ht="15.75" thickBot="1" x14ac:dyDescent="0.3">
      <c r="A2103" s="28">
        <v>44428</v>
      </c>
      <c r="B2103">
        <v>149.41</v>
      </c>
      <c r="C2103" s="3">
        <f t="shared" si="324"/>
        <v>5.4559570863918605E-2</v>
      </c>
      <c r="E2103" s="28">
        <v>44369</v>
      </c>
      <c r="F2103">
        <v>266.99</v>
      </c>
      <c r="G2103" s="4">
        <f t="shared" si="329"/>
        <v>1.0674944164742461E-2</v>
      </c>
      <c r="Q2103" s="28">
        <v>44369</v>
      </c>
      <c r="R2103">
        <v>182.07</v>
      </c>
      <c r="S2103" s="3">
        <f t="shared" si="325"/>
        <v>-1.1241446725317683E-2</v>
      </c>
      <c r="U2103" s="28">
        <v>44369</v>
      </c>
      <c r="V2103">
        <v>98.53</v>
      </c>
      <c r="W2103" s="3">
        <f t="shared" si="328"/>
        <v>-5.6514279947522672E-3</v>
      </c>
      <c r="AG2103" s="28">
        <v>44375</v>
      </c>
      <c r="AH2103">
        <v>198.22</v>
      </c>
      <c r="AI2103" s="4">
        <f t="shared" si="326"/>
        <v>-3.5191044049647013E-2</v>
      </c>
      <c r="AO2103" s="28">
        <v>44369</v>
      </c>
      <c r="AP2103" s="29">
        <v>47987.14</v>
      </c>
      <c r="AQ2103" s="3">
        <f t="shared" si="327"/>
        <v>-5.2861212033861182E-4</v>
      </c>
    </row>
    <row r="2104" spans="1:43" ht="15.75" thickBot="1" x14ac:dyDescent="0.3">
      <c r="A2104" s="28">
        <v>44431</v>
      </c>
      <c r="B2104">
        <v>160.44999999999999</v>
      </c>
      <c r="C2104" s="3">
        <f t="shared" si="324"/>
        <v>7.3890636503580742E-2</v>
      </c>
      <c r="E2104" s="28">
        <v>44370</v>
      </c>
      <c r="F2104">
        <v>270.36</v>
      </c>
      <c r="G2104" s="4">
        <f t="shared" si="329"/>
        <v>1.2622195587849827E-2</v>
      </c>
      <c r="Q2104" s="28">
        <v>44370</v>
      </c>
      <c r="R2104">
        <v>183.12</v>
      </c>
      <c r="S2104" s="3">
        <f t="shared" si="325"/>
        <v>5.7670126874280747E-3</v>
      </c>
      <c r="U2104" s="28">
        <v>44370</v>
      </c>
      <c r="V2104">
        <v>99.2</v>
      </c>
      <c r="W2104" s="3">
        <f t="shared" si="328"/>
        <v>6.799959403227529E-3</v>
      </c>
      <c r="AG2104" s="28">
        <v>44376</v>
      </c>
      <c r="AH2104">
        <v>198.96</v>
      </c>
      <c r="AI2104" s="4">
        <f t="shared" si="326"/>
        <v>3.7332257088085186E-3</v>
      </c>
      <c r="AO2104" s="28">
        <v>44370</v>
      </c>
      <c r="AP2104" s="29">
        <v>47900.7</v>
      </c>
      <c r="AQ2104" s="3">
        <f t="shared" si="327"/>
        <v>-1.8013159358944986E-3</v>
      </c>
    </row>
    <row r="2105" spans="1:43" ht="15.75" thickBot="1" x14ac:dyDescent="0.3">
      <c r="A2105" s="28">
        <v>44432</v>
      </c>
      <c r="B2105">
        <v>156.47</v>
      </c>
      <c r="C2105" s="3">
        <f t="shared" si="324"/>
        <v>-2.4805235275786819E-2</v>
      </c>
      <c r="E2105" s="28">
        <v>44371</v>
      </c>
      <c r="F2105">
        <v>266.77</v>
      </c>
      <c r="G2105" s="4">
        <f t="shared" si="329"/>
        <v>-1.3278591507619564E-2</v>
      </c>
      <c r="Q2105" s="28">
        <v>44371</v>
      </c>
      <c r="R2105">
        <v>186.37</v>
      </c>
      <c r="S2105" s="3">
        <f t="shared" si="325"/>
        <v>1.7747924858016573E-2</v>
      </c>
      <c r="U2105" s="28">
        <v>44371</v>
      </c>
      <c r="V2105">
        <v>98.94</v>
      </c>
      <c r="W2105" s="3">
        <f t="shared" si="328"/>
        <v>-2.6209677419355426E-3</v>
      </c>
      <c r="AG2105" s="28">
        <v>44377</v>
      </c>
      <c r="AH2105">
        <v>198.91</v>
      </c>
      <c r="AI2105" s="4">
        <f t="shared" si="326"/>
        <v>-2.5130679533580391E-4</v>
      </c>
      <c r="AO2105" s="28">
        <v>44371</v>
      </c>
      <c r="AP2105" s="29">
        <v>47962.54</v>
      </c>
      <c r="AQ2105" s="3">
        <f t="shared" si="327"/>
        <v>1.2910040980613768E-3</v>
      </c>
    </row>
    <row r="2106" spans="1:43" ht="15.75" thickBot="1" x14ac:dyDescent="0.3">
      <c r="A2106" s="28">
        <v>44433</v>
      </c>
      <c r="B2106">
        <v>156.5</v>
      </c>
      <c r="C2106" s="3">
        <f t="shared" si="324"/>
        <v>1.9173004409789307E-4</v>
      </c>
      <c r="E2106" s="28">
        <v>44372</v>
      </c>
      <c r="F2106">
        <v>262.01</v>
      </c>
      <c r="G2106" s="4">
        <f t="shared" si="329"/>
        <v>-1.7843085804250869E-2</v>
      </c>
      <c r="Q2106" s="28">
        <v>44372</v>
      </c>
      <c r="R2106">
        <v>182.93</v>
      </c>
      <c r="S2106" s="3">
        <f t="shared" si="325"/>
        <v>-1.8457906315394124E-2</v>
      </c>
      <c r="U2106" s="28">
        <v>44372</v>
      </c>
      <c r="V2106">
        <v>98</v>
      </c>
      <c r="W2106" s="3">
        <f t="shared" si="328"/>
        <v>-9.5007074994946095E-3</v>
      </c>
      <c r="AG2106" s="28">
        <v>44378</v>
      </c>
      <c r="AH2106">
        <v>198.27</v>
      </c>
      <c r="AI2106" s="4">
        <f t="shared" si="326"/>
        <v>-3.2175355688501828E-3</v>
      </c>
      <c r="AO2106" s="28">
        <v>44372</v>
      </c>
      <c r="AP2106" s="29">
        <v>47603.360000000001</v>
      </c>
      <c r="AQ2106" s="3">
        <f t="shared" si="327"/>
        <v>-7.4887610205798261E-3</v>
      </c>
    </row>
    <row r="2107" spans="1:43" ht="15.75" thickBot="1" x14ac:dyDescent="0.3">
      <c r="A2107" s="28">
        <v>44434</v>
      </c>
      <c r="B2107">
        <v>154.82</v>
      </c>
      <c r="C2107" s="3">
        <f t="shared" si="324"/>
        <v>-1.0734824281150246E-2</v>
      </c>
      <c r="E2107" s="28">
        <v>44375</v>
      </c>
      <c r="F2107">
        <v>252.62</v>
      </c>
      <c r="G2107" s="4">
        <f t="shared" si="329"/>
        <v>-3.5838326781420515E-2</v>
      </c>
      <c r="Q2107" s="28">
        <v>44375</v>
      </c>
      <c r="R2107">
        <v>181.07</v>
      </c>
      <c r="S2107" s="3">
        <f t="shared" si="325"/>
        <v>-1.0167823757721628E-2</v>
      </c>
      <c r="U2107" s="28">
        <v>44375</v>
      </c>
      <c r="V2107">
        <v>96.77</v>
      </c>
      <c r="W2107" s="3">
        <f t="shared" si="328"/>
        <v>-1.255102040816336E-2</v>
      </c>
      <c r="AG2107" s="28">
        <v>44379</v>
      </c>
      <c r="AH2107">
        <v>198.14</v>
      </c>
      <c r="AI2107" s="4">
        <f t="shared" si="326"/>
        <v>-6.5567155898538232E-4</v>
      </c>
      <c r="AO2107" s="28">
        <v>44375</v>
      </c>
      <c r="AP2107" s="29">
        <v>47002.35</v>
      </c>
      <c r="AQ2107" s="3">
        <f t="shared" si="327"/>
        <v>-1.2625369301662803E-2</v>
      </c>
    </row>
    <row r="2108" spans="1:43" ht="15.75" thickBot="1" x14ac:dyDescent="0.3">
      <c r="A2108" s="28">
        <v>44435</v>
      </c>
      <c r="B2108">
        <v>162.18</v>
      </c>
      <c r="C2108" s="3">
        <f t="shared" si="324"/>
        <v>4.7539077638548033E-2</v>
      </c>
      <c r="E2108" s="28">
        <v>44376</v>
      </c>
      <c r="F2108">
        <v>250.21</v>
      </c>
      <c r="G2108" s="4">
        <f t="shared" si="329"/>
        <v>-9.5400205842767205E-3</v>
      </c>
      <c r="Q2108" s="28">
        <v>44376</v>
      </c>
      <c r="R2108">
        <v>181.83</v>
      </c>
      <c r="S2108" s="3">
        <f t="shared" si="325"/>
        <v>4.1972717733473885E-3</v>
      </c>
      <c r="U2108" s="28">
        <v>44376</v>
      </c>
      <c r="V2108">
        <v>94.27</v>
      </c>
      <c r="W2108" s="3">
        <f t="shared" si="328"/>
        <v>-2.5834452826289156E-2</v>
      </c>
      <c r="AG2108" s="28">
        <v>44382</v>
      </c>
      <c r="AH2108">
        <v>196.77</v>
      </c>
      <c r="AI2108" s="4">
        <f t="shared" si="326"/>
        <v>-6.9143030180679466E-3</v>
      </c>
      <c r="AO2108" s="28">
        <v>44376</v>
      </c>
      <c r="AP2108" s="29">
        <v>47137.77</v>
      </c>
      <c r="AQ2108" s="3">
        <f t="shared" si="327"/>
        <v>2.8811325391175924E-3</v>
      </c>
    </row>
    <row r="2109" spans="1:43" ht="15.75" thickBot="1" x14ac:dyDescent="0.3">
      <c r="A2109" s="28">
        <v>44438</v>
      </c>
      <c r="B2109">
        <v>156.35</v>
      </c>
      <c r="C2109" s="3">
        <f t="shared" si="324"/>
        <v>-3.5947712418300748E-2</v>
      </c>
      <c r="E2109" s="28">
        <v>44377</v>
      </c>
      <c r="F2109">
        <v>256.45</v>
      </c>
      <c r="G2109" s="4">
        <f t="shared" si="329"/>
        <v>2.4939051196994466E-2</v>
      </c>
      <c r="Q2109" s="28">
        <v>44377</v>
      </c>
      <c r="R2109">
        <v>177.38</v>
      </c>
      <c r="S2109" s="3">
        <f t="shared" si="325"/>
        <v>-2.4473409228400245E-2</v>
      </c>
      <c r="U2109" s="28">
        <v>44377</v>
      </c>
      <c r="V2109">
        <v>95.03</v>
      </c>
      <c r="W2109" s="3">
        <f t="shared" si="328"/>
        <v>8.0619497188925138E-3</v>
      </c>
      <c r="AG2109" s="28">
        <v>44383</v>
      </c>
      <c r="AH2109">
        <v>195.92</v>
      </c>
      <c r="AI2109" s="4">
        <f t="shared" si="326"/>
        <v>-4.3197641916959961E-3</v>
      </c>
      <c r="AO2109" s="28">
        <v>44377</v>
      </c>
      <c r="AP2109" s="29">
        <v>47356.02</v>
      </c>
      <c r="AQ2109" s="3">
        <f t="shared" si="327"/>
        <v>4.630045078500844E-3</v>
      </c>
    </row>
    <row r="2110" spans="1:43" ht="15.75" thickBot="1" x14ac:dyDescent="0.3">
      <c r="A2110" s="28">
        <v>44439</v>
      </c>
      <c r="B2110">
        <v>154.68</v>
      </c>
      <c r="C2110" s="3">
        <f t="shared" si="324"/>
        <v>-1.0681164055004744E-2</v>
      </c>
      <c r="E2110" s="28">
        <v>44378</v>
      </c>
      <c r="F2110">
        <v>258.81</v>
      </c>
      <c r="G2110" s="4">
        <f t="shared" si="329"/>
        <v>9.2025736010918902E-3</v>
      </c>
      <c r="Q2110" s="28">
        <v>44378</v>
      </c>
      <c r="R2110">
        <v>178.08</v>
      </c>
      <c r="S2110" s="3">
        <f t="shared" si="325"/>
        <v>3.9463299131807794E-3</v>
      </c>
      <c r="U2110" s="28">
        <v>44378</v>
      </c>
      <c r="V2110">
        <v>96.26</v>
      </c>
      <c r="W2110" s="3">
        <f t="shared" si="328"/>
        <v>1.2943281069136114E-2</v>
      </c>
      <c r="AG2110" s="28">
        <v>44384</v>
      </c>
      <c r="AH2110">
        <v>194.13</v>
      </c>
      <c r="AI2110" s="4">
        <f t="shared" si="326"/>
        <v>-9.1363821968150072E-3</v>
      </c>
      <c r="AO2110" s="28">
        <v>44378</v>
      </c>
      <c r="AP2110" s="29">
        <v>47800.57</v>
      </c>
      <c r="AQ2110" s="3">
        <f t="shared" si="327"/>
        <v>9.3874020663053948E-3</v>
      </c>
    </row>
    <row r="2111" spans="1:43" ht="15.75" thickBot="1" x14ac:dyDescent="0.3">
      <c r="A2111" s="28">
        <v>44440</v>
      </c>
      <c r="B2111">
        <v>152.99</v>
      </c>
      <c r="C2111" s="3">
        <f t="shared" si="324"/>
        <v>-1.0925782260149952E-2</v>
      </c>
      <c r="E2111" s="28">
        <v>44379</v>
      </c>
      <c r="F2111">
        <v>255.57</v>
      </c>
      <c r="G2111" s="4">
        <f t="shared" si="329"/>
        <v>-1.2518836211892981E-2</v>
      </c>
      <c r="Q2111" s="28">
        <v>44379</v>
      </c>
      <c r="R2111">
        <v>173.43</v>
      </c>
      <c r="S2111" s="3">
        <f t="shared" si="325"/>
        <v>-2.6111859838274909E-2</v>
      </c>
      <c r="U2111" s="28">
        <v>44379</v>
      </c>
      <c r="V2111">
        <v>95.69</v>
      </c>
      <c r="W2111" s="3">
        <f t="shared" si="328"/>
        <v>-5.9214627051735746E-3</v>
      </c>
      <c r="AG2111" s="28">
        <v>44385</v>
      </c>
      <c r="AH2111">
        <v>200</v>
      </c>
      <c r="AI2111" s="4">
        <f t="shared" si="326"/>
        <v>3.0237469736774436E-2</v>
      </c>
      <c r="AO2111" s="28">
        <v>44379</v>
      </c>
      <c r="AP2111" s="29">
        <v>47686.18</v>
      </c>
      <c r="AQ2111" s="3">
        <f t="shared" si="327"/>
        <v>-2.3930676977282905E-3</v>
      </c>
    </row>
    <row r="2112" spans="1:43" ht="15.75" thickBot="1" x14ac:dyDescent="0.3">
      <c r="A2112" s="28">
        <v>44441</v>
      </c>
      <c r="B2112">
        <v>151.44999999999999</v>
      </c>
      <c r="C2112" s="3">
        <f t="shared" si="324"/>
        <v>-1.0066017386757387E-2</v>
      </c>
      <c r="E2112" s="28">
        <v>44382</v>
      </c>
      <c r="F2112">
        <v>253.91</v>
      </c>
      <c r="G2112" s="4">
        <f t="shared" si="329"/>
        <v>-6.4952850491059033E-3</v>
      </c>
      <c r="Q2112" s="28">
        <v>44382</v>
      </c>
      <c r="R2112">
        <v>171.58</v>
      </c>
      <c r="S2112" s="3">
        <f t="shared" si="325"/>
        <v>-1.0667127947875166E-2</v>
      </c>
      <c r="U2112" s="28">
        <v>44382</v>
      </c>
      <c r="V2112">
        <v>95.66</v>
      </c>
      <c r="W2112" s="3">
        <f t="shared" si="328"/>
        <v>-3.1351238373922286E-4</v>
      </c>
      <c r="AG2112" s="28">
        <v>44386</v>
      </c>
      <c r="AH2112">
        <v>199</v>
      </c>
      <c r="AI2112" s="4">
        <f t="shared" si="326"/>
        <v>-5.0000000000000044E-3</v>
      </c>
      <c r="AO2112" s="28">
        <v>44382</v>
      </c>
      <c r="AP2112" s="29">
        <v>47429.120000000003</v>
      </c>
      <c r="AQ2112" s="3">
        <f t="shared" si="327"/>
        <v>-5.3906603548449228E-3</v>
      </c>
    </row>
    <row r="2113" spans="1:43" ht="15.75" thickBot="1" x14ac:dyDescent="0.3">
      <c r="A2113" s="28">
        <v>44442</v>
      </c>
      <c r="B2113">
        <v>152.57</v>
      </c>
      <c r="C2113" s="3">
        <f t="shared" si="324"/>
        <v>7.3951799273688223E-3</v>
      </c>
      <c r="E2113" s="28">
        <v>44383</v>
      </c>
      <c r="F2113">
        <v>243.79</v>
      </c>
      <c r="G2113" s="4">
        <f t="shared" si="329"/>
        <v>-3.9856642117285679E-2</v>
      </c>
      <c r="Q2113" s="28">
        <v>44383</v>
      </c>
      <c r="R2113">
        <v>170.76</v>
      </c>
      <c r="S2113" s="3">
        <f t="shared" si="325"/>
        <v>-4.7791117845904507E-3</v>
      </c>
      <c r="U2113" s="28">
        <v>44383</v>
      </c>
      <c r="V2113">
        <v>95.29</v>
      </c>
      <c r="W2113" s="3">
        <f t="shared" si="328"/>
        <v>-3.8678653564707677E-3</v>
      </c>
      <c r="AG2113" s="28">
        <v>44389</v>
      </c>
      <c r="AH2113">
        <v>197</v>
      </c>
      <c r="AI2113" s="4">
        <f t="shared" si="326"/>
        <v>-1.0050251256281451E-2</v>
      </c>
      <c r="AO2113" s="28">
        <v>44383</v>
      </c>
      <c r="AP2113" s="29">
        <v>47346.16</v>
      </c>
      <c r="AQ2113" s="3">
        <f t="shared" si="327"/>
        <v>-1.7491363955308703E-3</v>
      </c>
    </row>
    <row r="2114" spans="1:43" ht="15.75" thickBot="1" x14ac:dyDescent="0.3">
      <c r="A2114" s="28">
        <v>44445</v>
      </c>
      <c r="B2114">
        <v>155.88999999999999</v>
      </c>
      <c r="C2114" s="3">
        <f t="shared" si="324"/>
        <v>2.1760503375499729E-2</v>
      </c>
      <c r="E2114" s="28">
        <v>44384</v>
      </c>
      <c r="F2114">
        <v>245.31</v>
      </c>
      <c r="G2114" s="4">
        <f t="shared" si="329"/>
        <v>6.2348742770417243E-3</v>
      </c>
      <c r="Q2114" s="28">
        <v>44384</v>
      </c>
      <c r="R2114">
        <v>173.17</v>
      </c>
      <c r="S2114" s="3">
        <f t="shared" si="325"/>
        <v>1.4113375497774694E-2</v>
      </c>
      <c r="U2114" s="28">
        <v>44384</v>
      </c>
      <c r="V2114">
        <v>94.58</v>
      </c>
      <c r="W2114" s="3">
        <f t="shared" si="328"/>
        <v>-7.4509392381153505E-3</v>
      </c>
      <c r="AG2114" s="28">
        <v>44390</v>
      </c>
      <c r="AH2114">
        <v>195.87</v>
      </c>
      <c r="AI2114" s="4">
        <f t="shared" si="326"/>
        <v>-5.7360406091370164E-3</v>
      </c>
      <c r="AO2114" s="28">
        <v>44384</v>
      </c>
      <c r="AP2114" s="29">
        <v>47247.92</v>
      </c>
      <c r="AQ2114" s="3">
        <f t="shared" si="327"/>
        <v>-2.0749306807564816E-3</v>
      </c>
    </row>
    <row r="2115" spans="1:43" ht="15.75" thickBot="1" x14ac:dyDescent="0.3">
      <c r="A2115" s="28">
        <v>44446</v>
      </c>
      <c r="B2115">
        <v>157.59</v>
      </c>
      <c r="C2115" s="3">
        <f t="shared" si="324"/>
        <v>1.0905125408942284E-2</v>
      </c>
      <c r="E2115" s="28">
        <v>44385</v>
      </c>
      <c r="F2115">
        <v>251.92</v>
      </c>
      <c r="G2115" s="4">
        <f t="shared" si="329"/>
        <v>2.6945497533732876E-2</v>
      </c>
      <c r="Q2115" s="28">
        <v>44385</v>
      </c>
      <c r="R2115">
        <v>181.06</v>
      </c>
      <c r="S2115" s="3">
        <f t="shared" si="325"/>
        <v>4.5562164347173306E-2</v>
      </c>
      <c r="U2115" s="28">
        <v>44385</v>
      </c>
      <c r="V2115">
        <v>95.69</v>
      </c>
      <c r="W2115" s="3">
        <f t="shared" si="328"/>
        <v>1.1736096426305798E-2</v>
      </c>
      <c r="AG2115" s="28">
        <v>44391</v>
      </c>
      <c r="AH2115">
        <v>194.01</v>
      </c>
      <c r="AI2115" s="4">
        <f t="shared" si="326"/>
        <v>-9.4960943482923499E-3</v>
      </c>
      <c r="AO2115" s="28">
        <v>44385</v>
      </c>
      <c r="AP2115" s="29">
        <v>48053.17</v>
      </c>
      <c r="AQ2115" s="3">
        <f t="shared" si="327"/>
        <v>1.704307829847318E-2</v>
      </c>
    </row>
    <row r="2116" spans="1:43" ht="15.75" thickBot="1" x14ac:dyDescent="0.3">
      <c r="A2116" s="28">
        <v>44447</v>
      </c>
      <c r="B2116">
        <v>154.63</v>
      </c>
      <c r="C2116" s="3">
        <f t="shared" si="324"/>
        <v>-1.8782917697823476E-2</v>
      </c>
      <c r="E2116" s="28">
        <v>44386</v>
      </c>
      <c r="F2116">
        <v>248.4</v>
      </c>
      <c r="G2116" s="4">
        <f t="shared" si="329"/>
        <v>-1.3972689742775435E-2</v>
      </c>
      <c r="Q2116" s="28">
        <v>44386</v>
      </c>
      <c r="R2116">
        <v>176.9</v>
      </c>
      <c r="S2116" s="3">
        <f t="shared" si="325"/>
        <v>-2.2975809124047286E-2</v>
      </c>
      <c r="U2116" s="28">
        <v>44386</v>
      </c>
      <c r="V2116">
        <v>94.73</v>
      </c>
      <c r="W2116" s="3">
        <f t="shared" si="328"/>
        <v>-1.0032396279653022E-2</v>
      </c>
      <c r="AG2116" s="28">
        <v>44392</v>
      </c>
      <c r="AH2116">
        <v>196.11</v>
      </c>
      <c r="AI2116" s="4">
        <f t="shared" si="326"/>
        <v>1.0824184320396002E-2</v>
      </c>
      <c r="AO2116" s="28">
        <v>44386</v>
      </c>
      <c r="AP2116" s="29">
        <v>47563.45</v>
      </c>
      <c r="AQ2116" s="3">
        <f t="shared" si="327"/>
        <v>-1.0191211110526122E-2</v>
      </c>
    </row>
    <row r="2117" spans="1:43" ht="15.75" thickBot="1" x14ac:dyDescent="0.3">
      <c r="A2117" s="28">
        <v>44448</v>
      </c>
      <c r="B2117">
        <v>136.46</v>
      </c>
      <c r="C2117" s="3">
        <f t="shared" si="324"/>
        <v>-0.11750630537411877</v>
      </c>
      <c r="E2117" s="28">
        <v>44389</v>
      </c>
      <c r="F2117">
        <v>246.67</v>
      </c>
      <c r="G2117" s="4">
        <f t="shared" si="329"/>
        <v>-6.9645732689211926E-3</v>
      </c>
      <c r="Q2117" s="28">
        <v>44389</v>
      </c>
      <c r="R2117">
        <v>172.83</v>
      </c>
      <c r="S2117" s="3">
        <f t="shared" si="325"/>
        <v>-2.3007348784624071E-2</v>
      </c>
      <c r="U2117" s="28">
        <v>44389</v>
      </c>
      <c r="V2117">
        <v>94.68</v>
      </c>
      <c r="W2117" s="3">
        <f t="shared" si="328"/>
        <v>-5.2781589781480953E-4</v>
      </c>
      <c r="AG2117" s="28">
        <v>44393</v>
      </c>
      <c r="AH2117">
        <v>196.42</v>
      </c>
      <c r="AI2117" s="4">
        <f t="shared" si="326"/>
        <v>1.5807454999743342E-3</v>
      </c>
      <c r="AO2117" s="28">
        <v>44389</v>
      </c>
      <c r="AP2117" s="29">
        <v>47447.08</v>
      </c>
      <c r="AQ2117" s="3">
        <f t="shared" si="327"/>
        <v>-2.4466265588386493E-3</v>
      </c>
    </row>
    <row r="2118" spans="1:43" ht="15.75" thickBot="1" x14ac:dyDescent="0.3">
      <c r="A2118" s="28">
        <v>44449</v>
      </c>
      <c r="B2118">
        <v>146.69</v>
      </c>
      <c r="C2118" s="3">
        <f t="shared" si="324"/>
        <v>7.4967023303531999E-2</v>
      </c>
      <c r="E2118" s="28">
        <v>44390</v>
      </c>
      <c r="F2118">
        <v>246.12</v>
      </c>
      <c r="G2118" s="4">
        <f t="shared" si="329"/>
        <v>-2.2296995986540447E-3</v>
      </c>
      <c r="Q2118" s="28">
        <v>44390</v>
      </c>
      <c r="R2118">
        <v>171.74</v>
      </c>
      <c r="S2118" s="3">
        <f t="shared" si="325"/>
        <v>-6.3067754440779833E-3</v>
      </c>
      <c r="U2118" s="28">
        <v>44390</v>
      </c>
      <c r="V2118">
        <v>94.24</v>
      </c>
      <c r="W2118" s="3">
        <f t="shared" si="328"/>
        <v>-4.6472327841150518E-3</v>
      </c>
      <c r="AG2118" s="28">
        <v>44396</v>
      </c>
      <c r="AH2118">
        <v>197.54</v>
      </c>
      <c r="AI2118" s="4">
        <f t="shared" si="326"/>
        <v>5.7020669992873252E-3</v>
      </c>
      <c r="AO2118" s="28">
        <v>44390</v>
      </c>
      <c r="AP2118" s="29">
        <v>47480.49</v>
      </c>
      <c r="AQ2118" s="3">
        <f t="shared" si="327"/>
        <v>7.041529215285891E-4</v>
      </c>
    </row>
    <row r="2119" spans="1:43" ht="15.75" thickBot="1" x14ac:dyDescent="0.3">
      <c r="A2119" s="28">
        <v>44452</v>
      </c>
      <c r="B2119">
        <v>143.02000000000001</v>
      </c>
      <c r="C2119" s="3">
        <f t="shared" si="324"/>
        <v>-2.5018747017519827E-2</v>
      </c>
      <c r="E2119" s="28">
        <v>44391</v>
      </c>
      <c r="F2119">
        <v>244.69</v>
      </c>
      <c r="G2119" s="4">
        <f t="shared" si="329"/>
        <v>-5.8101738989111418E-3</v>
      </c>
      <c r="Q2119" s="28">
        <v>44391</v>
      </c>
      <c r="R2119">
        <v>172.49</v>
      </c>
      <c r="S2119" s="3">
        <f t="shared" si="325"/>
        <v>4.3670664958659344E-3</v>
      </c>
      <c r="U2119" s="28">
        <v>44391</v>
      </c>
      <c r="V2119">
        <v>94.19</v>
      </c>
      <c r="W2119" s="3">
        <f t="shared" si="328"/>
        <v>-5.3056027164677388E-4</v>
      </c>
      <c r="AG2119" s="28">
        <v>44400</v>
      </c>
      <c r="AH2119">
        <v>196</v>
      </c>
      <c r="AI2119" s="4">
        <f t="shared" si="326"/>
        <v>-7.795889440113335E-3</v>
      </c>
      <c r="AO2119" s="28">
        <v>44391</v>
      </c>
      <c r="AP2119" s="29">
        <v>47491.47</v>
      </c>
      <c r="AQ2119" s="3">
        <f t="shared" si="327"/>
        <v>2.3125287881398116E-4</v>
      </c>
    </row>
    <row r="2120" spans="1:43" ht="15.75" thickBot="1" x14ac:dyDescent="0.3">
      <c r="A2120" s="28">
        <v>44453</v>
      </c>
      <c r="B2120">
        <v>142.52000000000001</v>
      </c>
      <c r="C2120" s="3">
        <f t="shared" ref="C2120:C2183" si="330">B2120/B2119-1</f>
        <v>-3.4960145434205225E-3</v>
      </c>
      <c r="E2120" s="28">
        <v>44392</v>
      </c>
      <c r="F2120">
        <v>244.95</v>
      </c>
      <c r="G2120" s="4">
        <f t="shared" si="329"/>
        <v>1.0625689648124936E-3</v>
      </c>
      <c r="Q2120" s="28">
        <v>44392</v>
      </c>
      <c r="R2120">
        <v>173.1</v>
      </c>
      <c r="S2120" s="3">
        <f t="shared" ref="S2120:S2183" si="331">R2120/R2119-1</f>
        <v>3.5364368948924696E-3</v>
      </c>
      <c r="U2120" s="28">
        <v>44392</v>
      </c>
      <c r="V2120">
        <v>96.03</v>
      </c>
      <c r="W2120" s="3">
        <f t="shared" si="328"/>
        <v>1.9534982482216856E-2</v>
      </c>
      <c r="AG2120" s="28">
        <v>44403</v>
      </c>
      <c r="AH2120">
        <v>194.17</v>
      </c>
      <c r="AI2120" s="4">
        <f t="shared" ref="AI2120:AI2183" si="332">AH2120/AH2119-1</f>
        <v>-9.3367346938776352E-3</v>
      </c>
      <c r="AO2120" s="28">
        <v>44392</v>
      </c>
      <c r="AP2120" s="29">
        <v>47628.26</v>
      </c>
      <c r="AQ2120" s="3">
        <f t="shared" ref="AQ2120:AQ2183" si="333">AP2120/AP2119-1</f>
        <v>2.8803067161324858E-3</v>
      </c>
    </row>
    <row r="2121" spans="1:43" ht="15.75" thickBot="1" x14ac:dyDescent="0.3">
      <c r="A2121" s="28">
        <v>44454</v>
      </c>
      <c r="B2121">
        <v>140.91</v>
      </c>
      <c r="C2121" s="3">
        <f t="shared" si="330"/>
        <v>-1.1296660117878332E-2</v>
      </c>
      <c r="E2121" s="28">
        <v>44393</v>
      </c>
      <c r="F2121">
        <v>251.04</v>
      </c>
      <c r="G2121" s="4">
        <f t="shared" si="329"/>
        <v>2.4862216778934521E-2</v>
      </c>
      <c r="Q2121" s="28">
        <v>44393</v>
      </c>
      <c r="R2121">
        <v>173.02</v>
      </c>
      <c r="S2121" s="3">
        <f t="shared" si="331"/>
        <v>-4.6216060080872534E-4</v>
      </c>
      <c r="U2121" s="28">
        <v>44393</v>
      </c>
      <c r="V2121">
        <v>95.78</v>
      </c>
      <c r="W2121" s="3">
        <f t="shared" si="328"/>
        <v>-2.6033531188169867E-3</v>
      </c>
      <c r="AG2121" s="28">
        <v>44404</v>
      </c>
      <c r="AH2121">
        <v>196.26</v>
      </c>
      <c r="AI2121" s="4">
        <f t="shared" si="332"/>
        <v>1.0763763712210883E-2</v>
      </c>
      <c r="AO2121" s="28">
        <v>44393</v>
      </c>
      <c r="AP2121" s="29">
        <v>47834.33</v>
      </c>
      <c r="AQ2121" s="3">
        <f t="shared" si="333"/>
        <v>4.3266329695856864E-3</v>
      </c>
    </row>
    <row r="2122" spans="1:43" ht="15.75" thickBot="1" x14ac:dyDescent="0.3">
      <c r="A2122" s="28">
        <v>44455</v>
      </c>
      <c r="B2122">
        <v>139.94999999999999</v>
      </c>
      <c r="C2122" s="3">
        <f t="shared" si="330"/>
        <v>-6.8128592718756931E-3</v>
      </c>
      <c r="E2122" s="28">
        <v>44396</v>
      </c>
      <c r="F2122">
        <v>249.86</v>
      </c>
      <c r="G2122" s="4">
        <f t="shared" si="329"/>
        <v>-4.7004461440407486E-3</v>
      </c>
      <c r="Q2122" s="28">
        <v>44396</v>
      </c>
      <c r="R2122">
        <v>172.99</v>
      </c>
      <c r="S2122" s="3">
        <f t="shared" si="331"/>
        <v>-1.7339035949603954E-4</v>
      </c>
      <c r="U2122" s="28">
        <v>44396</v>
      </c>
      <c r="V2122">
        <v>95.87</v>
      </c>
      <c r="W2122" s="3">
        <f t="shared" si="328"/>
        <v>9.3965337231161072E-4</v>
      </c>
      <c r="AG2122" s="28">
        <v>44405</v>
      </c>
      <c r="AH2122">
        <v>194.96</v>
      </c>
      <c r="AI2122" s="4">
        <f t="shared" si="332"/>
        <v>-6.6238662998062692E-3</v>
      </c>
      <c r="AO2122" s="28">
        <v>44396</v>
      </c>
      <c r="AP2122" s="29">
        <v>47873.26</v>
      </c>
      <c r="AQ2122" s="3">
        <f t="shared" si="333"/>
        <v>8.1385063823402604E-4</v>
      </c>
    </row>
    <row r="2123" spans="1:43" ht="15.75" thickBot="1" x14ac:dyDescent="0.3">
      <c r="A2123" s="28">
        <v>44456</v>
      </c>
      <c r="B2123">
        <v>136.13</v>
      </c>
      <c r="C2123" s="3">
        <f t="shared" si="330"/>
        <v>-2.7295462665237524E-2</v>
      </c>
      <c r="E2123" s="28">
        <v>44400</v>
      </c>
      <c r="F2123">
        <v>245.41</v>
      </c>
      <c r="G2123" s="4">
        <f t="shared" si="329"/>
        <v>-1.780997358520775E-2</v>
      </c>
      <c r="Q2123" s="28">
        <v>44400</v>
      </c>
      <c r="R2123">
        <v>170.48</v>
      </c>
      <c r="S2123" s="3">
        <f t="shared" si="331"/>
        <v>-1.4509509220186234E-2</v>
      </c>
      <c r="U2123" s="28">
        <v>44400</v>
      </c>
      <c r="V2123">
        <v>96.01</v>
      </c>
      <c r="W2123" s="3">
        <f t="shared" si="328"/>
        <v>1.4603108375925711E-3</v>
      </c>
      <c r="AG2123" s="28">
        <v>44406</v>
      </c>
      <c r="AH2123">
        <v>192</v>
      </c>
      <c r="AI2123" s="4">
        <f t="shared" si="332"/>
        <v>-1.5182601559294295E-2</v>
      </c>
      <c r="AO2123" s="28">
        <v>44400</v>
      </c>
      <c r="AP2123" s="29">
        <v>47793.07</v>
      </c>
      <c r="AQ2123" s="3">
        <f t="shared" si="333"/>
        <v>-1.6750478241924771E-3</v>
      </c>
    </row>
    <row r="2124" spans="1:43" ht="15.75" thickBot="1" x14ac:dyDescent="0.3">
      <c r="A2124" s="28">
        <v>44459</v>
      </c>
      <c r="B2124">
        <v>134.80000000000001</v>
      </c>
      <c r="C2124" s="3">
        <f t="shared" si="330"/>
        <v>-9.7700727246013974E-3</v>
      </c>
      <c r="E2124" s="28">
        <v>44403</v>
      </c>
      <c r="F2124">
        <v>243.73</v>
      </c>
      <c r="G2124" s="4">
        <f t="shared" si="329"/>
        <v>-6.845686809828444E-3</v>
      </c>
      <c r="Q2124" s="28">
        <v>44403</v>
      </c>
      <c r="R2124">
        <v>166.3</v>
      </c>
      <c r="S2124" s="3">
        <f t="shared" si="331"/>
        <v>-2.4519005161895646E-2</v>
      </c>
      <c r="U2124" s="28">
        <v>44403</v>
      </c>
      <c r="V2124">
        <v>94.36</v>
      </c>
      <c r="W2124" s="3">
        <f t="shared" si="328"/>
        <v>-1.7185709821893602E-2</v>
      </c>
      <c r="AG2124" s="28">
        <v>44407</v>
      </c>
      <c r="AH2124">
        <v>192.04</v>
      </c>
      <c r="AI2124" s="4">
        <f t="shared" si="332"/>
        <v>2.083333333333659E-4</v>
      </c>
      <c r="AO2124" s="28">
        <v>44403</v>
      </c>
      <c r="AP2124" s="29">
        <v>47672.68</v>
      </c>
      <c r="AQ2124" s="3">
        <f t="shared" si="333"/>
        <v>-2.5189844469083456E-3</v>
      </c>
    </row>
    <row r="2125" spans="1:43" ht="15.75" thickBot="1" x14ac:dyDescent="0.3">
      <c r="A2125" s="28">
        <v>44460</v>
      </c>
      <c r="B2125">
        <v>131.03</v>
      </c>
      <c r="C2125" s="3">
        <f t="shared" si="330"/>
        <v>-2.7967359050445229E-2</v>
      </c>
      <c r="E2125" s="28">
        <v>44404</v>
      </c>
      <c r="F2125">
        <v>237.35</v>
      </c>
      <c r="G2125" s="4">
        <f t="shared" si="329"/>
        <v>-2.6176506790300702E-2</v>
      </c>
      <c r="Q2125" s="28">
        <v>44404</v>
      </c>
      <c r="R2125">
        <v>163.21</v>
      </c>
      <c r="S2125" s="3">
        <f t="shared" si="331"/>
        <v>-1.8580877931449247E-2</v>
      </c>
      <c r="U2125" s="28">
        <v>44404</v>
      </c>
      <c r="V2125">
        <v>94.14</v>
      </c>
      <c r="W2125" s="3">
        <f t="shared" si="328"/>
        <v>-2.3314963967783209E-3</v>
      </c>
      <c r="AG2125" s="28">
        <v>44410</v>
      </c>
      <c r="AH2125">
        <v>194.99</v>
      </c>
      <c r="AI2125" s="4">
        <f t="shared" si="332"/>
        <v>1.5361383045199073E-2</v>
      </c>
      <c r="AO2125" s="28">
        <v>44404</v>
      </c>
      <c r="AP2125" s="29">
        <v>47686.99</v>
      </c>
      <c r="AQ2125" s="3">
        <f t="shared" si="333"/>
        <v>3.0017192236719836E-4</v>
      </c>
    </row>
    <row r="2126" spans="1:43" ht="15.75" thickBot="1" x14ac:dyDescent="0.3">
      <c r="A2126" s="28">
        <v>44461</v>
      </c>
      <c r="B2126">
        <v>133.71</v>
      </c>
      <c r="C2126" s="3">
        <f t="shared" si="330"/>
        <v>2.0453331298176058E-2</v>
      </c>
      <c r="E2126" s="28">
        <v>44405</v>
      </c>
      <c r="F2126">
        <v>224.71</v>
      </c>
      <c r="G2126" s="4">
        <f t="shared" si="329"/>
        <v>-5.3254687170844694E-2</v>
      </c>
      <c r="Q2126" s="28">
        <v>44405</v>
      </c>
      <c r="R2126">
        <v>162.47999999999999</v>
      </c>
      <c r="S2126" s="3">
        <f t="shared" si="331"/>
        <v>-4.4727651491943687E-3</v>
      </c>
      <c r="U2126" s="28">
        <v>44405</v>
      </c>
      <c r="V2126">
        <v>93.41</v>
      </c>
      <c r="W2126" s="3">
        <f t="shared" si="328"/>
        <v>-7.7544083280220999E-3</v>
      </c>
      <c r="AG2126" s="28">
        <v>44411</v>
      </c>
      <c r="AH2126">
        <v>199.49</v>
      </c>
      <c r="AI2126" s="4">
        <f t="shared" si="332"/>
        <v>2.3078106569567769E-2</v>
      </c>
      <c r="AO2126" s="28">
        <v>44405</v>
      </c>
      <c r="AP2126" s="29">
        <v>47318.03</v>
      </c>
      <c r="AQ2126" s="3">
        <f t="shared" si="333"/>
        <v>-7.7371207534800979E-3</v>
      </c>
    </row>
    <row r="2127" spans="1:43" ht="15.75" thickBot="1" x14ac:dyDescent="0.3">
      <c r="A2127" s="28">
        <v>44462</v>
      </c>
      <c r="B2127">
        <v>134.32</v>
      </c>
      <c r="C2127" s="3">
        <f t="shared" si="330"/>
        <v>4.5621120335053167E-3</v>
      </c>
      <c r="E2127" s="28">
        <v>44406</v>
      </c>
      <c r="F2127">
        <v>231</v>
      </c>
      <c r="G2127" s="4">
        <f t="shared" si="329"/>
        <v>2.7991633661163196E-2</v>
      </c>
      <c r="Q2127" s="28">
        <v>44406</v>
      </c>
      <c r="R2127">
        <v>164.58</v>
      </c>
      <c r="S2127" s="3">
        <f t="shared" si="331"/>
        <v>1.2924667651403432E-2</v>
      </c>
      <c r="U2127" s="28">
        <v>44406</v>
      </c>
      <c r="V2127">
        <v>93.2</v>
      </c>
      <c r="W2127" s="3">
        <f t="shared" si="328"/>
        <v>-2.2481533026441625E-3</v>
      </c>
      <c r="AG2127" s="28">
        <v>44412</v>
      </c>
      <c r="AH2127">
        <v>199</v>
      </c>
      <c r="AI2127" s="4">
        <f t="shared" si="332"/>
        <v>-2.4562634718532372E-3</v>
      </c>
      <c r="AO2127" s="28">
        <v>44406</v>
      </c>
      <c r="AP2127" s="29">
        <v>47312.33</v>
      </c>
      <c r="AQ2127" s="3">
        <f t="shared" si="333"/>
        <v>-1.2046148159583492E-4</v>
      </c>
    </row>
    <row r="2128" spans="1:43" ht="15.75" thickBot="1" x14ac:dyDescent="0.3">
      <c r="A2128" s="28">
        <v>44463</v>
      </c>
      <c r="B2128">
        <v>133.15</v>
      </c>
      <c r="C2128" s="3">
        <f t="shared" si="330"/>
        <v>-8.7105419892792302E-3</v>
      </c>
      <c r="E2128" s="28">
        <v>44407</v>
      </c>
      <c r="F2128">
        <v>227.6</v>
      </c>
      <c r="G2128" s="4">
        <f t="shared" si="329"/>
        <v>-1.4718614718614798E-2</v>
      </c>
      <c r="Q2128" s="28">
        <v>44407</v>
      </c>
      <c r="R2128">
        <v>164.8</v>
      </c>
      <c r="S2128" s="3">
        <f t="shared" si="331"/>
        <v>1.3367359338922746E-3</v>
      </c>
      <c r="U2128" s="28">
        <v>44407</v>
      </c>
      <c r="V2128">
        <v>93.39</v>
      </c>
      <c r="W2128" s="3">
        <f t="shared" si="328"/>
        <v>2.0386266094420957E-3</v>
      </c>
      <c r="AG2128" s="28">
        <v>44413</v>
      </c>
      <c r="AH2128">
        <v>197.14</v>
      </c>
      <c r="AI2128" s="4">
        <f t="shared" si="332"/>
        <v>-9.3467336683418223E-3</v>
      </c>
      <c r="AO2128" s="28">
        <v>44407</v>
      </c>
      <c r="AP2128" s="29">
        <v>47055.29</v>
      </c>
      <c r="AQ2128" s="3">
        <f t="shared" si="333"/>
        <v>-5.4328332593216455E-3</v>
      </c>
    </row>
    <row r="2129" spans="1:43" ht="15.75" thickBot="1" x14ac:dyDescent="0.3">
      <c r="A2129" s="28">
        <v>44466</v>
      </c>
      <c r="B2129">
        <v>130.19</v>
      </c>
      <c r="C2129" s="3">
        <f t="shared" si="330"/>
        <v>-2.223056702966586E-2</v>
      </c>
      <c r="E2129" s="28">
        <v>44410</v>
      </c>
      <c r="F2129">
        <v>230.76</v>
      </c>
      <c r="G2129" s="4">
        <f t="shared" si="329"/>
        <v>1.388400702987691E-2</v>
      </c>
      <c r="Q2129" s="28">
        <v>44410</v>
      </c>
      <c r="R2129">
        <v>167.03</v>
      </c>
      <c r="S2129" s="3">
        <f t="shared" si="331"/>
        <v>1.3531553398058227E-2</v>
      </c>
      <c r="U2129" s="28">
        <v>44410</v>
      </c>
      <c r="V2129">
        <v>94.04</v>
      </c>
      <c r="W2129" s="3">
        <f t="shared" si="328"/>
        <v>6.9600599635935012E-3</v>
      </c>
      <c r="AG2129" s="28">
        <v>44414</v>
      </c>
      <c r="AH2129">
        <v>197.5</v>
      </c>
      <c r="AI2129" s="4">
        <f t="shared" si="332"/>
        <v>1.8261134219337283E-3</v>
      </c>
      <c r="AO2129" s="28">
        <v>44410</v>
      </c>
      <c r="AP2129" s="29">
        <v>47453.25</v>
      </c>
      <c r="AQ2129" s="3">
        <f t="shared" si="333"/>
        <v>8.4572850363902052E-3</v>
      </c>
    </row>
    <row r="2130" spans="1:43" ht="15.75" thickBot="1" x14ac:dyDescent="0.3">
      <c r="A2130" s="28">
        <v>44467</v>
      </c>
      <c r="B2130">
        <v>133.88999999999999</v>
      </c>
      <c r="C2130" s="3">
        <f t="shared" si="330"/>
        <v>2.8420001536216155E-2</v>
      </c>
      <c r="E2130" s="28">
        <v>44411</v>
      </c>
      <c r="F2130">
        <v>239.99</v>
      </c>
      <c r="G2130" s="4">
        <f t="shared" si="329"/>
        <v>3.9998266597330634E-2</v>
      </c>
      <c r="Q2130" s="28">
        <v>44411</v>
      </c>
      <c r="R2130">
        <v>169.48</v>
      </c>
      <c r="S2130" s="3">
        <f t="shared" si="331"/>
        <v>1.466802370831588E-2</v>
      </c>
      <c r="U2130" s="28">
        <v>44411</v>
      </c>
      <c r="V2130">
        <v>93.37</v>
      </c>
      <c r="W2130" s="3">
        <f t="shared" si="328"/>
        <v>-7.124627817949869E-3</v>
      </c>
      <c r="AG2130" s="28">
        <v>44417</v>
      </c>
      <c r="AH2130">
        <v>194.01</v>
      </c>
      <c r="AI2130" s="4">
        <f t="shared" si="332"/>
        <v>-1.7670886075949466E-2</v>
      </c>
      <c r="AO2130" s="28">
        <v>44411</v>
      </c>
      <c r="AP2130" s="29">
        <v>47758.32</v>
      </c>
      <c r="AQ2130" s="3">
        <f t="shared" si="333"/>
        <v>6.4288536612349123E-3</v>
      </c>
    </row>
    <row r="2131" spans="1:43" ht="15.75" thickBot="1" x14ac:dyDescent="0.3">
      <c r="A2131" s="28">
        <v>44468</v>
      </c>
      <c r="B2131">
        <v>132.03</v>
      </c>
      <c r="C2131" s="3">
        <f t="shared" si="330"/>
        <v>-1.3892000896257972E-2</v>
      </c>
      <c r="E2131" s="28">
        <v>44412</v>
      </c>
      <c r="F2131">
        <v>234.79</v>
      </c>
      <c r="G2131" s="4">
        <f t="shared" si="329"/>
        <v>-2.1667569482061833E-2</v>
      </c>
      <c r="Q2131" s="28">
        <v>44412</v>
      </c>
      <c r="R2131">
        <v>168.23</v>
      </c>
      <c r="S2131" s="3">
        <f t="shared" si="331"/>
        <v>-7.3755015341042673E-3</v>
      </c>
      <c r="U2131" s="28">
        <v>44412</v>
      </c>
      <c r="V2131">
        <v>93.07</v>
      </c>
      <c r="W2131" s="3">
        <f t="shared" si="328"/>
        <v>-3.213023455071351E-3</v>
      </c>
      <c r="AG2131" s="28">
        <v>44418</v>
      </c>
      <c r="AH2131">
        <v>190.74</v>
      </c>
      <c r="AI2131" s="4">
        <f t="shared" si="332"/>
        <v>-1.6854801298902045E-2</v>
      </c>
      <c r="AO2131" s="28">
        <v>44412</v>
      </c>
      <c r="AP2131" s="29">
        <v>47789.88</v>
      </c>
      <c r="AQ2131" s="3">
        <f t="shared" si="333"/>
        <v>6.6082726528060576E-4</v>
      </c>
    </row>
    <row r="2132" spans="1:43" ht="15.75" thickBot="1" x14ac:dyDescent="0.3">
      <c r="A2132" s="28">
        <v>44469</v>
      </c>
      <c r="B2132">
        <v>139.93</v>
      </c>
      <c r="C2132" s="3">
        <f t="shared" si="330"/>
        <v>5.9834886010755151E-2</v>
      </c>
      <c r="E2132" s="28">
        <v>44413</v>
      </c>
      <c r="F2132">
        <v>232.75</v>
      </c>
      <c r="G2132" s="4">
        <f t="shared" si="329"/>
        <v>-8.6886153584053716E-3</v>
      </c>
      <c r="Q2132" s="28">
        <v>44413</v>
      </c>
      <c r="R2132">
        <v>168.4</v>
      </c>
      <c r="S2132" s="3">
        <f t="shared" si="331"/>
        <v>1.0105213101112565E-3</v>
      </c>
      <c r="U2132" s="28">
        <v>44413</v>
      </c>
      <c r="V2132">
        <v>93.02</v>
      </c>
      <c r="W2132" s="3">
        <f t="shared" si="328"/>
        <v>-5.3723004190386892E-4</v>
      </c>
      <c r="AG2132" s="28">
        <v>44419</v>
      </c>
      <c r="AH2132">
        <v>189.52</v>
      </c>
      <c r="AI2132" s="4">
        <f t="shared" si="332"/>
        <v>-6.3961413442382709E-3</v>
      </c>
      <c r="AO2132" s="28">
        <v>44413</v>
      </c>
      <c r="AP2132" s="29">
        <v>47640.88</v>
      </c>
      <c r="AQ2132" s="3">
        <f t="shared" si="333"/>
        <v>-3.1178149013975087E-3</v>
      </c>
    </row>
    <row r="2133" spans="1:43" ht="15.75" thickBot="1" x14ac:dyDescent="0.3">
      <c r="A2133" s="28">
        <v>44470</v>
      </c>
      <c r="B2133">
        <v>138.78</v>
      </c>
      <c r="C2133" s="3">
        <f t="shared" si="330"/>
        <v>-8.2183949117415889E-3</v>
      </c>
      <c r="E2133" s="28">
        <v>44414</v>
      </c>
      <c r="F2133">
        <v>226.23</v>
      </c>
      <c r="G2133" s="4">
        <f t="shared" si="329"/>
        <v>-2.8012889366272886E-2</v>
      </c>
      <c r="Q2133" s="28">
        <v>44414</v>
      </c>
      <c r="R2133">
        <v>166.32</v>
      </c>
      <c r="S2133" s="3">
        <f t="shared" si="331"/>
        <v>-1.2351543942992982E-2</v>
      </c>
      <c r="U2133" s="28">
        <v>44414</v>
      </c>
      <c r="V2133">
        <v>93.03</v>
      </c>
      <c r="W2133" s="3">
        <f t="shared" si="328"/>
        <v>1.0750376263168882E-4</v>
      </c>
      <c r="AG2133" s="28">
        <v>44420</v>
      </c>
      <c r="AH2133">
        <v>187.04</v>
      </c>
      <c r="AI2133" s="4">
        <f t="shared" si="332"/>
        <v>-1.3085690164626573E-2</v>
      </c>
      <c r="AO2133" s="28">
        <v>44414</v>
      </c>
      <c r="AP2133" s="29">
        <v>47489.95</v>
      </c>
      <c r="AQ2133" s="3">
        <f t="shared" si="333"/>
        <v>-3.1680774998278372E-3</v>
      </c>
    </row>
    <row r="2134" spans="1:43" ht="15.75" thickBot="1" x14ac:dyDescent="0.3">
      <c r="A2134" s="28">
        <v>44473</v>
      </c>
      <c r="B2134">
        <v>139.99</v>
      </c>
      <c r="C2134" s="3">
        <f t="shared" si="330"/>
        <v>8.7188355670846374E-3</v>
      </c>
      <c r="E2134" s="28">
        <v>44417</v>
      </c>
      <c r="F2134">
        <v>225.57</v>
      </c>
      <c r="G2134" s="4">
        <f t="shared" si="329"/>
        <v>-2.917384962206615E-3</v>
      </c>
      <c r="Q2134" s="28">
        <v>44417</v>
      </c>
      <c r="R2134">
        <v>164.98</v>
      </c>
      <c r="S2134" s="3">
        <f t="shared" si="331"/>
        <v>-8.0567580567580954E-3</v>
      </c>
      <c r="U2134" s="28">
        <v>44417</v>
      </c>
      <c r="V2134">
        <v>92.28</v>
      </c>
      <c r="W2134" s="3">
        <f t="shared" si="328"/>
        <v>-8.0619155111254504E-3</v>
      </c>
      <c r="AG2134" s="28">
        <v>44421</v>
      </c>
      <c r="AH2134">
        <v>189.06</v>
      </c>
      <c r="AI2134" s="4">
        <f t="shared" si="332"/>
        <v>1.0799828913601317E-2</v>
      </c>
      <c r="AO2134" s="28">
        <v>44417</v>
      </c>
      <c r="AP2134" s="29">
        <v>47123.62</v>
      </c>
      <c r="AQ2134" s="3">
        <f t="shared" si="333"/>
        <v>-7.7138426130158866E-3</v>
      </c>
    </row>
    <row r="2135" spans="1:43" ht="15.75" thickBot="1" x14ac:dyDescent="0.3">
      <c r="A2135" s="28">
        <v>44474</v>
      </c>
      <c r="B2135">
        <v>139.79</v>
      </c>
      <c r="C2135" s="3">
        <f t="shared" si="330"/>
        <v>-1.4286734766770781E-3</v>
      </c>
      <c r="E2135" s="28">
        <v>44418</v>
      </c>
      <c r="F2135">
        <v>226.57</v>
      </c>
      <c r="G2135" s="4">
        <f t="shared" si="329"/>
        <v>4.4332136365652364E-3</v>
      </c>
      <c r="Q2135" s="28">
        <v>44418</v>
      </c>
      <c r="R2135">
        <v>165.62</v>
      </c>
      <c r="S2135" s="3">
        <f t="shared" si="331"/>
        <v>3.8792580918900477E-3</v>
      </c>
      <c r="U2135" s="28">
        <v>44418</v>
      </c>
      <c r="V2135">
        <v>92.17</v>
      </c>
      <c r="W2135" s="3">
        <f t="shared" si="328"/>
        <v>-1.1920242739488218E-3</v>
      </c>
      <c r="AG2135" s="28">
        <v>44424</v>
      </c>
      <c r="AH2135">
        <v>186.97</v>
      </c>
      <c r="AI2135" s="4">
        <f t="shared" si="332"/>
        <v>-1.1054691632286118E-2</v>
      </c>
      <c r="AO2135" s="28">
        <v>44418</v>
      </c>
      <c r="AP2135" s="29">
        <v>47135.48</v>
      </c>
      <c r="AQ2135" s="3">
        <f t="shared" si="333"/>
        <v>2.5167845763962582E-4</v>
      </c>
    </row>
    <row r="2136" spans="1:43" ht="15.75" thickBot="1" x14ac:dyDescent="0.3">
      <c r="A2136" s="28">
        <v>44475</v>
      </c>
      <c r="B2136">
        <v>139.5</v>
      </c>
      <c r="C2136" s="3">
        <f t="shared" si="330"/>
        <v>-2.0745403820014996E-3</v>
      </c>
      <c r="E2136" s="28">
        <v>44419</v>
      </c>
      <c r="F2136">
        <v>226.85</v>
      </c>
      <c r="G2136" s="4">
        <f t="shared" si="329"/>
        <v>1.2358211590237644E-3</v>
      </c>
      <c r="Q2136" s="28">
        <v>44419</v>
      </c>
      <c r="R2136">
        <v>163.66999999999999</v>
      </c>
      <c r="S2136" s="3">
        <f t="shared" si="331"/>
        <v>-1.1773940345369049E-2</v>
      </c>
      <c r="U2136" s="28">
        <v>44419</v>
      </c>
      <c r="V2136">
        <v>91.96</v>
      </c>
      <c r="W2136" s="3">
        <f t="shared" si="328"/>
        <v>-2.2783986112618893E-3</v>
      </c>
      <c r="AG2136" s="28">
        <v>44425</v>
      </c>
      <c r="AH2136">
        <v>189.04</v>
      </c>
      <c r="AI2136" s="4">
        <f t="shared" si="332"/>
        <v>1.1071294860137915E-2</v>
      </c>
      <c r="AO2136" s="28">
        <v>44419</v>
      </c>
      <c r="AP2136" s="29">
        <v>47377.38</v>
      </c>
      <c r="AQ2136" s="3">
        <f t="shared" si="333"/>
        <v>5.1320152038336619E-3</v>
      </c>
    </row>
    <row r="2137" spans="1:43" ht="15.75" thickBot="1" x14ac:dyDescent="0.3">
      <c r="A2137" s="28">
        <v>44476</v>
      </c>
      <c r="B2137">
        <v>138.97</v>
      </c>
      <c r="C2137" s="3">
        <f t="shared" si="330"/>
        <v>-3.7992831541219241E-3</v>
      </c>
      <c r="E2137" s="28">
        <v>44420</v>
      </c>
      <c r="F2137">
        <v>222.52</v>
      </c>
      <c r="G2137" s="4">
        <f t="shared" si="329"/>
        <v>-1.9087502755124497E-2</v>
      </c>
      <c r="Q2137" s="28">
        <v>44420</v>
      </c>
      <c r="R2137">
        <v>161.69999999999999</v>
      </c>
      <c r="S2137" s="3">
        <f t="shared" si="331"/>
        <v>-1.2036414736970702E-2</v>
      </c>
      <c r="U2137" s="28">
        <v>44420</v>
      </c>
      <c r="V2137">
        <v>91.75</v>
      </c>
      <c r="W2137" s="3">
        <f t="shared" si="328"/>
        <v>-2.2836015658981301E-3</v>
      </c>
      <c r="AG2137" s="28">
        <v>44428</v>
      </c>
      <c r="AH2137">
        <v>194.31</v>
      </c>
      <c r="AI2137" s="4">
        <f t="shared" si="332"/>
        <v>2.7877697841726778E-2</v>
      </c>
      <c r="AO2137" s="28">
        <v>44420</v>
      </c>
      <c r="AP2137" s="29">
        <v>47270.76</v>
      </c>
      <c r="AQ2137" s="3">
        <f t="shared" si="333"/>
        <v>-2.2504410332524483E-3</v>
      </c>
    </row>
    <row r="2138" spans="1:43" ht="15.75" thickBot="1" x14ac:dyDescent="0.3">
      <c r="A2138" s="28">
        <v>44477</v>
      </c>
      <c r="B2138">
        <v>139.6</v>
      </c>
      <c r="C2138" s="3">
        <f t="shared" si="330"/>
        <v>4.5333525221269433E-3</v>
      </c>
      <c r="E2138" s="28">
        <v>44421</v>
      </c>
      <c r="F2138">
        <v>219.92</v>
      </c>
      <c r="G2138" s="4">
        <f t="shared" si="329"/>
        <v>-1.1684342980406326E-2</v>
      </c>
      <c r="Q2138" s="28">
        <v>44421</v>
      </c>
      <c r="R2138">
        <v>163.15</v>
      </c>
      <c r="S2138" s="3">
        <f t="shared" si="331"/>
        <v>8.9672232529376394E-3</v>
      </c>
      <c r="U2138" s="28">
        <v>44421</v>
      </c>
      <c r="V2138">
        <v>90.98</v>
      </c>
      <c r="W2138" s="3">
        <f t="shared" si="328"/>
        <v>-8.3923705722069863E-3</v>
      </c>
      <c r="AG2138" s="28">
        <v>44431</v>
      </c>
      <c r="AH2138">
        <v>198.99</v>
      </c>
      <c r="AI2138" s="4">
        <f t="shared" si="332"/>
        <v>2.4085224641037462E-2</v>
      </c>
      <c r="AO2138" s="28">
        <v>44421</v>
      </c>
      <c r="AP2138" s="29">
        <v>47169.84</v>
      </c>
      <c r="AQ2138" s="3">
        <f t="shared" si="333"/>
        <v>-2.1349349999874034E-3</v>
      </c>
    </row>
    <row r="2139" spans="1:43" ht="15.75" thickBot="1" x14ac:dyDescent="0.3">
      <c r="A2139" s="28">
        <v>44480</v>
      </c>
      <c r="B2139">
        <v>139.94999999999999</v>
      </c>
      <c r="C2139" s="3">
        <f t="shared" si="330"/>
        <v>2.5071633237820912E-3</v>
      </c>
      <c r="E2139" s="28">
        <v>44424</v>
      </c>
      <c r="F2139">
        <v>213.97</v>
      </c>
      <c r="G2139" s="4">
        <f t="shared" si="329"/>
        <v>-2.7055292833757627E-2</v>
      </c>
      <c r="Q2139" s="28">
        <v>44424</v>
      </c>
      <c r="R2139">
        <v>158.05000000000001</v>
      </c>
      <c r="S2139" s="3">
        <f t="shared" si="331"/>
        <v>-3.1259577076310108E-2</v>
      </c>
      <c r="U2139" s="28">
        <v>44424</v>
      </c>
      <c r="V2139">
        <v>90.67</v>
      </c>
      <c r="W2139" s="3">
        <f t="shared" si="328"/>
        <v>-3.4073422730270808E-3</v>
      </c>
      <c r="AG2139" s="28">
        <v>44432</v>
      </c>
      <c r="AH2139">
        <v>198.07</v>
      </c>
      <c r="AI2139" s="4">
        <f t="shared" si="332"/>
        <v>-4.6233479069300865E-3</v>
      </c>
      <c r="AO2139" s="28">
        <v>44424</v>
      </c>
      <c r="AP2139" s="29">
        <v>46912.79</v>
      </c>
      <c r="AQ2139" s="3">
        <f t="shared" si="333"/>
        <v>-5.4494566867302474E-3</v>
      </c>
    </row>
    <row r="2140" spans="1:43" ht="15.75" thickBot="1" x14ac:dyDescent="0.3">
      <c r="A2140" s="28">
        <v>44481</v>
      </c>
      <c r="B2140">
        <v>140.47</v>
      </c>
      <c r="C2140" s="3">
        <f t="shared" si="330"/>
        <v>3.7156127188282539E-3</v>
      </c>
      <c r="E2140" s="28">
        <v>44425</v>
      </c>
      <c r="F2140">
        <v>220.17</v>
      </c>
      <c r="G2140" s="4">
        <f t="shared" si="329"/>
        <v>2.8976024676356404E-2</v>
      </c>
      <c r="Q2140" s="28">
        <v>44425</v>
      </c>
      <c r="R2140">
        <v>159.41</v>
      </c>
      <c r="S2140" s="3">
        <f t="shared" si="331"/>
        <v>8.6048718759885734E-3</v>
      </c>
      <c r="U2140" s="28">
        <v>44425</v>
      </c>
      <c r="V2140">
        <v>90.89</v>
      </c>
      <c r="W2140" s="3">
        <f t="shared" si="328"/>
        <v>2.4263813830374126E-3</v>
      </c>
      <c r="AG2140" s="28">
        <v>44433</v>
      </c>
      <c r="AH2140">
        <v>198.1</v>
      </c>
      <c r="AI2140" s="4">
        <f t="shared" si="332"/>
        <v>1.5146160448331614E-4</v>
      </c>
      <c r="AO2140" s="28">
        <v>44425</v>
      </c>
      <c r="AP2140" s="29">
        <v>47258.45</v>
      </c>
      <c r="AQ2140" s="3">
        <f t="shared" si="333"/>
        <v>7.3681399038512119E-3</v>
      </c>
    </row>
    <row r="2141" spans="1:43" ht="15.75" thickBot="1" x14ac:dyDescent="0.3">
      <c r="A2141" s="28">
        <v>44482</v>
      </c>
      <c r="B2141">
        <v>139.25</v>
      </c>
      <c r="C2141" s="3">
        <f t="shared" si="330"/>
        <v>-8.6851284971880549E-3</v>
      </c>
      <c r="E2141" s="28">
        <v>44428</v>
      </c>
      <c r="F2141">
        <v>224.08</v>
      </c>
      <c r="G2141" s="4">
        <f t="shared" si="329"/>
        <v>1.7759004405686563E-2</v>
      </c>
      <c r="Q2141" s="28">
        <v>44428</v>
      </c>
      <c r="R2141">
        <v>171.02</v>
      </c>
      <c r="S2141" s="3">
        <f t="shared" si="331"/>
        <v>7.2831064550530122E-2</v>
      </c>
      <c r="U2141" s="28">
        <v>44428</v>
      </c>
      <c r="V2141">
        <v>90.45</v>
      </c>
      <c r="W2141" s="3">
        <f t="shared" si="328"/>
        <v>-4.8410166134887911E-3</v>
      </c>
      <c r="AG2141" s="28">
        <v>44434</v>
      </c>
      <c r="AH2141">
        <v>194.5</v>
      </c>
      <c r="AI2141" s="4">
        <f t="shared" si="332"/>
        <v>-1.8172640080767244E-2</v>
      </c>
      <c r="AO2141" s="28">
        <v>44428</v>
      </c>
      <c r="AP2141" s="29">
        <v>47599.82</v>
      </c>
      <c r="AQ2141" s="3">
        <f t="shared" si="333"/>
        <v>7.2234700884181713E-3</v>
      </c>
    </row>
    <row r="2142" spans="1:43" ht="15.75" thickBot="1" x14ac:dyDescent="0.3">
      <c r="A2142" s="28">
        <v>44483</v>
      </c>
      <c r="B2142">
        <v>139.11000000000001</v>
      </c>
      <c r="C2142" s="3">
        <f t="shared" si="330"/>
        <v>-1.0053859964092027E-3</v>
      </c>
      <c r="E2142" s="28">
        <v>44431</v>
      </c>
      <c r="F2142">
        <v>225.24</v>
      </c>
      <c r="G2142" s="4">
        <f t="shared" si="329"/>
        <v>5.1767225990717591E-3</v>
      </c>
      <c r="Q2142" s="28">
        <v>44431</v>
      </c>
      <c r="R2142">
        <v>177.25</v>
      </c>
      <c r="S2142" s="3">
        <f t="shared" si="331"/>
        <v>3.6428487896152495E-2</v>
      </c>
      <c r="U2142" s="28">
        <v>44431</v>
      </c>
      <c r="V2142">
        <v>93.42</v>
      </c>
      <c r="W2142" s="3">
        <f t="shared" si="328"/>
        <v>3.2835820895522394E-2</v>
      </c>
      <c r="AG2142" s="28">
        <v>44435</v>
      </c>
      <c r="AH2142">
        <v>192</v>
      </c>
      <c r="AI2142" s="4">
        <f t="shared" si="332"/>
        <v>-1.2853470437018011E-2</v>
      </c>
      <c r="AO2142" s="28">
        <v>44431</v>
      </c>
      <c r="AP2142" s="29">
        <v>48112.21</v>
      </c>
      <c r="AQ2142" s="3">
        <f t="shared" si="333"/>
        <v>1.0764536504549893E-2</v>
      </c>
    </row>
    <row r="2143" spans="1:43" ht="15.75" thickBot="1" x14ac:dyDescent="0.3">
      <c r="A2143" s="28">
        <v>44484</v>
      </c>
      <c r="B2143">
        <v>139.01</v>
      </c>
      <c r="C2143" s="3">
        <f t="shared" si="330"/>
        <v>-7.1885558191375765E-4</v>
      </c>
      <c r="E2143" s="28">
        <v>44432</v>
      </c>
      <c r="F2143">
        <v>222.8</v>
      </c>
      <c r="G2143" s="4">
        <f t="shared" si="329"/>
        <v>-1.0832889362457854E-2</v>
      </c>
      <c r="Q2143" s="28">
        <v>44432</v>
      </c>
      <c r="R2143">
        <v>177.09</v>
      </c>
      <c r="S2143" s="3">
        <f t="shared" si="331"/>
        <v>-9.0267983074754365E-4</v>
      </c>
      <c r="U2143" s="28">
        <v>44432</v>
      </c>
      <c r="V2143">
        <v>92.93</v>
      </c>
      <c r="W2143" s="3">
        <f t="shared" si="328"/>
        <v>-5.2451295225861561E-3</v>
      </c>
      <c r="AG2143" s="28">
        <v>44438</v>
      </c>
      <c r="AH2143">
        <v>191.26</v>
      </c>
      <c r="AI2143" s="4">
        <f t="shared" si="332"/>
        <v>-3.854166666666714E-3</v>
      </c>
      <c r="AO2143" s="28">
        <v>44432</v>
      </c>
      <c r="AP2143" s="29">
        <v>47828.71</v>
      </c>
      <c r="AQ2143" s="3">
        <f t="shared" si="333"/>
        <v>-5.8924751118271113E-3</v>
      </c>
    </row>
    <row r="2144" spans="1:43" ht="15.75" thickBot="1" x14ac:dyDescent="0.3">
      <c r="A2144" s="28">
        <v>44487</v>
      </c>
      <c r="B2144">
        <v>138.13999999999999</v>
      </c>
      <c r="C2144" s="3">
        <f t="shared" si="330"/>
        <v>-6.2585425508956405E-3</v>
      </c>
      <c r="E2144" s="28">
        <v>44433</v>
      </c>
      <c r="F2144">
        <v>220.12</v>
      </c>
      <c r="G2144" s="4">
        <f t="shared" si="329"/>
        <v>-1.2028725314183197E-2</v>
      </c>
      <c r="Q2144" s="28">
        <v>44433</v>
      </c>
      <c r="R2144">
        <v>176.65</v>
      </c>
      <c r="S2144" s="3">
        <f t="shared" si="331"/>
        <v>-2.4846123440058765E-3</v>
      </c>
      <c r="U2144" s="28">
        <v>44433</v>
      </c>
      <c r="V2144">
        <v>92.79</v>
      </c>
      <c r="W2144" s="3">
        <f t="shared" si="328"/>
        <v>-1.506510276552242E-3</v>
      </c>
      <c r="AG2144" s="28">
        <v>44439</v>
      </c>
      <c r="AH2144">
        <v>190.27</v>
      </c>
      <c r="AI2144" s="4">
        <f t="shared" si="332"/>
        <v>-5.1761999372580414E-3</v>
      </c>
      <c r="AO2144" s="28">
        <v>44433</v>
      </c>
      <c r="AP2144" s="29">
        <v>47635.9</v>
      </c>
      <c r="AQ2144" s="3">
        <f t="shared" si="333"/>
        <v>-4.0312607218551122E-3</v>
      </c>
    </row>
    <row r="2145" spans="1:43" ht="15.75" thickBot="1" x14ac:dyDescent="0.3">
      <c r="A2145" s="28">
        <v>44489</v>
      </c>
      <c r="B2145">
        <v>139.86000000000001</v>
      </c>
      <c r="C2145" s="3">
        <f t="shared" si="330"/>
        <v>1.2451136528160101E-2</v>
      </c>
      <c r="E2145" s="28">
        <v>44434</v>
      </c>
      <c r="F2145">
        <v>217.27</v>
      </c>
      <c r="G2145" s="4">
        <f t="shared" si="329"/>
        <v>-1.2947483190986708E-2</v>
      </c>
      <c r="Q2145" s="28">
        <v>44434</v>
      </c>
      <c r="R2145">
        <v>172.6</v>
      </c>
      <c r="S2145" s="3">
        <f t="shared" si="331"/>
        <v>-2.2926691197282856E-2</v>
      </c>
      <c r="U2145" s="28">
        <v>44434</v>
      </c>
      <c r="V2145">
        <v>91.95</v>
      </c>
      <c r="W2145" s="3">
        <f t="shared" si="328"/>
        <v>-9.0526996443582863E-3</v>
      </c>
      <c r="AG2145" s="28">
        <v>44440</v>
      </c>
      <c r="AH2145">
        <v>189.58</v>
      </c>
      <c r="AI2145" s="4">
        <f t="shared" si="332"/>
        <v>-3.626425605718131E-3</v>
      </c>
      <c r="AO2145" s="28">
        <v>44434</v>
      </c>
      <c r="AP2145" s="29">
        <v>47363.27</v>
      </c>
      <c r="AQ2145" s="3">
        <f t="shared" si="333"/>
        <v>-5.7232045579070912E-3</v>
      </c>
    </row>
    <row r="2146" spans="1:43" ht="15.75" thickBot="1" x14ac:dyDescent="0.3">
      <c r="A2146" s="28">
        <v>44490</v>
      </c>
      <c r="B2146">
        <v>138.91999999999999</v>
      </c>
      <c r="C2146" s="3">
        <f t="shared" si="330"/>
        <v>-6.7210067210069502E-3</v>
      </c>
      <c r="E2146" s="28">
        <v>44435</v>
      </c>
      <c r="F2146">
        <v>215.1</v>
      </c>
      <c r="G2146" s="4">
        <f t="shared" si="329"/>
        <v>-9.9875730657708051E-3</v>
      </c>
      <c r="Q2146" s="28">
        <v>44435</v>
      </c>
      <c r="R2146">
        <v>172.06</v>
      </c>
      <c r="S2146" s="3">
        <f t="shared" si="331"/>
        <v>-3.1286210892236266E-3</v>
      </c>
      <c r="U2146" s="28">
        <v>44435</v>
      </c>
      <c r="V2146">
        <v>90.99</v>
      </c>
      <c r="W2146" s="3">
        <f t="shared" ref="W2146:W2209" si="334">V2146/V2145-1</f>
        <v>-1.044045676998373E-2</v>
      </c>
      <c r="AG2146" s="28">
        <v>44441</v>
      </c>
      <c r="AH2146">
        <v>184.45</v>
      </c>
      <c r="AI2146" s="4">
        <f t="shared" si="332"/>
        <v>-2.705981643633304E-2</v>
      </c>
      <c r="AO2146" s="28">
        <v>44435</v>
      </c>
      <c r="AP2146" s="29">
        <v>47136.53</v>
      </c>
      <c r="AQ2146" s="3">
        <f t="shared" si="333"/>
        <v>-4.7872539206013087E-3</v>
      </c>
    </row>
    <row r="2147" spans="1:43" ht="15.75" thickBot="1" x14ac:dyDescent="0.3">
      <c r="A2147" s="28">
        <v>44491</v>
      </c>
      <c r="B2147">
        <v>137.01</v>
      </c>
      <c r="C2147" s="3">
        <f t="shared" si="330"/>
        <v>-1.3748920241865803E-2</v>
      </c>
      <c r="E2147" s="28">
        <v>44438</v>
      </c>
      <c r="F2147">
        <v>228.16</v>
      </c>
      <c r="G2147" s="4">
        <f t="shared" si="329"/>
        <v>6.0715946071594695E-2</v>
      </c>
      <c r="Q2147" s="28">
        <v>44438</v>
      </c>
      <c r="R2147">
        <v>175.46</v>
      </c>
      <c r="S2147" s="3">
        <f t="shared" si="331"/>
        <v>1.9760548645821219E-2</v>
      </c>
      <c r="U2147" s="28">
        <v>44438</v>
      </c>
      <c r="V2147">
        <v>92.67</v>
      </c>
      <c r="W2147" s="3">
        <f t="shared" si="334"/>
        <v>1.8463567424991778E-2</v>
      </c>
      <c r="AG2147" s="28">
        <v>44442</v>
      </c>
      <c r="AH2147">
        <v>185.49</v>
      </c>
      <c r="AI2147" s="4">
        <f t="shared" si="332"/>
        <v>5.6383843860126071E-3</v>
      </c>
      <c r="AO2147" s="28">
        <v>44438</v>
      </c>
      <c r="AP2147" s="29">
        <v>47365.7</v>
      </c>
      <c r="AQ2147" s="3">
        <f t="shared" si="333"/>
        <v>4.8618343352808679E-3</v>
      </c>
    </row>
    <row r="2148" spans="1:43" ht="15.75" thickBot="1" x14ac:dyDescent="0.3">
      <c r="A2148" s="28">
        <v>44494</v>
      </c>
      <c r="B2148">
        <v>137.01</v>
      </c>
      <c r="C2148" s="3">
        <f t="shared" si="330"/>
        <v>0</v>
      </c>
      <c r="E2148" s="28">
        <v>44439</v>
      </c>
      <c r="F2148">
        <v>228.44</v>
      </c>
      <c r="G2148" s="4">
        <f t="shared" si="329"/>
        <v>1.2272089761571348E-3</v>
      </c>
      <c r="Q2148" s="28">
        <v>44439</v>
      </c>
      <c r="R2148">
        <v>174.09</v>
      </c>
      <c r="S2148" s="3">
        <f t="shared" si="331"/>
        <v>-7.8080474182150583E-3</v>
      </c>
      <c r="U2148" s="28">
        <v>44439</v>
      </c>
      <c r="V2148">
        <v>92.86</v>
      </c>
      <c r="W2148" s="3">
        <f t="shared" si="334"/>
        <v>2.0502859609365931E-3</v>
      </c>
      <c r="AG2148" s="28">
        <v>44445</v>
      </c>
      <c r="AH2148">
        <v>182.88</v>
      </c>
      <c r="AI2148" s="4">
        <f t="shared" si="332"/>
        <v>-1.407083939835041E-2</v>
      </c>
      <c r="AO2148" s="28">
        <v>44439</v>
      </c>
      <c r="AP2148" s="29">
        <v>47419.74</v>
      </c>
      <c r="AQ2148" s="3">
        <f t="shared" si="333"/>
        <v>1.1409099833845637E-3</v>
      </c>
    </row>
    <row r="2149" spans="1:43" ht="15.75" thickBot="1" x14ac:dyDescent="0.3">
      <c r="A2149" s="28">
        <v>44495</v>
      </c>
      <c r="B2149">
        <v>136.01</v>
      </c>
      <c r="C2149" s="3">
        <f t="shared" si="330"/>
        <v>-7.298737318443882E-3</v>
      </c>
      <c r="E2149" s="28">
        <v>44440</v>
      </c>
      <c r="F2149">
        <v>225.53</v>
      </c>
      <c r="G2149" s="4">
        <f t="shared" si="329"/>
        <v>-1.2738574680441261E-2</v>
      </c>
      <c r="Q2149" s="28">
        <v>44440</v>
      </c>
      <c r="R2149">
        <v>172.43</v>
      </c>
      <c r="S2149" s="3">
        <f t="shared" si="331"/>
        <v>-9.5352978344533934E-3</v>
      </c>
      <c r="U2149" s="28">
        <v>44440</v>
      </c>
      <c r="V2149">
        <v>92.97</v>
      </c>
      <c r="W2149" s="3">
        <f t="shared" si="334"/>
        <v>1.184578936032743E-3</v>
      </c>
      <c r="AG2149" s="28">
        <v>44446</v>
      </c>
      <c r="AH2149">
        <v>184.68</v>
      </c>
      <c r="AI2149" s="4">
        <f t="shared" si="332"/>
        <v>9.8425196850393526E-3</v>
      </c>
      <c r="AO2149" s="28">
        <v>44440</v>
      </c>
      <c r="AP2149" s="29">
        <v>47413.46</v>
      </c>
      <c r="AQ2149" s="3">
        <f t="shared" si="333"/>
        <v>-1.324342984587723E-4</v>
      </c>
    </row>
    <row r="2150" spans="1:43" ht="15.75" thickBot="1" x14ac:dyDescent="0.3">
      <c r="A2150" s="28">
        <v>44496</v>
      </c>
      <c r="B2150">
        <v>136.79</v>
      </c>
      <c r="C2150" s="3">
        <f t="shared" si="330"/>
        <v>5.7348724358503578E-3</v>
      </c>
      <c r="E2150" s="28">
        <v>44441</v>
      </c>
      <c r="F2150">
        <v>232.63</v>
      </c>
      <c r="G2150" s="4">
        <f t="shared" si="329"/>
        <v>3.1481399370371976E-2</v>
      </c>
      <c r="Q2150" s="28">
        <v>44441</v>
      </c>
      <c r="R2150">
        <v>163.29</v>
      </c>
      <c r="S2150" s="3">
        <f t="shared" si="331"/>
        <v>-5.3007017340370055E-2</v>
      </c>
      <c r="U2150" s="28">
        <v>44441</v>
      </c>
      <c r="V2150">
        <v>91.4</v>
      </c>
      <c r="W2150" s="3">
        <f t="shared" si="334"/>
        <v>-1.6887167903624767E-2</v>
      </c>
      <c r="AG2150" s="28">
        <v>44447</v>
      </c>
      <c r="AH2150">
        <v>181.53</v>
      </c>
      <c r="AI2150" s="4">
        <f t="shared" si="332"/>
        <v>-1.7056530214424992E-2</v>
      </c>
      <c r="AO2150" s="28">
        <v>44441</v>
      </c>
      <c r="AP2150" s="29">
        <v>46903.06</v>
      </c>
      <c r="AQ2150" s="3">
        <f t="shared" si="333"/>
        <v>-1.0764875628144432E-2</v>
      </c>
    </row>
    <row r="2151" spans="1:43" ht="15.75" thickBot="1" x14ac:dyDescent="0.3">
      <c r="A2151" s="28">
        <v>44497</v>
      </c>
      <c r="B2151">
        <v>136.08000000000001</v>
      </c>
      <c r="C2151" s="3">
        <f t="shared" si="330"/>
        <v>-5.1904378975069498E-3</v>
      </c>
      <c r="E2151" s="28">
        <v>44442</v>
      </c>
      <c r="F2151">
        <v>232.61</v>
      </c>
      <c r="G2151" s="4">
        <f t="shared" si="329"/>
        <v>-8.5973434208796995E-5</v>
      </c>
      <c r="Q2151" s="28">
        <v>44442</v>
      </c>
      <c r="R2151">
        <v>164.66</v>
      </c>
      <c r="S2151" s="3">
        <f t="shared" si="331"/>
        <v>8.3899810153713617E-3</v>
      </c>
      <c r="U2151" s="28">
        <v>44442</v>
      </c>
      <c r="V2151">
        <v>91.19</v>
      </c>
      <c r="W2151" s="3">
        <f t="shared" si="334"/>
        <v>-2.2975929978118481E-3</v>
      </c>
      <c r="AG2151" s="28">
        <v>44448</v>
      </c>
      <c r="AH2151">
        <v>181.78</v>
      </c>
      <c r="AI2151" s="4">
        <f t="shared" si="332"/>
        <v>1.3771828347930448E-3</v>
      </c>
      <c r="AO2151" s="28">
        <v>44442</v>
      </c>
      <c r="AP2151" s="29">
        <v>46957.47</v>
      </c>
      <c r="AQ2151" s="3">
        <f t="shared" si="333"/>
        <v>1.160052243926124E-3</v>
      </c>
    </row>
    <row r="2152" spans="1:43" ht="15.75" thickBot="1" x14ac:dyDescent="0.3">
      <c r="A2152" s="28">
        <v>44498</v>
      </c>
      <c r="B2152">
        <v>133.27000000000001</v>
      </c>
      <c r="C2152" s="3">
        <f t="shared" si="330"/>
        <v>-2.0649617871840054E-2</v>
      </c>
      <c r="E2152" s="28">
        <v>44445</v>
      </c>
      <c r="F2152">
        <v>227.35</v>
      </c>
      <c r="G2152" s="4">
        <f t="shared" si="329"/>
        <v>-2.2612957310519821E-2</v>
      </c>
      <c r="Q2152" s="28">
        <v>44445</v>
      </c>
      <c r="R2152">
        <v>162.38</v>
      </c>
      <c r="S2152" s="3">
        <f t="shared" si="331"/>
        <v>-1.3846714441880237E-2</v>
      </c>
      <c r="U2152" s="28">
        <v>44445</v>
      </c>
      <c r="V2152">
        <v>91.46</v>
      </c>
      <c r="W2152" s="3">
        <f t="shared" si="334"/>
        <v>2.9608509705010277E-3</v>
      </c>
      <c r="AG2152" s="28">
        <v>44449</v>
      </c>
      <c r="AH2152">
        <v>180</v>
      </c>
      <c r="AI2152" s="4">
        <f t="shared" si="332"/>
        <v>-9.7920563318296683E-3</v>
      </c>
      <c r="AO2152" s="28">
        <v>44445</v>
      </c>
      <c r="AP2152" s="29">
        <v>46918.52</v>
      </c>
      <c r="AQ2152" s="3">
        <f t="shared" si="333"/>
        <v>-8.2947398997446076E-4</v>
      </c>
    </row>
    <row r="2153" spans="1:43" ht="15.75" thickBot="1" x14ac:dyDescent="0.3">
      <c r="A2153" s="28">
        <v>44501</v>
      </c>
      <c r="B2153">
        <v>136.94999999999999</v>
      </c>
      <c r="C2153" s="3">
        <f t="shared" si="330"/>
        <v>2.7613116230209123E-2</v>
      </c>
      <c r="E2153" s="28">
        <v>44446</v>
      </c>
      <c r="F2153">
        <v>228.86</v>
      </c>
      <c r="G2153" s="4">
        <f t="shared" si="329"/>
        <v>6.6417418077855395E-3</v>
      </c>
      <c r="Q2153" s="28">
        <v>44446</v>
      </c>
      <c r="R2153">
        <v>159.78</v>
      </c>
      <c r="S2153" s="3">
        <f t="shared" si="331"/>
        <v>-1.6011824116270446E-2</v>
      </c>
      <c r="U2153" s="28">
        <v>44446</v>
      </c>
      <c r="V2153">
        <v>90.52</v>
      </c>
      <c r="W2153" s="3">
        <f t="shared" si="334"/>
        <v>-1.0277717034769318E-2</v>
      </c>
      <c r="AG2153" s="28">
        <v>44452</v>
      </c>
      <c r="AH2153">
        <v>180.85</v>
      </c>
      <c r="AI2153" s="4">
        <f t="shared" si="332"/>
        <v>4.7222222222222943E-3</v>
      </c>
      <c r="AO2153" s="28">
        <v>44446</v>
      </c>
      <c r="AP2153" s="29">
        <v>46729.96</v>
      </c>
      <c r="AQ2153" s="3">
        <f t="shared" si="333"/>
        <v>-4.0188820960251892E-3</v>
      </c>
    </row>
    <row r="2154" spans="1:43" ht="15.75" thickBot="1" x14ac:dyDescent="0.3">
      <c r="A2154" s="28">
        <v>44502</v>
      </c>
      <c r="B2154">
        <v>138.93</v>
      </c>
      <c r="C2154" s="3">
        <f t="shared" si="330"/>
        <v>1.4457831325301429E-2</v>
      </c>
      <c r="E2154" s="28">
        <v>44447</v>
      </c>
      <c r="F2154">
        <v>228.44</v>
      </c>
      <c r="G2154" s="4">
        <f t="shared" si="329"/>
        <v>-1.8351830813598813E-3</v>
      </c>
      <c r="Q2154" s="28">
        <v>44447</v>
      </c>
      <c r="R2154">
        <v>157.69</v>
      </c>
      <c r="S2154" s="3">
        <f t="shared" si="331"/>
        <v>-1.3080485667793185E-2</v>
      </c>
      <c r="U2154" s="28">
        <v>44447</v>
      </c>
      <c r="V2154">
        <v>88.12</v>
      </c>
      <c r="W2154" s="3">
        <f t="shared" si="334"/>
        <v>-2.6513477684489528E-2</v>
      </c>
      <c r="AG2154" s="28">
        <v>44453</v>
      </c>
      <c r="AH2154">
        <v>179.98</v>
      </c>
      <c r="AI2154" s="4">
        <f t="shared" si="332"/>
        <v>-4.810616533038492E-3</v>
      </c>
      <c r="AO2154" s="28">
        <v>44447</v>
      </c>
      <c r="AP2154" s="29">
        <v>46396.71</v>
      </c>
      <c r="AQ2154" s="3">
        <f t="shared" si="333"/>
        <v>-7.1313992136949889E-3</v>
      </c>
    </row>
    <row r="2155" spans="1:43" ht="15.75" thickBot="1" x14ac:dyDescent="0.3">
      <c r="A2155" s="28">
        <v>44503</v>
      </c>
      <c r="B2155">
        <v>139.91999999999999</v>
      </c>
      <c r="C2155" s="3">
        <f t="shared" si="330"/>
        <v>7.1258907363418444E-3</v>
      </c>
      <c r="E2155" s="28">
        <v>44448</v>
      </c>
      <c r="F2155">
        <v>228.27</v>
      </c>
      <c r="G2155" s="4">
        <f t="shared" si="329"/>
        <v>-7.4417790229375225E-4</v>
      </c>
      <c r="Q2155" s="28">
        <v>44448</v>
      </c>
      <c r="R2155">
        <v>155.25</v>
      </c>
      <c r="S2155" s="3">
        <f t="shared" si="331"/>
        <v>-1.5473397171665959E-2</v>
      </c>
      <c r="U2155" s="28">
        <v>44448</v>
      </c>
      <c r="V2155">
        <v>88.55</v>
      </c>
      <c r="W2155" s="3">
        <f t="shared" si="334"/>
        <v>4.8797094870629554E-3</v>
      </c>
      <c r="AG2155" s="28">
        <v>44454</v>
      </c>
      <c r="AH2155">
        <v>179.99</v>
      </c>
      <c r="AI2155" s="4">
        <f t="shared" si="332"/>
        <v>5.5561729081166078E-5</v>
      </c>
      <c r="AO2155" s="28">
        <v>44448</v>
      </c>
      <c r="AP2155" s="29">
        <v>46625.120000000003</v>
      </c>
      <c r="AQ2155" s="3">
        <f t="shared" si="333"/>
        <v>4.9229783749753508E-3</v>
      </c>
    </row>
    <row r="2156" spans="1:43" ht="15.75" thickBot="1" x14ac:dyDescent="0.3">
      <c r="A2156" s="28">
        <v>44504</v>
      </c>
      <c r="B2156">
        <v>140.66999999999999</v>
      </c>
      <c r="C2156" s="3">
        <f t="shared" si="330"/>
        <v>5.3602058319039969E-3</v>
      </c>
      <c r="E2156" s="28">
        <v>44449</v>
      </c>
      <c r="F2156">
        <v>235.85</v>
      </c>
      <c r="G2156" s="4">
        <f t="shared" si="329"/>
        <v>3.3206290795987137E-2</v>
      </c>
      <c r="Q2156" s="28">
        <v>44449</v>
      </c>
      <c r="R2156">
        <v>162.47999999999999</v>
      </c>
      <c r="S2156" s="3">
        <f t="shared" si="331"/>
        <v>4.6570048309178658E-2</v>
      </c>
      <c r="U2156" s="28">
        <v>44449</v>
      </c>
      <c r="V2156">
        <v>88.99</v>
      </c>
      <c r="W2156" s="3">
        <f t="shared" si="334"/>
        <v>4.9689440993787581E-3</v>
      </c>
      <c r="AG2156" s="28">
        <v>44455</v>
      </c>
      <c r="AH2156">
        <v>181.14</v>
      </c>
      <c r="AI2156" s="4">
        <f t="shared" si="332"/>
        <v>6.3892438468802215E-3</v>
      </c>
      <c r="AO2156" s="28">
        <v>44449</v>
      </c>
      <c r="AP2156" s="29">
        <v>47198.29</v>
      </c>
      <c r="AQ2156" s="3">
        <f t="shared" si="333"/>
        <v>1.2293158709296481E-2</v>
      </c>
    </row>
    <row r="2157" spans="1:43" ht="15.75" thickBot="1" x14ac:dyDescent="0.3">
      <c r="A2157" s="28">
        <v>44505</v>
      </c>
      <c r="B2157">
        <v>142.04</v>
      </c>
      <c r="C2157" s="3">
        <f t="shared" si="330"/>
        <v>9.7391057083955346E-3</v>
      </c>
      <c r="E2157" s="28">
        <v>44452</v>
      </c>
      <c r="F2157">
        <v>242.18</v>
      </c>
      <c r="G2157" s="4">
        <f t="shared" si="329"/>
        <v>2.6839092643629492E-2</v>
      </c>
      <c r="Q2157" s="28">
        <v>44452</v>
      </c>
      <c r="R2157">
        <v>164.38</v>
      </c>
      <c r="S2157" s="3">
        <f t="shared" si="331"/>
        <v>1.1693746922698312E-2</v>
      </c>
      <c r="U2157" s="28">
        <v>44452</v>
      </c>
      <c r="V2157">
        <v>89.55</v>
      </c>
      <c r="W2157" s="3">
        <f t="shared" si="334"/>
        <v>6.2928418923475782E-3</v>
      </c>
      <c r="AG2157" s="28">
        <v>44456</v>
      </c>
      <c r="AH2157">
        <v>179</v>
      </c>
      <c r="AI2157" s="4">
        <f t="shared" si="332"/>
        <v>-1.1814066467925266E-2</v>
      </c>
      <c r="AO2157" s="28">
        <v>44452</v>
      </c>
      <c r="AP2157" s="29">
        <v>47270.46</v>
      </c>
      <c r="AQ2157" s="3">
        <f t="shared" si="333"/>
        <v>1.5290808205128403E-3</v>
      </c>
    </row>
    <row r="2158" spans="1:43" ht="15.75" thickBot="1" x14ac:dyDescent="0.3">
      <c r="A2158" s="28">
        <v>44508</v>
      </c>
      <c r="B2158">
        <v>142.01</v>
      </c>
      <c r="C2158" s="3">
        <f t="shared" si="330"/>
        <v>-2.112081103914365E-4</v>
      </c>
      <c r="E2158" s="28">
        <v>44453</v>
      </c>
      <c r="F2158">
        <v>225.05</v>
      </c>
      <c r="G2158" s="4">
        <f t="shared" si="329"/>
        <v>-7.0732513006854347E-2</v>
      </c>
      <c r="Q2158" s="28">
        <v>44453</v>
      </c>
      <c r="R2158">
        <v>163.35</v>
      </c>
      <c r="S2158" s="3">
        <f t="shared" si="331"/>
        <v>-6.2659690959970815E-3</v>
      </c>
      <c r="U2158" s="28">
        <v>44453</v>
      </c>
      <c r="V2158">
        <v>88.06</v>
      </c>
      <c r="W2158" s="3">
        <f t="shared" si="334"/>
        <v>-1.6638749302065881E-2</v>
      </c>
      <c r="AG2158" s="28">
        <v>44459</v>
      </c>
      <c r="AH2158">
        <v>178.66</v>
      </c>
      <c r="AI2158" s="4">
        <f t="shared" si="332"/>
        <v>-1.8994413407821265E-3</v>
      </c>
      <c r="AO2158" s="28">
        <v>44453</v>
      </c>
      <c r="AP2158" s="29">
        <v>46891.34</v>
      </c>
      <c r="AQ2158" s="3">
        <f t="shared" si="333"/>
        <v>-8.0202308164549763E-3</v>
      </c>
    </row>
    <row r="2159" spans="1:43" ht="15.75" thickBot="1" x14ac:dyDescent="0.3">
      <c r="A2159" s="28">
        <v>44509</v>
      </c>
      <c r="B2159">
        <v>141.11000000000001</v>
      </c>
      <c r="C2159" s="3">
        <f t="shared" si="330"/>
        <v>-6.3375818604322065E-3</v>
      </c>
      <c r="E2159" s="28">
        <v>44454</v>
      </c>
      <c r="F2159">
        <v>219.68</v>
      </c>
      <c r="G2159" s="4">
        <f t="shared" si="329"/>
        <v>-2.3861364141301911E-2</v>
      </c>
      <c r="Q2159" s="28">
        <v>44454</v>
      </c>
      <c r="R2159">
        <v>158.65</v>
      </c>
      <c r="S2159" s="3">
        <f t="shared" si="331"/>
        <v>-2.8772574227119652E-2</v>
      </c>
      <c r="U2159" s="28">
        <v>44454</v>
      </c>
      <c r="V2159">
        <v>87.56</v>
      </c>
      <c r="W2159" s="3">
        <f t="shared" si="334"/>
        <v>-5.6779468544174705E-3</v>
      </c>
      <c r="AG2159" s="28">
        <v>44460</v>
      </c>
      <c r="AH2159">
        <v>177.32</v>
      </c>
      <c r="AI2159" s="4">
        <f t="shared" si="332"/>
        <v>-7.500279861188841E-3</v>
      </c>
      <c r="AO2159" s="28">
        <v>44454</v>
      </c>
      <c r="AP2159" s="29">
        <v>46716.72</v>
      </c>
      <c r="AQ2159" s="3">
        <f t="shared" si="333"/>
        <v>-3.7239285548247292E-3</v>
      </c>
    </row>
    <row r="2160" spans="1:43" ht="15.75" thickBot="1" x14ac:dyDescent="0.3">
      <c r="A2160" s="28">
        <v>44510</v>
      </c>
      <c r="B2160">
        <v>141.72999999999999</v>
      </c>
      <c r="C2160" s="3">
        <f t="shared" si="330"/>
        <v>4.3937353837431026E-3</v>
      </c>
      <c r="E2160" s="28">
        <v>44455</v>
      </c>
      <c r="F2160">
        <v>216.78</v>
      </c>
      <c r="G2160" s="4">
        <f t="shared" si="329"/>
        <v>-1.3201019664967228E-2</v>
      </c>
      <c r="Q2160" s="28">
        <v>44455</v>
      </c>
      <c r="R2160">
        <v>158.37</v>
      </c>
      <c r="S2160" s="3">
        <f t="shared" si="331"/>
        <v>-1.7648912700913844E-3</v>
      </c>
      <c r="U2160" s="28">
        <v>44455</v>
      </c>
      <c r="V2160">
        <v>89.17</v>
      </c>
      <c r="W2160" s="3">
        <f t="shared" si="334"/>
        <v>1.8387391502969308E-2</v>
      </c>
      <c r="AG2160" s="28">
        <v>44461</v>
      </c>
      <c r="AH2160">
        <v>177.88</v>
      </c>
      <c r="AI2160" s="4">
        <f t="shared" si="332"/>
        <v>3.1581321903901838E-3</v>
      </c>
      <c r="AO2160" s="28">
        <v>44455</v>
      </c>
      <c r="AP2160" s="29">
        <v>46920.46</v>
      </c>
      <c r="AQ2160" s="3">
        <f t="shared" si="333"/>
        <v>4.3611794663664938E-3</v>
      </c>
    </row>
    <row r="2161" spans="1:43" ht="15.75" thickBot="1" x14ac:dyDescent="0.3">
      <c r="A2161" s="28">
        <v>44511</v>
      </c>
      <c r="B2161">
        <v>141.13999999999999</v>
      </c>
      <c r="C2161" s="3">
        <f t="shared" si="330"/>
        <v>-4.1628448458336242E-3</v>
      </c>
      <c r="E2161" s="28">
        <v>44456</v>
      </c>
      <c r="F2161">
        <v>218.33</v>
      </c>
      <c r="G2161" s="4">
        <f t="shared" si="329"/>
        <v>7.1501060983485409E-3</v>
      </c>
      <c r="Q2161" s="28">
        <v>44456</v>
      </c>
      <c r="R2161">
        <v>156.76</v>
      </c>
      <c r="S2161" s="3">
        <f t="shared" si="331"/>
        <v>-1.0166066805581964E-2</v>
      </c>
      <c r="U2161" s="28">
        <v>44456</v>
      </c>
      <c r="V2161">
        <v>88.78</v>
      </c>
      <c r="W2161" s="3">
        <f t="shared" si="334"/>
        <v>-4.3736682740832533E-3</v>
      </c>
      <c r="AG2161" s="28">
        <v>44462</v>
      </c>
      <c r="AH2161">
        <v>170.02</v>
      </c>
      <c r="AI2161" s="4">
        <f t="shared" si="332"/>
        <v>-4.4187092421857366E-2</v>
      </c>
      <c r="AO2161" s="28">
        <v>44456</v>
      </c>
      <c r="AP2161" s="29">
        <v>46636.08</v>
      </c>
      <c r="AQ2161" s="3">
        <f t="shared" si="333"/>
        <v>-6.060895396166166E-3</v>
      </c>
    </row>
    <row r="2162" spans="1:43" ht="15.75" thickBot="1" x14ac:dyDescent="0.3">
      <c r="A2162" s="28">
        <v>44512</v>
      </c>
      <c r="B2162">
        <v>140.08000000000001</v>
      </c>
      <c r="C2162" s="3">
        <f t="shared" si="330"/>
        <v>-7.5102734873173649E-3</v>
      </c>
      <c r="E2162" s="28">
        <v>44459</v>
      </c>
      <c r="F2162">
        <v>213.28</v>
      </c>
      <c r="G2162" s="4">
        <f t="shared" si="329"/>
        <v>-2.3130124124032481E-2</v>
      </c>
      <c r="Q2162" s="28">
        <v>44459</v>
      </c>
      <c r="R2162">
        <v>157.53</v>
      </c>
      <c r="S2162" s="3">
        <f t="shared" si="331"/>
        <v>4.9119673386068818E-3</v>
      </c>
      <c r="U2162" s="28">
        <v>44459</v>
      </c>
      <c r="V2162">
        <v>87.38</v>
      </c>
      <c r="W2162" s="3">
        <f t="shared" si="334"/>
        <v>-1.5769317413832029E-2</v>
      </c>
      <c r="AG2162" s="28">
        <v>44463</v>
      </c>
      <c r="AH2162">
        <v>169.85</v>
      </c>
      <c r="AI2162" s="4">
        <f t="shared" si="332"/>
        <v>-9.9988236678050235E-4</v>
      </c>
      <c r="AO2162" s="28">
        <v>44459</v>
      </c>
      <c r="AP2162" s="29">
        <v>46528.21</v>
      </c>
      <c r="AQ2162" s="3">
        <f t="shared" si="333"/>
        <v>-2.3130160167835756E-3</v>
      </c>
    </row>
    <row r="2163" spans="1:43" ht="15.75" thickBot="1" x14ac:dyDescent="0.3">
      <c r="A2163" s="28">
        <v>44515</v>
      </c>
      <c r="B2163">
        <v>138.91999999999999</v>
      </c>
      <c r="C2163" s="3">
        <f t="shared" si="330"/>
        <v>-8.2809822958311852E-3</v>
      </c>
      <c r="E2163" s="28">
        <v>44460</v>
      </c>
      <c r="F2163">
        <v>201.24</v>
      </c>
      <c r="G2163" s="4">
        <f t="shared" si="329"/>
        <v>-5.6451612903225756E-2</v>
      </c>
      <c r="Q2163" s="28">
        <v>44460</v>
      </c>
      <c r="R2163">
        <v>155.69999999999999</v>
      </c>
      <c r="S2163" s="3">
        <f t="shared" si="331"/>
        <v>-1.1616834888592775E-2</v>
      </c>
      <c r="U2163" s="28">
        <v>44460</v>
      </c>
      <c r="V2163">
        <v>85.96</v>
      </c>
      <c r="W2163" s="3">
        <f t="shared" si="334"/>
        <v>-1.6250858319981742E-2</v>
      </c>
      <c r="AG2163" s="28">
        <v>44466</v>
      </c>
      <c r="AH2163">
        <v>178.44</v>
      </c>
      <c r="AI2163" s="4">
        <f t="shared" si="332"/>
        <v>5.0574035914041859E-2</v>
      </c>
      <c r="AO2163" s="28">
        <v>44460</v>
      </c>
      <c r="AP2163" s="29">
        <v>46008.85</v>
      </c>
      <c r="AQ2163" s="3">
        <f t="shared" si="333"/>
        <v>-1.1162260486702547E-2</v>
      </c>
    </row>
    <row r="2164" spans="1:43" ht="15.75" thickBot="1" x14ac:dyDescent="0.3">
      <c r="A2164" s="28">
        <v>44516</v>
      </c>
      <c r="B2164">
        <v>140.31</v>
      </c>
      <c r="C2164" s="3">
        <f t="shared" si="330"/>
        <v>1.0005758710049051E-2</v>
      </c>
      <c r="E2164" s="28">
        <v>44461</v>
      </c>
      <c r="F2164">
        <v>192.38</v>
      </c>
      <c r="G2164" s="4">
        <f t="shared" si="329"/>
        <v>-4.4027032399125532E-2</v>
      </c>
      <c r="Q2164" s="28">
        <v>44461</v>
      </c>
      <c r="R2164">
        <v>149.88</v>
      </c>
      <c r="S2164" s="3">
        <f t="shared" si="331"/>
        <v>-3.737957610789977E-2</v>
      </c>
      <c r="U2164" s="28">
        <v>44461</v>
      </c>
      <c r="V2164">
        <v>85.09</v>
      </c>
      <c r="W2164" s="3">
        <f t="shared" si="334"/>
        <v>-1.0120986505351204E-2</v>
      </c>
      <c r="AG2164" s="28">
        <v>44467</v>
      </c>
      <c r="AH2164">
        <v>173.42</v>
      </c>
      <c r="AI2164" s="4">
        <f t="shared" si="332"/>
        <v>-2.8132705671374159E-2</v>
      </c>
      <c r="AO2164" s="28">
        <v>44461</v>
      </c>
      <c r="AP2164" s="29">
        <v>45597.24</v>
      </c>
      <c r="AQ2164" s="3">
        <f t="shared" si="333"/>
        <v>-8.9463222836476675E-3</v>
      </c>
    </row>
    <row r="2165" spans="1:43" ht="15.75" thickBot="1" x14ac:dyDescent="0.3">
      <c r="A2165" s="28">
        <v>44517</v>
      </c>
      <c r="B2165">
        <v>143.31</v>
      </c>
      <c r="C2165" s="3">
        <f t="shared" si="330"/>
        <v>2.1381227282446069E-2</v>
      </c>
      <c r="E2165" s="28">
        <v>44462</v>
      </c>
      <c r="F2165">
        <v>185.4</v>
      </c>
      <c r="G2165" s="4">
        <f t="shared" si="329"/>
        <v>-3.628235783345457E-2</v>
      </c>
      <c r="Q2165" s="28">
        <v>44462</v>
      </c>
      <c r="R2165">
        <v>147.29</v>
      </c>
      <c r="S2165" s="3">
        <f t="shared" si="331"/>
        <v>-1.7280491059514347E-2</v>
      </c>
      <c r="U2165" s="28">
        <v>44462</v>
      </c>
      <c r="V2165">
        <v>83.43</v>
      </c>
      <c r="W2165" s="3">
        <f t="shared" si="334"/>
        <v>-1.9508755435421299E-2</v>
      </c>
      <c r="AG2165" s="28">
        <v>44468</v>
      </c>
      <c r="AH2165">
        <v>171.25</v>
      </c>
      <c r="AI2165" s="4">
        <f t="shared" si="332"/>
        <v>-1.2512974282089639E-2</v>
      </c>
      <c r="AO2165" s="28">
        <v>44462</v>
      </c>
      <c r="AP2165" s="29">
        <v>45296.88</v>
      </c>
      <c r="AQ2165" s="3">
        <f t="shared" si="333"/>
        <v>-6.5872408066803834E-3</v>
      </c>
    </row>
    <row r="2166" spans="1:43" ht="15.75" thickBot="1" x14ac:dyDescent="0.3">
      <c r="A2166" s="28">
        <v>44518</v>
      </c>
      <c r="B2166">
        <v>147.21</v>
      </c>
      <c r="C2166" s="3">
        <f t="shared" si="330"/>
        <v>2.7213732468076346E-2</v>
      </c>
      <c r="E2166" s="28">
        <v>44463</v>
      </c>
      <c r="F2166">
        <v>181.71</v>
      </c>
      <c r="G2166" s="4">
        <f t="shared" ref="G2166:G2229" si="335">F2166/F2165-1</f>
        <v>-1.9902912621359237E-2</v>
      </c>
      <c r="Q2166" s="28">
        <v>44463</v>
      </c>
      <c r="R2166">
        <v>140.55000000000001</v>
      </c>
      <c r="S2166" s="3">
        <f t="shared" si="331"/>
        <v>-4.5760065177540832E-2</v>
      </c>
      <c r="U2166" s="28">
        <v>44463</v>
      </c>
      <c r="V2166">
        <v>84.24</v>
      </c>
      <c r="W2166" s="3">
        <f t="shared" si="334"/>
        <v>9.7087378640774435E-3</v>
      </c>
      <c r="AG2166" s="28">
        <v>44469</v>
      </c>
      <c r="AH2166">
        <v>179.2</v>
      </c>
      <c r="AI2166" s="4">
        <f t="shared" si="332"/>
        <v>4.6423357664233444E-2</v>
      </c>
      <c r="AO2166" s="28">
        <v>44463</v>
      </c>
      <c r="AP2166" s="29">
        <v>45073.52</v>
      </c>
      <c r="AQ2166" s="3">
        <f t="shared" si="333"/>
        <v>-4.9310239469031458E-3</v>
      </c>
    </row>
    <row r="2167" spans="1:43" ht="15.75" thickBot="1" x14ac:dyDescent="0.3">
      <c r="A2167" s="28">
        <v>44519</v>
      </c>
      <c r="B2167">
        <v>149.87</v>
      </c>
      <c r="C2167" s="3">
        <f t="shared" si="330"/>
        <v>1.8069424631478759E-2</v>
      </c>
      <c r="E2167" s="28">
        <v>44466</v>
      </c>
      <c r="F2167">
        <v>174.96</v>
      </c>
      <c r="G2167" s="4">
        <f t="shared" si="335"/>
        <v>-3.7147102526002951E-2</v>
      </c>
      <c r="Q2167" s="28">
        <v>44466</v>
      </c>
      <c r="R2167">
        <v>141.83000000000001</v>
      </c>
      <c r="S2167" s="3">
        <f t="shared" si="331"/>
        <v>9.1070793311989195E-3</v>
      </c>
      <c r="U2167" s="28">
        <v>44466</v>
      </c>
      <c r="V2167">
        <v>84.62</v>
      </c>
      <c r="W2167" s="3">
        <f t="shared" si="334"/>
        <v>4.5109211775880009E-3</v>
      </c>
      <c r="AG2167" s="28">
        <v>44470</v>
      </c>
      <c r="AH2167">
        <v>167.51</v>
      </c>
      <c r="AI2167" s="4">
        <f t="shared" si="332"/>
        <v>-6.5234374999999956E-2</v>
      </c>
      <c r="AO2167" s="28">
        <v>44466</v>
      </c>
      <c r="AP2167" s="29">
        <v>44817.760000000002</v>
      </c>
      <c r="AQ2167" s="3">
        <f t="shared" si="333"/>
        <v>-5.674285034760862E-3</v>
      </c>
    </row>
    <row r="2168" spans="1:43" ht="15.75" thickBot="1" x14ac:dyDescent="0.3">
      <c r="A2168" s="28">
        <v>44522</v>
      </c>
      <c r="B2168">
        <v>153.59</v>
      </c>
      <c r="C2168" s="3">
        <f t="shared" si="330"/>
        <v>2.482151197704674E-2</v>
      </c>
      <c r="E2168" s="28">
        <v>44467</v>
      </c>
      <c r="F2168">
        <v>184.94</v>
      </c>
      <c r="G2168" s="4">
        <f t="shared" si="335"/>
        <v>5.7041609510745328E-2</v>
      </c>
      <c r="Q2168" s="28">
        <v>44467</v>
      </c>
      <c r="R2168">
        <v>139.97</v>
      </c>
      <c r="S2168" s="3">
        <f t="shared" si="331"/>
        <v>-1.3114291757738261E-2</v>
      </c>
      <c r="U2168" s="28">
        <v>44467</v>
      </c>
      <c r="V2168">
        <v>83.39</v>
      </c>
      <c r="W2168" s="3">
        <f t="shared" si="334"/>
        <v>-1.4535570787048036E-2</v>
      </c>
      <c r="AG2168" s="28">
        <v>44473</v>
      </c>
      <c r="AH2168">
        <v>169.39</v>
      </c>
      <c r="AI2168" s="4">
        <f t="shared" si="332"/>
        <v>1.1223210554593743E-2</v>
      </c>
      <c r="AO2168" s="28">
        <v>44467</v>
      </c>
      <c r="AP2168" s="29">
        <v>45274.93</v>
      </c>
      <c r="AQ2168" s="3">
        <f t="shared" si="333"/>
        <v>1.0200643673400789E-2</v>
      </c>
    </row>
    <row r="2169" spans="1:43" ht="15.75" thickBot="1" x14ac:dyDescent="0.3">
      <c r="A2169" s="28">
        <v>44523</v>
      </c>
      <c r="B2169">
        <v>149.84</v>
      </c>
      <c r="C2169" s="3">
        <f t="shared" si="330"/>
        <v>-2.4415652060681081E-2</v>
      </c>
      <c r="E2169" s="28">
        <v>44468</v>
      </c>
      <c r="F2169">
        <v>173.59</v>
      </c>
      <c r="G2169" s="4">
        <f t="shared" si="335"/>
        <v>-6.1371255542338021E-2</v>
      </c>
      <c r="Q2169" s="28">
        <v>44468</v>
      </c>
      <c r="R2169">
        <v>136.47999999999999</v>
      </c>
      <c r="S2169" s="3">
        <f t="shared" si="331"/>
        <v>-2.4933914410230851E-2</v>
      </c>
      <c r="U2169" s="28">
        <v>44468</v>
      </c>
      <c r="V2169">
        <v>81.59</v>
      </c>
      <c r="W2169" s="3">
        <f t="shared" si="334"/>
        <v>-2.1585321981052896E-2</v>
      </c>
      <c r="AG2169" s="28">
        <v>44474</v>
      </c>
      <c r="AH2169">
        <v>172.19</v>
      </c>
      <c r="AI2169" s="4">
        <f t="shared" si="332"/>
        <v>1.6529901410945236E-2</v>
      </c>
      <c r="AO2169" s="28">
        <v>44468</v>
      </c>
      <c r="AP2169" s="29">
        <v>44366.74</v>
      </c>
      <c r="AQ2169" s="3">
        <f t="shared" si="333"/>
        <v>-2.0059445702069634E-2</v>
      </c>
    </row>
    <row r="2170" spans="1:43" ht="15.75" thickBot="1" x14ac:dyDescent="0.3">
      <c r="A2170" s="28">
        <v>44524</v>
      </c>
      <c r="B2170">
        <v>147.5</v>
      </c>
      <c r="C2170" s="3">
        <f t="shared" si="330"/>
        <v>-1.5616657768286246E-2</v>
      </c>
      <c r="E2170" s="28">
        <v>44469</v>
      </c>
      <c r="F2170">
        <v>178.78</v>
      </c>
      <c r="G2170" s="4">
        <f t="shared" si="335"/>
        <v>2.9898035601129136E-2</v>
      </c>
      <c r="Q2170" s="28">
        <v>44469</v>
      </c>
      <c r="R2170">
        <v>143.22</v>
      </c>
      <c r="S2170" s="3">
        <f t="shared" si="331"/>
        <v>4.9384525205158347E-2</v>
      </c>
      <c r="U2170" s="28">
        <v>44469</v>
      </c>
      <c r="V2170">
        <v>83.8</v>
      </c>
      <c r="W2170" s="3">
        <f t="shared" si="334"/>
        <v>2.7086652776075359E-2</v>
      </c>
      <c r="AG2170" s="28">
        <v>44475</v>
      </c>
      <c r="AH2170">
        <v>172.39</v>
      </c>
      <c r="AI2170" s="4">
        <f t="shared" si="332"/>
        <v>1.1615076369126953E-3</v>
      </c>
      <c r="AO2170" s="28">
        <v>44469</v>
      </c>
      <c r="AP2170" s="29">
        <v>44899.6</v>
      </c>
      <c r="AQ2170" s="3">
        <f t="shared" si="333"/>
        <v>1.201034829243719E-2</v>
      </c>
    </row>
    <row r="2171" spans="1:43" ht="15.75" thickBot="1" x14ac:dyDescent="0.3">
      <c r="A2171" s="28">
        <v>44525</v>
      </c>
      <c r="B2171">
        <v>147.75</v>
      </c>
      <c r="C2171" s="3">
        <f t="shared" si="330"/>
        <v>1.6949152542373724E-3</v>
      </c>
      <c r="E2171" s="28">
        <v>44470</v>
      </c>
      <c r="F2171">
        <v>183.24</v>
      </c>
      <c r="G2171" s="4">
        <f t="shared" si="335"/>
        <v>2.49468620651081E-2</v>
      </c>
      <c r="Q2171" s="28">
        <v>44470</v>
      </c>
      <c r="R2171">
        <v>142.63999999999999</v>
      </c>
      <c r="S2171" s="3">
        <f t="shared" si="331"/>
        <v>-4.0497137271331418E-3</v>
      </c>
      <c r="U2171" s="28">
        <v>44470</v>
      </c>
      <c r="V2171">
        <v>83.11</v>
      </c>
      <c r="W2171" s="3">
        <f t="shared" si="334"/>
        <v>-8.233890214797146E-3</v>
      </c>
      <c r="AG2171" s="28">
        <v>44476</v>
      </c>
      <c r="AH2171">
        <v>169.65</v>
      </c>
      <c r="AI2171" s="4">
        <f t="shared" si="332"/>
        <v>-1.5894193398688916E-2</v>
      </c>
      <c r="AO2171" s="28">
        <v>44470</v>
      </c>
      <c r="AP2171" s="29">
        <v>44871.7</v>
      </c>
      <c r="AQ2171" s="3">
        <f t="shared" si="333"/>
        <v>-6.2138638206132857E-4</v>
      </c>
    </row>
    <row r="2172" spans="1:43" ht="15.75" thickBot="1" x14ac:dyDescent="0.3">
      <c r="A2172" s="28">
        <v>44526</v>
      </c>
      <c r="B2172">
        <v>148.56</v>
      </c>
      <c r="C2172" s="3">
        <f t="shared" si="330"/>
        <v>5.4822335025381808E-3</v>
      </c>
      <c r="E2172" s="28">
        <v>44473</v>
      </c>
      <c r="F2172">
        <v>188.04</v>
      </c>
      <c r="G2172" s="4">
        <f t="shared" si="335"/>
        <v>2.6195153896529044E-2</v>
      </c>
      <c r="Q2172" s="28">
        <v>44473</v>
      </c>
      <c r="R2172">
        <v>139.77000000000001</v>
      </c>
      <c r="S2172" s="3">
        <f t="shared" si="331"/>
        <v>-2.0120583286595495E-2</v>
      </c>
      <c r="U2172" s="28">
        <v>44473</v>
      </c>
      <c r="V2172">
        <v>83.4</v>
      </c>
      <c r="W2172" s="3">
        <f t="shared" si="334"/>
        <v>3.4893514619180888E-3</v>
      </c>
      <c r="AG2172" s="28">
        <v>44477</v>
      </c>
      <c r="AH2172">
        <v>170.21</v>
      </c>
      <c r="AI2172" s="4">
        <f t="shared" si="332"/>
        <v>3.3009136457411437E-3</v>
      </c>
      <c r="AO2172" s="28">
        <v>44473</v>
      </c>
      <c r="AP2172" s="29">
        <v>45044.5</v>
      </c>
      <c r="AQ2172" s="3">
        <f t="shared" si="333"/>
        <v>3.8509795706425098E-3</v>
      </c>
    </row>
    <row r="2173" spans="1:43" ht="15.75" thickBot="1" x14ac:dyDescent="0.3">
      <c r="A2173" s="28">
        <v>44529</v>
      </c>
      <c r="B2173">
        <v>151.25</v>
      </c>
      <c r="C2173" s="3">
        <f t="shared" si="330"/>
        <v>1.810716208939156E-2</v>
      </c>
      <c r="E2173" s="28">
        <v>44474</v>
      </c>
      <c r="F2173">
        <v>188.36</v>
      </c>
      <c r="G2173" s="4">
        <f t="shared" si="335"/>
        <v>1.701765581791248E-3</v>
      </c>
      <c r="Q2173" s="28">
        <v>44474</v>
      </c>
      <c r="R2173">
        <v>133.82</v>
      </c>
      <c r="S2173" s="3">
        <f t="shared" si="331"/>
        <v>-4.2569936323960889E-2</v>
      </c>
      <c r="U2173" s="28">
        <v>44474</v>
      </c>
      <c r="V2173">
        <v>81.150000000000006</v>
      </c>
      <c r="W2173" s="3">
        <f t="shared" si="334"/>
        <v>-2.6978417266186994E-2</v>
      </c>
      <c r="AG2173" s="28">
        <v>44480</v>
      </c>
      <c r="AH2173">
        <v>167.77</v>
      </c>
      <c r="AI2173" s="4">
        <f t="shared" si="332"/>
        <v>-1.4335232947535359E-2</v>
      </c>
      <c r="AO2173" s="28">
        <v>44474</v>
      </c>
      <c r="AP2173" s="29">
        <v>44666.57</v>
      </c>
      <c r="AQ2173" s="3">
        <f t="shared" si="333"/>
        <v>-8.3901475207850407E-3</v>
      </c>
    </row>
    <row r="2174" spans="1:43" ht="15.75" thickBot="1" x14ac:dyDescent="0.3">
      <c r="A2174" s="28">
        <v>44530</v>
      </c>
      <c r="B2174">
        <v>148.69</v>
      </c>
      <c r="C2174" s="3">
        <f t="shared" si="330"/>
        <v>-1.6925619834710748E-2</v>
      </c>
      <c r="E2174" s="28">
        <v>44475</v>
      </c>
      <c r="F2174">
        <v>182.09</v>
      </c>
      <c r="G2174" s="4">
        <f t="shared" si="335"/>
        <v>-3.3287322149076259E-2</v>
      </c>
      <c r="Q2174" s="28">
        <v>44475</v>
      </c>
      <c r="R2174">
        <v>123.84</v>
      </c>
      <c r="S2174" s="3">
        <f t="shared" si="331"/>
        <v>-7.4577791062621412E-2</v>
      </c>
      <c r="U2174" s="28">
        <v>44475</v>
      </c>
      <c r="V2174">
        <v>81.400000000000006</v>
      </c>
      <c r="W2174" s="3">
        <f t="shared" si="334"/>
        <v>3.0807147258162804E-3</v>
      </c>
      <c r="AG2174" s="28">
        <v>44481</v>
      </c>
      <c r="AH2174">
        <v>168.48</v>
      </c>
      <c r="AI2174" s="4">
        <f t="shared" si="332"/>
        <v>4.2319842641711514E-3</v>
      </c>
      <c r="AO2174" s="28">
        <v>44475</v>
      </c>
      <c r="AP2174" s="29">
        <v>44373.23</v>
      </c>
      <c r="AQ2174" s="3">
        <f t="shared" si="333"/>
        <v>-6.567327645708998E-3</v>
      </c>
    </row>
    <row r="2175" spans="1:43" ht="15.75" thickBot="1" x14ac:dyDescent="0.3">
      <c r="A2175" s="28">
        <v>44531</v>
      </c>
      <c r="B2175">
        <v>149</v>
      </c>
      <c r="C2175" s="3">
        <f t="shared" si="330"/>
        <v>2.0848745712556127E-3</v>
      </c>
      <c r="E2175" s="28">
        <v>44476</v>
      </c>
      <c r="F2175">
        <v>186.5</v>
      </c>
      <c r="G2175" s="4">
        <f t="shared" si="335"/>
        <v>2.42187929046076E-2</v>
      </c>
      <c r="Q2175" s="28">
        <v>44476</v>
      </c>
      <c r="R2175">
        <v>133.12</v>
      </c>
      <c r="S2175" s="3">
        <f t="shared" si="331"/>
        <v>7.4935400516795925E-2</v>
      </c>
      <c r="U2175" s="28">
        <v>44476</v>
      </c>
      <c r="V2175">
        <v>81.349999999999994</v>
      </c>
      <c r="W2175" s="3">
        <f t="shared" si="334"/>
        <v>-6.1425061425079974E-4</v>
      </c>
      <c r="AG2175" s="28">
        <v>44482</v>
      </c>
      <c r="AH2175">
        <v>165.74</v>
      </c>
      <c r="AI2175" s="4">
        <f t="shared" si="332"/>
        <v>-1.6263057929724489E-2</v>
      </c>
      <c r="AO2175" s="28">
        <v>44476</v>
      </c>
      <c r="AP2175" s="29">
        <v>44586.04</v>
      </c>
      <c r="AQ2175" s="3">
        <f t="shared" si="333"/>
        <v>4.7959096058591832E-3</v>
      </c>
    </row>
    <row r="2176" spans="1:43" ht="15.75" thickBot="1" x14ac:dyDescent="0.3">
      <c r="A2176" s="28">
        <v>44532</v>
      </c>
      <c r="B2176">
        <v>141.87</v>
      </c>
      <c r="C2176" s="3">
        <f t="shared" si="330"/>
        <v>-4.7852348993288607E-2</v>
      </c>
      <c r="E2176" s="28">
        <v>44477</v>
      </c>
      <c r="F2176">
        <v>185.64</v>
      </c>
      <c r="G2176" s="4">
        <f t="shared" si="335"/>
        <v>-4.6112600536193371E-3</v>
      </c>
      <c r="Q2176" s="28">
        <v>44477</v>
      </c>
      <c r="R2176">
        <v>127.63</v>
      </c>
      <c r="S2176" s="3">
        <f t="shared" si="331"/>
        <v>-4.1240985576923128E-2</v>
      </c>
      <c r="U2176" s="28">
        <v>44477</v>
      </c>
      <c r="V2176">
        <v>81.5</v>
      </c>
      <c r="W2176" s="3">
        <f t="shared" si="334"/>
        <v>1.8438844499077955E-3</v>
      </c>
      <c r="AG2176" s="28">
        <v>44483</v>
      </c>
      <c r="AH2176">
        <v>167.88</v>
      </c>
      <c r="AI2176" s="4">
        <f t="shared" si="332"/>
        <v>1.2911789549897357E-2</v>
      </c>
      <c r="AO2176" s="28">
        <v>44477</v>
      </c>
      <c r="AP2176" s="29">
        <v>44477.23</v>
      </c>
      <c r="AQ2176" s="3">
        <f t="shared" si="333"/>
        <v>-2.4404499704391291E-3</v>
      </c>
    </row>
    <row r="2177" spans="1:43" ht="15.75" thickBot="1" x14ac:dyDescent="0.3">
      <c r="A2177" s="28">
        <v>44533</v>
      </c>
      <c r="B2177">
        <v>146.04</v>
      </c>
      <c r="C2177" s="3">
        <f t="shared" si="330"/>
        <v>2.9393106364981936E-2</v>
      </c>
      <c r="E2177" s="28">
        <v>44480</v>
      </c>
      <c r="F2177">
        <v>179.81</v>
      </c>
      <c r="G2177" s="4">
        <f t="shared" si="335"/>
        <v>-3.1404869640163646E-2</v>
      </c>
      <c r="Q2177" s="28">
        <v>44480</v>
      </c>
      <c r="R2177">
        <v>121.23</v>
      </c>
      <c r="S2177" s="3">
        <f t="shared" si="331"/>
        <v>-5.0144950246807096E-2</v>
      </c>
      <c r="U2177" s="28">
        <v>44480</v>
      </c>
      <c r="V2177">
        <v>81.739999999999995</v>
      </c>
      <c r="W2177" s="3">
        <f t="shared" si="334"/>
        <v>2.9447852760735582E-3</v>
      </c>
      <c r="AG2177" s="28">
        <v>44484</v>
      </c>
      <c r="AH2177">
        <v>167.1</v>
      </c>
      <c r="AI2177" s="4">
        <f t="shared" si="332"/>
        <v>-4.6461758398856912E-3</v>
      </c>
      <c r="AO2177" s="28">
        <v>44480</v>
      </c>
      <c r="AP2177" s="29">
        <v>43829.35</v>
      </c>
      <c r="AQ2177" s="3">
        <f t="shared" si="333"/>
        <v>-1.4566554616823102E-2</v>
      </c>
    </row>
    <row r="2178" spans="1:43" ht="15.75" thickBot="1" x14ac:dyDescent="0.3">
      <c r="A2178" s="28">
        <v>44536</v>
      </c>
      <c r="B2178">
        <v>145.22999999999999</v>
      </c>
      <c r="C2178" s="3">
        <f t="shared" si="330"/>
        <v>-5.546425636811847E-3</v>
      </c>
      <c r="E2178" s="28">
        <v>44481</v>
      </c>
      <c r="F2178">
        <v>177.97</v>
      </c>
      <c r="G2178" s="4">
        <f t="shared" si="335"/>
        <v>-1.023302374728885E-2</v>
      </c>
      <c r="Q2178" s="28">
        <v>44481</v>
      </c>
      <c r="R2178">
        <v>125.2</v>
      </c>
      <c r="S2178" s="3">
        <f t="shared" si="331"/>
        <v>3.2747669718716566E-2</v>
      </c>
      <c r="U2178" s="28">
        <v>44481</v>
      </c>
      <c r="V2178">
        <v>81.84</v>
      </c>
      <c r="W2178" s="3">
        <f t="shared" si="334"/>
        <v>1.2233912405188452E-3</v>
      </c>
      <c r="AG2178" s="28">
        <v>44487</v>
      </c>
      <c r="AH2178">
        <v>165.37</v>
      </c>
      <c r="AI2178" s="4">
        <f t="shared" si="332"/>
        <v>-1.0353081986834156E-2</v>
      </c>
      <c r="AO2178" s="28">
        <v>44481</v>
      </c>
      <c r="AP2178" s="29">
        <v>43883.08</v>
      </c>
      <c r="AQ2178" s="3">
        <f t="shared" si="333"/>
        <v>1.2258908699307458E-3</v>
      </c>
    </row>
    <row r="2179" spans="1:43" ht="15.75" thickBot="1" x14ac:dyDescent="0.3">
      <c r="A2179" s="28">
        <v>44537</v>
      </c>
      <c r="B2179">
        <v>144.96</v>
      </c>
      <c r="C2179" s="3">
        <f t="shared" si="330"/>
        <v>-1.8591200165254396E-3</v>
      </c>
      <c r="E2179" s="28">
        <v>44482</v>
      </c>
      <c r="F2179">
        <v>172.08</v>
      </c>
      <c r="G2179" s="4">
        <f t="shared" si="335"/>
        <v>-3.3095465527897883E-2</v>
      </c>
      <c r="Q2179" s="28">
        <v>44482</v>
      </c>
      <c r="R2179">
        <v>118.34</v>
      </c>
      <c r="S2179" s="3">
        <f t="shared" si="331"/>
        <v>-5.4792332268370547E-2</v>
      </c>
      <c r="U2179" s="28">
        <v>44482</v>
      </c>
      <c r="V2179">
        <v>81.03</v>
      </c>
      <c r="W2179" s="3">
        <f t="shared" si="334"/>
        <v>-9.8973607038123079E-3</v>
      </c>
      <c r="AG2179" s="28">
        <v>44489</v>
      </c>
      <c r="AH2179">
        <v>168.5</v>
      </c>
      <c r="AI2179" s="4">
        <f t="shared" si="332"/>
        <v>1.8927254036403163E-2</v>
      </c>
      <c r="AO2179" s="28">
        <v>44482</v>
      </c>
      <c r="AP2179" s="29">
        <v>43221.78</v>
      </c>
      <c r="AQ2179" s="3">
        <f t="shared" si="333"/>
        <v>-1.5069589463638455E-2</v>
      </c>
    </row>
    <row r="2180" spans="1:43" ht="15.75" thickBot="1" x14ac:dyDescent="0.3">
      <c r="A2180" s="28">
        <v>44538</v>
      </c>
      <c r="B2180">
        <v>143.13999999999999</v>
      </c>
      <c r="C2180" s="3">
        <f t="shared" si="330"/>
        <v>-1.2555187637969256E-2</v>
      </c>
      <c r="E2180" s="28">
        <v>44483</v>
      </c>
      <c r="F2180">
        <v>180.99</v>
      </c>
      <c r="G2180" s="4">
        <f t="shared" si="335"/>
        <v>5.177824267782416E-2</v>
      </c>
      <c r="Q2180" s="28">
        <v>44483</v>
      </c>
      <c r="R2180">
        <v>127.21</v>
      </c>
      <c r="S2180" s="3">
        <f t="shared" si="331"/>
        <v>7.4953523745141082E-2</v>
      </c>
      <c r="U2180" s="28">
        <v>44483</v>
      </c>
      <c r="V2180">
        <v>81.75</v>
      </c>
      <c r="W2180" s="3">
        <f t="shared" si="334"/>
        <v>8.8855979266937446E-3</v>
      </c>
      <c r="AG2180" s="28">
        <v>44490</v>
      </c>
      <c r="AH2180">
        <v>166.1</v>
      </c>
      <c r="AI2180" s="4">
        <f t="shared" si="332"/>
        <v>-1.4243323442136524E-2</v>
      </c>
      <c r="AO2180" s="28">
        <v>44483</v>
      </c>
      <c r="AP2180" s="29">
        <v>44333.68</v>
      </c>
      <c r="AQ2180" s="3">
        <f t="shared" si="333"/>
        <v>2.5725456008521608E-2</v>
      </c>
    </row>
    <row r="2181" spans="1:43" ht="15.75" thickBot="1" x14ac:dyDescent="0.3">
      <c r="A2181" s="28">
        <v>44539</v>
      </c>
      <c r="B2181">
        <v>140.69999999999999</v>
      </c>
      <c r="C2181" s="3">
        <f t="shared" si="330"/>
        <v>-1.7046248428112309E-2</v>
      </c>
      <c r="E2181" s="28">
        <v>44484</v>
      </c>
      <c r="F2181">
        <v>183.46</v>
      </c>
      <c r="G2181" s="4">
        <f t="shared" si="335"/>
        <v>1.3647162826675441E-2</v>
      </c>
      <c r="Q2181" s="28">
        <v>44484</v>
      </c>
      <c r="R2181">
        <v>131.76</v>
      </c>
      <c r="S2181" s="3">
        <f t="shared" si="331"/>
        <v>3.5767628331105916E-2</v>
      </c>
      <c r="U2181" s="28">
        <v>44484</v>
      </c>
      <c r="V2181">
        <v>84.2</v>
      </c>
      <c r="W2181" s="3">
        <f t="shared" si="334"/>
        <v>2.9969418960244631E-2</v>
      </c>
      <c r="AG2181" s="28">
        <v>44491</v>
      </c>
      <c r="AH2181">
        <v>166.75</v>
      </c>
      <c r="AI2181" s="4">
        <f t="shared" si="332"/>
        <v>3.9133052378086397E-3</v>
      </c>
      <c r="AO2181" s="28">
        <v>44484</v>
      </c>
      <c r="AP2181" s="29">
        <v>44821.53</v>
      </c>
      <c r="AQ2181" s="3">
        <f t="shared" si="333"/>
        <v>1.1004049291644558E-2</v>
      </c>
    </row>
    <row r="2182" spans="1:43" ht="15.75" thickBot="1" x14ac:dyDescent="0.3">
      <c r="A2182" s="28">
        <v>44540</v>
      </c>
      <c r="B2182">
        <v>141.97</v>
      </c>
      <c r="C2182" s="3">
        <f t="shared" si="330"/>
        <v>9.0262970859986691E-3</v>
      </c>
      <c r="E2182" s="28">
        <v>44487</v>
      </c>
      <c r="F2182">
        <v>177.92</v>
      </c>
      <c r="G2182" s="4">
        <f t="shared" si="335"/>
        <v>-3.0197318216505065E-2</v>
      </c>
      <c r="Q2182" s="28">
        <v>44487</v>
      </c>
      <c r="R2182">
        <v>130.26</v>
      </c>
      <c r="S2182" s="3">
        <f t="shared" si="331"/>
        <v>-1.1384335154826952E-2</v>
      </c>
      <c r="U2182" s="28">
        <v>44487</v>
      </c>
      <c r="V2182">
        <v>86.12</v>
      </c>
      <c r="W2182" s="3">
        <f t="shared" si="334"/>
        <v>2.280285035629448E-2</v>
      </c>
      <c r="AG2182" s="28">
        <v>44494</v>
      </c>
      <c r="AH2182">
        <v>166.75</v>
      </c>
      <c r="AI2182" s="4">
        <f t="shared" si="332"/>
        <v>0</v>
      </c>
      <c r="AO2182" s="28">
        <v>44487</v>
      </c>
      <c r="AP2182" s="29">
        <v>44629.45</v>
      </c>
      <c r="AQ2182" s="3">
        <f t="shared" si="333"/>
        <v>-4.285440501473281E-3</v>
      </c>
    </row>
    <row r="2183" spans="1:43" ht="15.75" thickBot="1" x14ac:dyDescent="0.3">
      <c r="A2183" s="28">
        <v>44543</v>
      </c>
      <c r="B2183">
        <v>139.96</v>
      </c>
      <c r="C2183" s="3">
        <f t="shared" si="330"/>
        <v>-1.4157920687469128E-2</v>
      </c>
      <c r="E2183" s="28">
        <v>44489</v>
      </c>
      <c r="F2183">
        <v>183.21</v>
      </c>
      <c r="G2183" s="4">
        <f t="shared" si="335"/>
        <v>2.973246402877705E-2</v>
      </c>
      <c r="Q2183" s="28">
        <v>44489</v>
      </c>
      <c r="R2183">
        <v>135.21</v>
      </c>
      <c r="S2183" s="3">
        <f t="shared" si="331"/>
        <v>3.800092123445431E-2</v>
      </c>
      <c r="U2183" s="28">
        <v>44489</v>
      </c>
      <c r="V2183">
        <v>84.1</v>
      </c>
      <c r="W2183" s="3">
        <f t="shared" si="334"/>
        <v>-2.3455643288434858E-2</v>
      </c>
      <c r="AG2183" s="28">
        <v>44495</v>
      </c>
      <c r="AH2183">
        <v>173.2</v>
      </c>
      <c r="AI2183" s="4">
        <f t="shared" si="332"/>
        <v>3.8680659670164763E-2</v>
      </c>
      <c r="AO2183" s="28">
        <v>44489</v>
      </c>
      <c r="AP2183" s="29">
        <v>45499.46</v>
      </c>
      <c r="AQ2183" s="3">
        <f t="shared" si="333"/>
        <v>1.9494078461643749E-2</v>
      </c>
    </row>
    <row r="2184" spans="1:43" ht="15.75" thickBot="1" x14ac:dyDescent="0.3">
      <c r="A2184" s="28">
        <v>44544</v>
      </c>
      <c r="B2184">
        <v>139.61000000000001</v>
      </c>
      <c r="C2184" s="3">
        <f t="shared" ref="C2184:C2247" si="336">B2184/B2183-1</f>
        <v>-2.5007144898542277E-3</v>
      </c>
      <c r="E2184" s="28">
        <v>44490</v>
      </c>
      <c r="F2184">
        <v>177.84</v>
      </c>
      <c r="G2184" s="4">
        <f t="shared" si="335"/>
        <v>-2.9310627149173096E-2</v>
      </c>
      <c r="Q2184" s="28">
        <v>44490</v>
      </c>
      <c r="R2184">
        <v>136.99</v>
      </c>
      <c r="S2184" s="3">
        <f t="shared" ref="S2184:S2247" si="337">R2184/R2183-1</f>
        <v>1.3164706752459177E-2</v>
      </c>
      <c r="U2184" s="28">
        <v>44490</v>
      </c>
      <c r="V2184">
        <v>85.95</v>
      </c>
      <c r="W2184" s="3">
        <f t="shared" si="334"/>
        <v>2.1997621878715901E-2</v>
      </c>
      <c r="AG2184" s="28">
        <v>44496</v>
      </c>
      <c r="AH2184">
        <v>175.98</v>
      </c>
      <c r="AI2184" s="4">
        <f t="shared" ref="AI2184:AI2247" si="338">AH2184/AH2183-1</f>
        <v>1.6050808314087783E-2</v>
      </c>
      <c r="AO2184" s="28">
        <v>44490</v>
      </c>
      <c r="AP2184" s="29">
        <v>45821.4</v>
      </c>
      <c r="AQ2184" s="3">
        <f t="shared" ref="AQ2184:AQ2247" si="339">AP2184/AP2183-1</f>
        <v>7.0756883708071872E-3</v>
      </c>
    </row>
    <row r="2185" spans="1:43" ht="15.75" thickBot="1" x14ac:dyDescent="0.3">
      <c r="A2185" s="28">
        <v>44545</v>
      </c>
      <c r="B2185">
        <v>141.13</v>
      </c>
      <c r="C2185" s="3">
        <f t="shared" si="336"/>
        <v>1.0887472244108354E-2</v>
      </c>
      <c r="E2185" s="28">
        <v>44491</v>
      </c>
      <c r="F2185">
        <v>173.13</v>
      </c>
      <c r="G2185" s="4">
        <f t="shared" si="335"/>
        <v>-2.6484480431848922E-2</v>
      </c>
      <c r="Q2185" s="28">
        <v>44491</v>
      </c>
      <c r="R2185">
        <v>142.72999999999999</v>
      </c>
      <c r="S2185" s="3">
        <f t="shared" si="337"/>
        <v>4.1900868676545633E-2</v>
      </c>
      <c r="U2185" s="28">
        <v>44491</v>
      </c>
      <c r="V2185">
        <v>84.43</v>
      </c>
      <c r="W2185" s="3">
        <f t="shared" si="334"/>
        <v>-1.7684700407213483E-2</v>
      </c>
      <c r="AG2185" s="28">
        <v>44497</v>
      </c>
      <c r="AH2185">
        <v>178.32</v>
      </c>
      <c r="AI2185" s="4">
        <f t="shared" si="338"/>
        <v>1.3296965564268737E-2</v>
      </c>
      <c r="AO2185" s="28">
        <v>44491</v>
      </c>
      <c r="AP2185" s="29">
        <v>45578.36</v>
      </c>
      <c r="AQ2185" s="3">
        <f t="shared" si="339"/>
        <v>-5.3040718965374767E-3</v>
      </c>
    </row>
    <row r="2186" spans="1:43" ht="15.75" thickBot="1" x14ac:dyDescent="0.3">
      <c r="A2186" s="28">
        <v>44546</v>
      </c>
      <c r="B2186">
        <v>139.84</v>
      </c>
      <c r="C2186" s="3">
        <f t="shared" si="336"/>
        <v>-9.1405087507970828E-3</v>
      </c>
      <c r="E2186" s="28">
        <v>44494</v>
      </c>
      <c r="F2186">
        <v>173.13</v>
      </c>
      <c r="G2186" s="4">
        <f t="shared" si="335"/>
        <v>0</v>
      </c>
      <c r="Q2186" s="28">
        <v>44494</v>
      </c>
      <c r="R2186">
        <v>142.72999999999999</v>
      </c>
      <c r="S2186" s="3">
        <f t="shared" si="337"/>
        <v>0</v>
      </c>
      <c r="U2186" s="28">
        <v>44494</v>
      </c>
      <c r="V2186">
        <v>84.43</v>
      </c>
      <c r="W2186" s="3">
        <f t="shared" si="334"/>
        <v>0</v>
      </c>
      <c r="AG2186" s="28">
        <v>44498</v>
      </c>
      <c r="AH2186">
        <v>174.8</v>
      </c>
      <c r="AI2186" s="4">
        <f t="shared" si="338"/>
        <v>-1.9739793629430125E-2</v>
      </c>
      <c r="AO2186" s="28">
        <v>44494</v>
      </c>
      <c r="AP2186" s="29">
        <v>45429.22</v>
      </c>
      <c r="AQ2186" s="3">
        <f t="shared" si="339"/>
        <v>-3.2721668791944047E-3</v>
      </c>
    </row>
    <row r="2187" spans="1:43" ht="15.75" thickBot="1" x14ac:dyDescent="0.3">
      <c r="A2187" s="28">
        <v>44547</v>
      </c>
      <c r="B2187">
        <v>139.04</v>
      </c>
      <c r="C2187" s="3">
        <f t="shared" si="336"/>
        <v>-5.7208237986270394E-3</v>
      </c>
      <c r="E2187" s="28">
        <v>44495</v>
      </c>
      <c r="F2187">
        <v>168.81</v>
      </c>
      <c r="G2187" s="4">
        <f t="shared" si="335"/>
        <v>-2.4952347946629705E-2</v>
      </c>
      <c r="Q2187" s="28">
        <v>44495</v>
      </c>
      <c r="R2187">
        <v>135.13</v>
      </c>
      <c r="S2187" s="3">
        <f t="shared" si="337"/>
        <v>-5.324739017725777E-2</v>
      </c>
      <c r="U2187" s="28">
        <v>44495</v>
      </c>
      <c r="V2187">
        <v>83.73</v>
      </c>
      <c r="W2187" s="3">
        <f t="shared" si="334"/>
        <v>-8.2908918630818507E-3</v>
      </c>
      <c r="AG2187" s="28">
        <v>44501</v>
      </c>
      <c r="AH2187">
        <v>183</v>
      </c>
      <c r="AI2187" s="4">
        <f t="shared" si="338"/>
        <v>4.6910755148741323E-2</v>
      </c>
      <c r="AO2187" s="28">
        <v>44495</v>
      </c>
      <c r="AP2187" s="29">
        <v>45255.97</v>
      </c>
      <c r="AQ2187" s="3">
        <f t="shared" si="339"/>
        <v>-3.813624799193116E-3</v>
      </c>
    </row>
    <row r="2188" spans="1:43" ht="15.75" thickBot="1" x14ac:dyDescent="0.3">
      <c r="A2188" s="28">
        <v>44550</v>
      </c>
      <c r="B2188">
        <v>139.21</v>
      </c>
      <c r="C2188" s="3">
        <f t="shared" si="336"/>
        <v>1.2226697353281413E-3</v>
      </c>
      <c r="E2188" s="28">
        <v>44496</v>
      </c>
      <c r="F2188">
        <v>172.23</v>
      </c>
      <c r="G2188" s="4">
        <f t="shared" si="335"/>
        <v>2.0259463301937064E-2</v>
      </c>
      <c r="Q2188" s="28">
        <v>44496</v>
      </c>
      <c r="R2188">
        <v>143.41999999999999</v>
      </c>
      <c r="S2188" s="3">
        <f t="shared" si="337"/>
        <v>6.1348331236587006E-2</v>
      </c>
      <c r="U2188" s="28">
        <v>44496</v>
      </c>
      <c r="V2188">
        <v>84.15</v>
      </c>
      <c r="W2188" s="3">
        <f t="shared" si="334"/>
        <v>5.0161232533143529E-3</v>
      </c>
      <c r="AG2188" s="28">
        <v>44502</v>
      </c>
      <c r="AH2188">
        <v>183.3</v>
      </c>
      <c r="AI2188" s="4">
        <f t="shared" si="338"/>
        <v>1.6393442622950616E-3</v>
      </c>
      <c r="AO2188" s="28">
        <v>44496</v>
      </c>
      <c r="AP2188" s="29">
        <v>45791.92</v>
      </c>
      <c r="AQ2188" s="3">
        <f t="shared" si="339"/>
        <v>1.1842636452163102E-2</v>
      </c>
    </row>
    <row r="2189" spans="1:43" ht="15.75" thickBot="1" x14ac:dyDescent="0.3">
      <c r="A2189" s="28">
        <v>44551</v>
      </c>
      <c r="B2189">
        <v>136.30000000000001</v>
      </c>
      <c r="C2189" s="3">
        <f t="shared" si="336"/>
        <v>-2.0903670713310785E-2</v>
      </c>
      <c r="E2189" s="28">
        <v>44497</v>
      </c>
      <c r="F2189">
        <v>171.28</v>
      </c>
      <c r="G2189" s="4">
        <f t="shared" si="335"/>
        <v>-5.5158799280031756E-3</v>
      </c>
      <c r="Q2189" s="28">
        <v>44497</v>
      </c>
      <c r="R2189">
        <v>146.41</v>
      </c>
      <c r="S2189" s="3">
        <f t="shared" si="337"/>
        <v>2.0847859433830829E-2</v>
      </c>
      <c r="U2189" s="28">
        <v>44497</v>
      </c>
      <c r="V2189">
        <v>84.59</v>
      </c>
      <c r="W2189" s="3">
        <f t="shared" si="334"/>
        <v>5.2287581699346219E-3</v>
      </c>
      <c r="AG2189" s="28">
        <v>44503</v>
      </c>
      <c r="AH2189">
        <v>183.58</v>
      </c>
      <c r="AI2189" s="4">
        <f t="shared" si="338"/>
        <v>1.5275504637206616E-3</v>
      </c>
      <c r="AO2189" s="28">
        <v>44497</v>
      </c>
      <c r="AP2189" s="29">
        <v>45946.09</v>
      </c>
      <c r="AQ2189" s="3">
        <f t="shared" si="339"/>
        <v>3.366751164834314E-3</v>
      </c>
    </row>
    <row r="2190" spans="1:43" ht="15.75" thickBot="1" x14ac:dyDescent="0.3">
      <c r="A2190" s="28">
        <v>44552</v>
      </c>
      <c r="B2190">
        <v>136.76</v>
      </c>
      <c r="C2190" s="3">
        <f t="shared" si="336"/>
        <v>3.3749082905354388E-3</v>
      </c>
      <c r="E2190" s="28">
        <v>44498</v>
      </c>
      <c r="F2190">
        <v>169.03</v>
      </c>
      <c r="G2190" s="4">
        <f t="shared" si="335"/>
        <v>-1.3136384866884621E-2</v>
      </c>
      <c r="Q2190" s="28">
        <v>44498</v>
      </c>
      <c r="R2190">
        <v>154.15</v>
      </c>
      <c r="S2190" s="3">
        <f t="shared" si="337"/>
        <v>5.2865241445256617E-2</v>
      </c>
      <c r="U2190" s="28">
        <v>44498</v>
      </c>
      <c r="V2190">
        <v>85.24</v>
      </c>
      <c r="W2190" s="3">
        <f t="shared" si="334"/>
        <v>7.6841234188438357E-3</v>
      </c>
      <c r="AG2190" s="28">
        <v>44504</v>
      </c>
      <c r="AH2190">
        <v>185.08</v>
      </c>
      <c r="AI2190" s="4">
        <f t="shared" si="338"/>
        <v>8.1708247085738872E-3</v>
      </c>
      <c r="AO2190" s="28">
        <v>44498</v>
      </c>
      <c r="AP2190" s="29">
        <v>46184.71</v>
      </c>
      <c r="AQ2190" s="3">
        <f t="shared" si="339"/>
        <v>5.1934778345665844E-3</v>
      </c>
    </row>
    <row r="2191" spans="1:43" ht="15.75" thickBot="1" x14ac:dyDescent="0.3">
      <c r="A2191" s="28">
        <v>44553</v>
      </c>
      <c r="B2191">
        <v>136.04</v>
      </c>
      <c r="C2191" s="3">
        <f t="shared" si="336"/>
        <v>-5.2646972799064162E-3</v>
      </c>
      <c r="E2191" s="28">
        <v>44501</v>
      </c>
      <c r="F2191">
        <v>181.14</v>
      </c>
      <c r="G2191" s="4">
        <f t="shared" si="335"/>
        <v>7.1644086848488442E-2</v>
      </c>
      <c r="Q2191" s="28">
        <v>44501</v>
      </c>
      <c r="R2191">
        <v>159.78</v>
      </c>
      <c r="S2191" s="3">
        <f t="shared" si="337"/>
        <v>3.6522867337009268E-2</v>
      </c>
      <c r="U2191" s="28">
        <v>44501</v>
      </c>
      <c r="V2191">
        <v>88</v>
      </c>
      <c r="W2191" s="3">
        <f t="shared" si="334"/>
        <v>3.2379164711403119E-2</v>
      </c>
      <c r="AG2191" s="28">
        <v>44505</v>
      </c>
      <c r="AH2191">
        <v>176.09</v>
      </c>
      <c r="AI2191" s="4">
        <f t="shared" si="338"/>
        <v>-4.8573589799005834E-2</v>
      </c>
      <c r="AO2191" s="28">
        <v>44501</v>
      </c>
      <c r="AP2191" s="29">
        <v>46974.78</v>
      </c>
      <c r="AQ2191" s="3">
        <f t="shared" si="339"/>
        <v>1.7106743768662724E-2</v>
      </c>
    </row>
    <row r="2192" spans="1:43" ht="15.75" thickBot="1" x14ac:dyDescent="0.3">
      <c r="A2192" s="28">
        <v>44554</v>
      </c>
      <c r="B2192">
        <v>134.72</v>
      </c>
      <c r="C2192" s="3">
        <f t="shared" si="336"/>
        <v>-9.703028521023227E-3</v>
      </c>
      <c r="E2192" s="28">
        <v>44502</v>
      </c>
      <c r="F2192">
        <v>185.8</v>
      </c>
      <c r="G2192" s="4">
        <f t="shared" si="335"/>
        <v>2.5725957822678724E-2</v>
      </c>
      <c r="Q2192" s="28">
        <v>44502</v>
      </c>
      <c r="R2192">
        <v>159.86000000000001</v>
      </c>
      <c r="S2192" s="3">
        <f t="shared" si="337"/>
        <v>5.0068844661410594E-4</v>
      </c>
      <c r="U2192" s="28">
        <v>44502</v>
      </c>
      <c r="V2192">
        <v>87.86</v>
      </c>
      <c r="W2192" s="3">
        <f t="shared" si="334"/>
        <v>-1.5909090909090873E-3</v>
      </c>
      <c r="AG2192" s="28">
        <v>44508</v>
      </c>
      <c r="AH2192">
        <v>170.79</v>
      </c>
      <c r="AI2192" s="4">
        <f t="shared" si="338"/>
        <v>-3.0098245215514852E-2</v>
      </c>
      <c r="AO2192" s="28">
        <v>44502</v>
      </c>
      <c r="AP2192" s="29">
        <v>47112.92</v>
      </c>
      <c r="AQ2192" s="3">
        <f t="shared" si="339"/>
        <v>2.9407269177206263E-3</v>
      </c>
    </row>
    <row r="2193" spans="1:43" ht="15.75" thickBot="1" x14ac:dyDescent="0.3">
      <c r="A2193" s="28">
        <v>44557</v>
      </c>
      <c r="B2193">
        <v>135.11000000000001</v>
      </c>
      <c r="C2193" s="3">
        <f t="shared" si="336"/>
        <v>2.8948931116390408E-3</v>
      </c>
      <c r="E2193" s="28">
        <v>44503</v>
      </c>
      <c r="F2193">
        <v>189.45</v>
      </c>
      <c r="G2193" s="4">
        <f t="shared" si="335"/>
        <v>1.9644779332615547E-2</v>
      </c>
      <c r="Q2193" s="28">
        <v>44503</v>
      </c>
      <c r="R2193">
        <v>156.34</v>
      </c>
      <c r="S2193" s="3">
        <f t="shared" si="337"/>
        <v>-2.2019266858501196E-2</v>
      </c>
      <c r="U2193" s="28">
        <v>44503</v>
      </c>
      <c r="V2193">
        <v>86.43</v>
      </c>
      <c r="W2193" s="3">
        <f t="shared" si="334"/>
        <v>-1.6275893466879077E-2</v>
      </c>
      <c r="AG2193" s="28">
        <v>44509</v>
      </c>
      <c r="AH2193">
        <v>172.74</v>
      </c>
      <c r="AI2193" s="4">
        <f t="shared" si="338"/>
        <v>1.1417530300368961E-2</v>
      </c>
      <c r="AO2193" s="28">
        <v>44503</v>
      </c>
      <c r="AP2193" s="29">
        <v>47032.44</v>
      </c>
      <c r="AQ2193" s="3">
        <f t="shared" si="339"/>
        <v>-1.7082362969647047E-3</v>
      </c>
    </row>
    <row r="2194" spans="1:43" ht="15.75" thickBot="1" x14ac:dyDescent="0.3">
      <c r="A2194" s="28">
        <v>44558</v>
      </c>
      <c r="B2194">
        <v>134.59</v>
      </c>
      <c r="C2194" s="3">
        <f t="shared" si="336"/>
        <v>-3.8487158611502092E-3</v>
      </c>
      <c r="E2194" s="28">
        <v>44504</v>
      </c>
      <c r="F2194">
        <v>197.93</v>
      </c>
      <c r="G2194" s="4">
        <f t="shared" si="335"/>
        <v>4.4761150699393015E-2</v>
      </c>
      <c r="Q2194" s="28">
        <v>44504</v>
      </c>
      <c r="R2194">
        <v>152.13</v>
      </c>
      <c r="S2194" s="3">
        <f t="shared" si="337"/>
        <v>-2.6928489190226501E-2</v>
      </c>
      <c r="U2194" s="28">
        <v>44504</v>
      </c>
      <c r="V2194">
        <v>86.53</v>
      </c>
      <c r="W2194" s="3">
        <f t="shared" si="334"/>
        <v>1.1570056693277486E-3</v>
      </c>
      <c r="AG2194" s="28">
        <v>44510</v>
      </c>
      <c r="AH2194">
        <v>173.69</v>
      </c>
      <c r="AI2194" s="4">
        <f t="shared" si="338"/>
        <v>5.4995947667013656E-3</v>
      </c>
      <c r="AO2194" s="28">
        <v>44504</v>
      </c>
      <c r="AP2194" s="29">
        <v>47219.18</v>
      </c>
      <c r="AQ2194" s="3">
        <f t="shared" si="339"/>
        <v>3.9704510333717913E-3</v>
      </c>
    </row>
    <row r="2195" spans="1:43" ht="15.75" thickBot="1" x14ac:dyDescent="0.3">
      <c r="A2195" s="28">
        <v>44559</v>
      </c>
      <c r="B2195">
        <v>135.18</v>
      </c>
      <c r="C2195" s="3">
        <f t="shared" si="336"/>
        <v>4.383683780370129E-3</v>
      </c>
      <c r="E2195" s="28">
        <v>44505</v>
      </c>
      <c r="F2195">
        <v>191.48</v>
      </c>
      <c r="G2195" s="4">
        <f t="shared" si="335"/>
        <v>-3.2587278330723057E-2</v>
      </c>
      <c r="Q2195" s="28">
        <v>44505</v>
      </c>
      <c r="R2195">
        <v>153.16</v>
      </c>
      <c r="S2195" s="3">
        <f t="shared" si="337"/>
        <v>6.7705252087031376E-3</v>
      </c>
      <c r="U2195" s="28">
        <v>44505</v>
      </c>
      <c r="V2195">
        <v>87.62</v>
      </c>
      <c r="W2195" s="3">
        <f t="shared" si="334"/>
        <v>1.2596787241419216E-2</v>
      </c>
      <c r="AG2195" s="28">
        <v>44511</v>
      </c>
      <c r="AH2195">
        <v>173.13</v>
      </c>
      <c r="AI2195" s="4">
        <f t="shared" si="338"/>
        <v>-3.2241349530773844E-3</v>
      </c>
      <c r="AO2195" s="28">
        <v>44505</v>
      </c>
      <c r="AP2195" s="29">
        <v>47295.8</v>
      </c>
      <c r="AQ2195" s="3">
        <f t="shared" si="339"/>
        <v>1.6226457130343874E-3</v>
      </c>
    </row>
    <row r="2196" spans="1:43" ht="15.75" thickBot="1" x14ac:dyDescent="0.3">
      <c r="A2196" s="28">
        <v>44560</v>
      </c>
      <c r="B2196">
        <v>136.56</v>
      </c>
      <c r="C2196" s="3">
        <f t="shared" si="336"/>
        <v>1.0208610741233803E-2</v>
      </c>
      <c r="E2196" s="28">
        <v>44508</v>
      </c>
      <c r="F2196">
        <v>190.38</v>
      </c>
      <c r="G2196" s="4">
        <f t="shared" si="335"/>
        <v>-5.7447252976812191E-3</v>
      </c>
      <c r="Q2196" s="28">
        <v>44508</v>
      </c>
      <c r="R2196">
        <v>152.02000000000001</v>
      </c>
      <c r="S2196" s="3">
        <f t="shared" si="337"/>
        <v>-7.4431966570905894E-3</v>
      </c>
      <c r="U2196" s="28">
        <v>44508</v>
      </c>
      <c r="V2196">
        <v>84.89</v>
      </c>
      <c r="W2196" s="3">
        <f t="shared" si="334"/>
        <v>-3.1157270029673612E-2</v>
      </c>
      <c r="AG2196" s="28">
        <v>44512</v>
      </c>
      <c r="AH2196">
        <v>170.21</v>
      </c>
      <c r="AI2196" s="4">
        <f t="shared" si="338"/>
        <v>-1.686593888985144E-2</v>
      </c>
      <c r="AO2196" s="28">
        <v>44508</v>
      </c>
      <c r="AP2196" s="29">
        <v>47115.040000000001</v>
      </c>
      <c r="AQ2196" s="3">
        <f t="shared" si="339"/>
        <v>-3.8219038476989819E-3</v>
      </c>
    </row>
    <row r="2197" spans="1:43" ht="15.75" thickBot="1" x14ac:dyDescent="0.3">
      <c r="A2197" s="28">
        <v>44561</v>
      </c>
      <c r="B2197">
        <v>134.11000000000001</v>
      </c>
      <c r="C2197" s="3">
        <f t="shared" si="336"/>
        <v>-1.7940831868775597E-2</v>
      </c>
      <c r="E2197" s="28">
        <v>44509</v>
      </c>
      <c r="F2197">
        <v>179.57</v>
      </c>
      <c r="G2197" s="4">
        <f t="shared" si="335"/>
        <v>-5.6781174493119035E-2</v>
      </c>
      <c r="Q2197" s="28">
        <v>44509</v>
      </c>
      <c r="R2197">
        <v>147.76</v>
      </c>
      <c r="S2197" s="3">
        <f t="shared" si="337"/>
        <v>-2.8022628601499955E-2</v>
      </c>
      <c r="U2197" s="28">
        <v>44509</v>
      </c>
      <c r="V2197">
        <v>83.12</v>
      </c>
      <c r="W2197" s="3">
        <f t="shared" si="334"/>
        <v>-2.0850512427847745E-2</v>
      </c>
      <c r="AG2197" s="28">
        <v>44515</v>
      </c>
      <c r="AH2197">
        <v>165.61</v>
      </c>
      <c r="AI2197" s="4">
        <f t="shared" si="338"/>
        <v>-2.70254391633864E-2</v>
      </c>
      <c r="AO2197" s="28">
        <v>44509</v>
      </c>
      <c r="AP2197" s="29">
        <v>46399.91</v>
      </c>
      <c r="AQ2197" s="3">
        <f t="shared" si="339"/>
        <v>-1.5178380406766001E-2</v>
      </c>
    </row>
    <row r="2198" spans="1:43" ht="15.75" thickBot="1" x14ac:dyDescent="0.3">
      <c r="A2198" s="28">
        <v>44564</v>
      </c>
      <c r="B2198">
        <v>134.25</v>
      </c>
      <c r="C2198" s="3">
        <f t="shared" si="336"/>
        <v>1.043919170829799E-3</v>
      </c>
      <c r="E2198" s="28">
        <v>44510</v>
      </c>
      <c r="F2198">
        <v>179.71</v>
      </c>
      <c r="G2198" s="4">
        <f t="shared" si="335"/>
        <v>7.7964025171239904E-4</v>
      </c>
      <c r="Q2198" s="28">
        <v>44510</v>
      </c>
      <c r="R2198">
        <v>149.9</v>
      </c>
      <c r="S2198" s="3">
        <f t="shared" si="337"/>
        <v>1.4482945316729889E-2</v>
      </c>
      <c r="U2198" s="28">
        <v>44510</v>
      </c>
      <c r="V2198">
        <v>84.82</v>
      </c>
      <c r="W2198" s="3">
        <f t="shared" si="334"/>
        <v>2.0452358036573415E-2</v>
      </c>
      <c r="AG2198" s="28">
        <v>44516</v>
      </c>
      <c r="AH2198">
        <v>172.09</v>
      </c>
      <c r="AI2198" s="4">
        <f t="shared" si="338"/>
        <v>3.9128071976329837E-2</v>
      </c>
      <c r="AO2198" s="28">
        <v>44510</v>
      </c>
      <c r="AP2198" s="29">
        <v>46629.88</v>
      </c>
      <c r="AQ2198" s="3">
        <f t="shared" si="339"/>
        <v>4.9562596134344883E-3</v>
      </c>
    </row>
    <row r="2199" spans="1:43" ht="15.75" thickBot="1" x14ac:dyDescent="0.3">
      <c r="A2199" s="28">
        <v>44565</v>
      </c>
      <c r="B2199">
        <v>134.84</v>
      </c>
      <c r="C2199" s="3">
        <f t="shared" si="336"/>
        <v>4.3947858472999091E-3</v>
      </c>
      <c r="E2199" s="28">
        <v>44511</v>
      </c>
      <c r="F2199">
        <v>173.83</v>
      </c>
      <c r="G2199" s="4">
        <f t="shared" si="335"/>
        <v>-3.2719381225307376E-2</v>
      </c>
      <c r="Q2199" s="28">
        <v>44511</v>
      </c>
      <c r="R2199">
        <v>150.97999999999999</v>
      </c>
      <c r="S2199" s="3">
        <f t="shared" si="337"/>
        <v>7.2048032021345687E-3</v>
      </c>
      <c r="U2199" s="28">
        <v>44511</v>
      </c>
      <c r="V2199">
        <v>83.51</v>
      </c>
      <c r="W2199" s="3">
        <f t="shared" si="334"/>
        <v>-1.5444470643716013E-2</v>
      </c>
      <c r="AG2199" s="28">
        <v>44517</v>
      </c>
      <c r="AH2199">
        <v>166.71</v>
      </c>
      <c r="AI2199" s="4">
        <f t="shared" si="338"/>
        <v>-3.1262711371956464E-2</v>
      </c>
      <c r="AO2199" s="28">
        <v>44511</v>
      </c>
      <c r="AP2199" s="29">
        <v>46348.18</v>
      </c>
      <c r="AQ2199" s="3">
        <f t="shared" si="339"/>
        <v>-6.0411907557985645E-3</v>
      </c>
    </row>
    <row r="2200" spans="1:43" ht="15.75" thickBot="1" x14ac:dyDescent="0.3">
      <c r="A2200" s="28">
        <v>44566</v>
      </c>
      <c r="B2200">
        <v>135.12</v>
      </c>
      <c r="C2200" s="3">
        <f t="shared" si="336"/>
        <v>2.0765351527736176E-3</v>
      </c>
      <c r="E2200" s="28">
        <v>44512</v>
      </c>
      <c r="F2200">
        <v>164.85</v>
      </c>
      <c r="G2200" s="4">
        <f t="shared" si="335"/>
        <v>-5.165966749122719E-2</v>
      </c>
      <c r="Q2200" s="28">
        <v>44512</v>
      </c>
      <c r="R2200">
        <v>146.54</v>
      </c>
      <c r="S2200" s="3">
        <f t="shared" si="337"/>
        <v>-2.9407868591866504E-2</v>
      </c>
      <c r="U2200" s="28">
        <v>44512</v>
      </c>
      <c r="V2200">
        <v>81.37</v>
      </c>
      <c r="W2200" s="3">
        <f t="shared" si="334"/>
        <v>-2.5625673572027274E-2</v>
      </c>
      <c r="AG2200" s="28">
        <v>44518</v>
      </c>
      <c r="AH2200">
        <v>166.87</v>
      </c>
      <c r="AI2200" s="4">
        <f t="shared" si="338"/>
        <v>9.5975046487906113E-4</v>
      </c>
      <c r="AO2200" s="28">
        <v>44512</v>
      </c>
      <c r="AP2200" s="29">
        <v>45749.15</v>
      </c>
      <c r="AQ2200" s="3">
        <f t="shared" si="339"/>
        <v>-1.2924563596671934E-2</v>
      </c>
    </row>
    <row r="2201" spans="1:43" ht="15.75" thickBot="1" x14ac:dyDescent="0.3">
      <c r="A2201" s="28">
        <v>44567</v>
      </c>
      <c r="B2201">
        <v>135.53</v>
      </c>
      <c r="C2201" s="3">
        <f t="shared" si="336"/>
        <v>3.0343398460628279E-3</v>
      </c>
      <c r="E2201" s="28">
        <v>44515</v>
      </c>
      <c r="F2201">
        <v>163.65</v>
      </c>
      <c r="G2201" s="4">
        <f t="shared" si="335"/>
        <v>-7.2793448589626442E-3</v>
      </c>
      <c r="Q2201" s="28">
        <v>44515</v>
      </c>
      <c r="R2201">
        <v>147.1</v>
      </c>
      <c r="S2201" s="3">
        <f t="shared" si="337"/>
        <v>3.8214821891633388E-3</v>
      </c>
      <c r="U2201" s="28">
        <v>44515</v>
      </c>
      <c r="V2201">
        <v>81.430000000000007</v>
      </c>
      <c r="W2201" s="3">
        <f t="shared" si="334"/>
        <v>7.3737249600602794E-4</v>
      </c>
      <c r="AG2201" s="28">
        <v>44519</v>
      </c>
      <c r="AH2201">
        <v>162.31</v>
      </c>
      <c r="AI2201" s="4">
        <f t="shared" si="338"/>
        <v>-2.7326661473003E-2</v>
      </c>
      <c r="AO2201" s="28">
        <v>44515</v>
      </c>
      <c r="AP2201" s="29">
        <v>45736.26</v>
      </c>
      <c r="AQ2201" s="3">
        <f t="shared" si="339"/>
        <v>-2.8175386865114671E-4</v>
      </c>
    </row>
    <row r="2202" spans="1:43" ht="15.75" thickBot="1" x14ac:dyDescent="0.3">
      <c r="A2202" s="28">
        <v>44568</v>
      </c>
      <c r="B2202">
        <v>136.22999999999999</v>
      </c>
      <c r="C2202" s="3">
        <f t="shared" si="336"/>
        <v>5.1649081384195217E-3</v>
      </c>
      <c r="E2202" s="28">
        <v>44516</v>
      </c>
      <c r="F2202">
        <v>169.82</v>
      </c>
      <c r="G2202" s="4">
        <f t="shared" si="335"/>
        <v>3.7702413687748182E-2</v>
      </c>
      <c r="Q2202" s="28">
        <v>44516</v>
      </c>
      <c r="R2202">
        <v>155.53</v>
      </c>
      <c r="S2202" s="3">
        <f t="shared" si="337"/>
        <v>5.7307953772943732E-2</v>
      </c>
      <c r="U2202" s="28">
        <v>44516</v>
      </c>
      <c r="V2202">
        <v>84.76</v>
      </c>
      <c r="W2202" s="3">
        <f t="shared" si="334"/>
        <v>4.0894019403168391E-2</v>
      </c>
      <c r="AG2202" s="28">
        <v>44522</v>
      </c>
      <c r="AH2202">
        <v>159.88</v>
      </c>
      <c r="AI2202" s="4">
        <f t="shared" si="338"/>
        <v>-1.4971351118230558E-2</v>
      </c>
      <c r="AO2202" s="28">
        <v>44516</v>
      </c>
      <c r="AP2202" s="29">
        <v>46542.91</v>
      </c>
      <c r="AQ2202" s="3">
        <f t="shared" si="339"/>
        <v>1.7636990868951763E-2</v>
      </c>
    </row>
    <row r="2203" spans="1:43" ht="15.75" thickBot="1" x14ac:dyDescent="0.3">
      <c r="A2203" s="28">
        <v>44571</v>
      </c>
      <c r="B2203">
        <v>138.18</v>
      </c>
      <c r="C2203" s="3">
        <f t="shared" si="336"/>
        <v>1.4314027747192481E-2</v>
      </c>
      <c r="E2203" s="28">
        <v>44517</v>
      </c>
      <c r="F2203">
        <v>164.68</v>
      </c>
      <c r="G2203" s="4">
        <f t="shared" si="335"/>
        <v>-3.0267341891414334E-2</v>
      </c>
      <c r="Q2203" s="28">
        <v>44517</v>
      </c>
      <c r="R2203">
        <v>150.84</v>
      </c>
      <c r="S2203" s="3">
        <f t="shared" si="337"/>
        <v>-3.0154954028161707E-2</v>
      </c>
      <c r="U2203" s="28">
        <v>44517</v>
      </c>
      <c r="V2203">
        <v>83.98</v>
      </c>
      <c r="W2203" s="3">
        <f t="shared" si="334"/>
        <v>-9.2024539877301192E-3</v>
      </c>
      <c r="AG2203" s="28">
        <v>44523</v>
      </c>
      <c r="AH2203">
        <v>154.94</v>
      </c>
      <c r="AI2203" s="4">
        <f t="shared" si="338"/>
        <v>-3.0898173630222625E-2</v>
      </c>
      <c r="AO2203" s="28">
        <v>44517</v>
      </c>
      <c r="AP2203" s="29">
        <v>46194.42</v>
      </c>
      <c r="AQ2203" s="3">
        <f t="shared" si="339"/>
        <v>-7.4874991701208149E-3</v>
      </c>
    </row>
    <row r="2204" spans="1:43" ht="15.75" thickBot="1" x14ac:dyDescent="0.3">
      <c r="A2204" s="28">
        <v>44572</v>
      </c>
      <c r="B2204">
        <v>137.63999999999999</v>
      </c>
      <c r="C2204" s="3">
        <f t="shared" si="336"/>
        <v>-3.9079461571864815E-3</v>
      </c>
      <c r="E2204" s="28">
        <v>44518</v>
      </c>
      <c r="F2204">
        <v>167.1</v>
      </c>
      <c r="G2204" s="4">
        <f t="shared" si="335"/>
        <v>1.4695166383288827E-2</v>
      </c>
      <c r="Q2204" s="28">
        <v>44518</v>
      </c>
      <c r="R2204">
        <v>153.58000000000001</v>
      </c>
      <c r="S2204" s="3">
        <f t="shared" si="337"/>
        <v>1.8164942985945398E-2</v>
      </c>
      <c r="U2204" s="28">
        <v>44518</v>
      </c>
      <c r="V2204">
        <v>83.86</v>
      </c>
      <c r="W2204" s="3">
        <f t="shared" si="334"/>
        <v>-1.4289116456299711E-3</v>
      </c>
      <c r="AG2204" s="28">
        <v>44524</v>
      </c>
      <c r="AH2204">
        <v>152.35</v>
      </c>
      <c r="AI2204" s="4">
        <f t="shared" si="338"/>
        <v>-1.6716148186394775E-2</v>
      </c>
      <c r="AO2204" s="28">
        <v>44518</v>
      </c>
      <c r="AP2204" s="29">
        <v>46110.5</v>
      </c>
      <c r="AQ2204" s="3">
        <f t="shared" si="339"/>
        <v>-1.8166696323927978E-3</v>
      </c>
    </row>
    <row r="2205" spans="1:43" ht="15.75" thickBot="1" x14ac:dyDescent="0.3">
      <c r="A2205" s="28">
        <v>44573</v>
      </c>
      <c r="B2205">
        <v>138.47999999999999</v>
      </c>
      <c r="C2205" s="3">
        <f t="shared" si="336"/>
        <v>6.1028770706190727E-3</v>
      </c>
      <c r="E2205" s="28">
        <v>44519</v>
      </c>
      <c r="F2205">
        <v>164.8</v>
      </c>
      <c r="G2205" s="4">
        <f t="shared" si="335"/>
        <v>-1.3764213046080109E-2</v>
      </c>
      <c r="Q2205" s="28">
        <v>44519</v>
      </c>
      <c r="R2205">
        <v>152.11000000000001</v>
      </c>
      <c r="S2205" s="3">
        <f t="shared" si="337"/>
        <v>-9.571558796718338E-3</v>
      </c>
      <c r="U2205" s="28">
        <v>44519</v>
      </c>
      <c r="V2205">
        <v>84.3</v>
      </c>
      <c r="W2205" s="3">
        <f t="shared" si="334"/>
        <v>5.2468399713807568E-3</v>
      </c>
      <c r="AG2205" s="28">
        <v>44525</v>
      </c>
      <c r="AH2205">
        <v>152.6</v>
      </c>
      <c r="AI2205" s="4">
        <f t="shared" si="338"/>
        <v>1.6409583196586031E-3</v>
      </c>
      <c r="AO2205" s="28">
        <v>44519</v>
      </c>
      <c r="AP2205" s="29">
        <v>46489.41</v>
      </c>
      <c r="AQ2205" s="3">
        <f t="shared" si="339"/>
        <v>8.2174342069594175E-3</v>
      </c>
    </row>
    <row r="2206" spans="1:43" ht="15.75" thickBot="1" x14ac:dyDescent="0.3">
      <c r="A2206" s="28">
        <v>44574</v>
      </c>
      <c r="B2206">
        <v>138.58000000000001</v>
      </c>
      <c r="C2206" s="3">
        <f t="shared" si="336"/>
        <v>7.2212593876397335E-4</v>
      </c>
      <c r="E2206" s="28">
        <v>44522</v>
      </c>
      <c r="F2206">
        <v>160.68</v>
      </c>
      <c r="G2206" s="4">
        <f t="shared" si="335"/>
        <v>-2.5000000000000022E-2</v>
      </c>
      <c r="Q2206" s="28">
        <v>44522</v>
      </c>
      <c r="R2206">
        <v>146.80000000000001</v>
      </c>
      <c r="S2206" s="3">
        <f t="shared" si="337"/>
        <v>-3.4908947472224061E-2</v>
      </c>
      <c r="U2206" s="28">
        <v>44522</v>
      </c>
      <c r="V2206">
        <v>83.95</v>
      </c>
      <c r="W2206" s="3">
        <f t="shared" si="334"/>
        <v>-4.1518386714115563E-3</v>
      </c>
      <c r="AG2206" s="28">
        <v>44526</v>
      </c>
      <c r="AH2206">
        <v>155.82</v>
      </c>
      <c r="AI2206" s="4">
        <f t="shared" si="338"/>
        <v>2.1100917431192689E-2</v>
      </c>
      <c r="AO2206" s="28">
        <v>44522</v>
      </c>
      <c r="AP2206" s="29">
        <v>45745</v>
      </c>
      <c r="AQ2206" s="3">
        <f t="shared" si="339"/>
        <v>-1.6012463913824715E-2</v>
      </c>
    </row>
    <row r="2207" spans="1:43" ht="15.75" thickBot="1" x14ac:dyDescent="0.3">
      <c r="A2207" s="28">
        <v>44575</v>
      </c>
      <c r="B2207">
        <v>139.07</v>
      </c>
      <c r="C2207" s="3">
        <f t="shared" si="336"/>
        <v>3.5358637610043431E-3</v>
      </c>
      <c r="E2207" s="28">
        <v>44523</v>
      </c>
      <c r="F2207">
        <v>151.47999999999999</v>
      </c>
      <c r="G2207" s="4">
        <f t="shared" si="335"/>
        <v>-5.7256659198406834E-2</v>
      </c>
      <c r="Q2207" s="28">
        <v>44523</v>
      </c>
      <c r="R2207">
        <v>138.69</v>
      </c>
      <c r="S2207" s="3">
        <f t="shared" si="337"/>
        <v>-5.5245231607629508E-2</v>
      </c>
      <c r="U2207" s="28">
        <v>44523</v>
      </c>
      <c r="V2207">
        <v>82.01</v>
      </c>
      <c r="W2207" s="3">
        <f t="shared" si="334"/>
        <v>-2.3108993448481163E-2</v>
      </c>
      <c r="AG2207" s="28">
        <v>44529</v>
      </c>
      <c r="AH2207">
        <v>158.63</v>
      </c>
      <c r="AI2207" s="4">
        <f t="shared" si="338"/>
        <v>1.8033628545757852E-2</v>
      </c>
      <c r="AO2207" s="28">
        <v>44523</v>
      </c>
      <c r="AP2207" s="29">
        <v>44948.52</v>
      </c>
      <c r="AQ2207" s="3">
        <f t="shared" si="339"/>
        <v>-1.741130178161554E-2</v>
      </c>
    </row>
    <row r="2208" spans="1:43" ht="15.75" thickBot="1" x14ac:dyDescent="0.3">
      <c r="A2208" s="28">
        <v>44578</v>
      </c>
      <c r="B2208">
        <v>138.94</v>
      </c>
      <c r="C2208" s="3">
        <f t="shared" si="336"/>
        <v>-9.3478104551658614E-4</v>
      </c>
      <c r="E2208" s="28">
        <v>44524</v>
      </c>
      <c r="F2208">
        <v>147.72</v>
      </c>
      <c r="G2208" s="4">
        <f t="shared" si="335"/>
        <v>-2.4821758648006287E-2</v>
      </c>
      <c r="Q2208" s="28">
        <v>44524</v>
      </c>
      <c r="R2208">
        <v>135.18</v>
      </c>
      <c r="S2208" s="3">
        <f t="shared" si="337"/>
        <v>-2.5308241401687193E-2</v>
      </c>
      <c r="U2208" s="28">
        <v>44524</v>
      </c>
      <c r="V2208">
        <v>82.18</v>
      </c>
      <c r="W2208" s="3">
        <f t="shared" si="334"/>
        <v>2.0729179368370598E-3</v>
      </c>
      <c r="AG2208" s="28">
        <v>44530</v>
      </c>
      <c r="AH2208">
        <v>159.78</v>
      </c>
      <c r="AI2208" s="4">
        <f t="shared" si="338"/>
        <v>7.249574481497767E-3</v>
      </c>
      <c r="AO2208" s="28">
        <v>44524</v>
      </c>
      <c r="AP2208" s="29">
        <v>44363.7</v>
      </c>
      <c r="AQ2208" s="3">
        <f t="shared" si="339"/>
        <v>-1.3010884451812865E-2</v>
      </c>
    </row>
    <row r="2209" spans="1:43" ht="15.75" thickBot="1" x14ac:dyDescent="0.3">
      <c r="A2209" s="28">
        <v>44579</v>
      </c>
      <c r="B2209">
        <v>139.49</v>
      </c>
      <c r="C2209" s="3">
        <f t="shared" si="336"/>
        <v>3.9585432560818035E-3</v>
      </c>
      <c r="E2209" s="28">
        <v>44525</v>
      </c>
      <c r="F2209">
        <v>148.71</v>
      </c>
      <c r="G2209" s="4">
        <f t="shared" si="335"/>
        <v>6.701868399675126E-3</v>
      </c>
      <c r="Q2209" s="28">
        <v>44525</v>
      </c>
      <c r="R2209">
        <v>133.07</v>
      </c>
      <c r="S2209" s="3">
        <f t="shared" si="337"/>
        <v>-1.5608817872466485E-2</v>
      </c>
      <c r="U2209" s="28">
        <v>44525</v>
      </c>
      <c r="V2209">
        <v>81.599999999999994</v>
      </c>
      <c r="W2209" s="3">
        <f t="shared" si="334"/>
        <v>-7.0576782672184812E-3</v>
      </c>
      <c r="AG2209" s="28">
        <v>44531</v>
      </c>
      <c r="AH2209">
        <v>160</v>
      </c>
      <c r="AI2209" s="4">
        <f t="shared" si="338"/>
        <v>1.3768932281887913E-3</v>
      </c>
      <c r="AO2209" s="28">
        <v>44525</v>
      </c>
      <c r="AP2209" s="29">
        <v>43935.75</v>
      </c>
      <c r="AQ2209" s="3">
        <f t="shared" si="339"/>
        <v>-9.6464000973768282E-3</v>
      </c>
    </row>
    <row r="2210" spans="1:43" ht="15.75" thickBot="1" x14ac:dyDescent="0.3">
      <c r="A2210" s="28">
        <v>44580</v>
      </c>
      <c r="B2210">
        <v>137.99</v>
      </c>
      <c r="C2210" s="3">
        <f t="shared" si="336"/>
        <v>-1.0753459029321122E-2</v>
      </c>
      <c r="E2210" s="28">
        <v>44526</v>
      </c>
      <c r="F2210">
        <v>147.72</v>
      </c>
      <c r="G2210" s="4">
        <f t="shared" si="335"/>
        <v>-6.6572523703853914E-3</v>
      </c>
      <c r="Q2210" s="28">
        <v>44526</v>
      </c>
      <c r="R2210">
        <v>135.08000000000001</v>
      </c>
      <c r="S2210" s="3">
        <f t="shared" si="337"/>
        <v>1.510483204328561E-2</v>
      </c>
      <c r="U2210" s="28">
        <v>44526</v>
      </c>
      <c r="V2210">
        <v>80.38</v>
      </c>
      <c r="W2210" s="3">
        <f t="shared" ref="W2210:W2273" si="340">V2210/V2209-1</f>
        <v>-1.495098039215681E-2</v>
      </c>
      <c r="AG2210" s="28">
        <v>44532</v>
      </c>
      <c r="AH2210">
        <v>148.13999999999999</v>
      </c>
      <c r="AI2210" s="4">
        <f t="shared" si="338"/>
        <v>-7.4125000000000107E-2</v>
      </c>
      <c r="AO2210" s="28">
        <v>44526</v>
      </c>
      <c r="AP2210" s="29">
        <v>44114.16</v>
      </c>
      <c r="AQ2210" s="3">
        <f t="shared" si="339"/>
        <v>4.0607022754819422E-3</v>
      </c>
    </row>
    <row r="2211" spans="1:43" ht="15.75" thickBot="1" x14ac:dyDescent="0.3">
      <c r="A2211" s="28">
        <v>44581</v>
      </c>
      <c r="B2211">
        <v>138.38999999999999</v>
      </c>
      <c r="C2211" s="3">
        <f t="shared" si="336"/>
        <v>2.8987607797665849E-3</v>
      </c>
      <c r="E2211" s="28">
        <v>44529</v>
      </c>
      <c r="F2211">
        <v>150.82</v>
      </c>
      <c r="G2211" s="4">
        <f t="shared" si="335"/>
        <v>2.0985648524235012E-2</v>
      </c>
      <c r="Q2211" s="28">
        <v>44529</v>
      </c>
      <c r="R2211">
        <v>144.51</v>
      </c>
      <c r="S2211" s="3">
        <f t="shared" si="337"/>
        <v>6.9810482676932128E-2</v>
      </c>
      <c r="U2211" s="28">
        <v>44529</v>
      </c>
      <c r="V2211">
        <v>82.4</v>
      </c>
      <c r="W2211" s="3">
        <f t="shared" si="340"/>
        <v>2.5130629509828362E-2</v>
      </c>
      <c r="AG2211" s="28">
        <v>44533</v>
      </c>
      <c r="AH2211">
        <v>142.46</v>
      </c>
      <c r="AI2211" s="4">
        <f t="shared" si="338"/>
        <v>-3.8342108815984766E-2</v>
      </c>
      <c r="AO2211" s="28">
        <v>44529</v>
      </c>
      <c r="AP2211" s="29">
        <v>45330.05</v>
      </c>
      <c r="AQ2211" s="3">
        <f t="shared" si="339"/>
        <v>2.7562351861624368E-2</v>
      </c>
    </row>
    <row r="2212" spans="1:43" ht="15.75" thickBot="1" x14ac:dyDescent="0.3">
      <c r="A2212" s="28">
        <v>44582</v>
      </c>
      <c r="B2212">
        <v>137.02000000000001</v>
      </c>
      <c r="C2212" s="3">
        <f t="shared" si="336"/>
        <v>-9.8995592167062663E-3</v>
      </c>
      <c r="E2212" s="28">
        <v>44530</v>
      </c>
      <c r="F2212">
        <v>146.91999999999999</v>
      </c>
      <c r="G2212" s="4">
        <f t="shared" si="335"/>
        <v>-2.5858639437740361E-2</v>
      </c>
      <c r="Q2212" s="28">
        <v>44530</v>
      </c>
      <c r="R2212">
        <v>147.4</v>
      </c>
      <c r="S2212" s="3">
        <f t="shared" si="337"/>
        <v>1.9998616012732784E-2</v>
      </c>
      <c r="U2212" s="28">
        <v>44530</v>
      </c>
      <c r="V2212">
        <v>84.93</v>
      </c>
      <c r="W2212" s="3">
        <f t="shared" si="340"/>
        <v>3.0703883495145634E-2</v>
      </c>
      <c r="AG2212" s="28">
        <v>44536</v>
      </c>
      <c r="AH2212">
        <v>137.38999999999999</v>
      </c>
      <c r="AI2212" s="4">
        <f t="shared" si="338"/>
        <v>-3.5588937245542795E-2</v>
      </c>
      <c r="AO2212" s="28">
        <v>44530</v>
      </c>
      <c r="AP2212" s="29">
        <v>45072.38</v>
      </c>
      <c r="AQ2212" s="3">
        <f t="shared" si="339"/>
        <v>-5.6843087532443271E-3</v>
      </c>
    </row>
    <row r="2213" spans="1:43" ht="15.75" thickBot="1" x14ac:dyDescent="0.3">
      <c r="A2213" s="28">
        <v>44585</v>
      </c>
      <c r="B2213">
        <v>137.25</v>
      </c>
      <c r="C2213" s="3">
        <f t="shared" si="336"/>
        <v>1.6785870675812831E-3</v>
      </c>
      <c r="E2213" s="28">
        <v>44531</v>
      </c>
      <c r="F2213">
        <v>147.19999999999999</v>
      </c>
      <c r="G2213" s="4">
        <f t="shared" si="335"/>
        <v>1.9057990743260866E-3</v>
      </c>
      <c r="Q2213" s="28">
        <v>44531</v>
      </c>
      <c r="R2213">
        <v>154.19</v>
      </c>
      <c r="S2213" s="3">
        <f t="shared" si="337"/>
        <v>4.6065128900949714E-2</v>
      </c>
      <c r="U2213" s="28">
        <v>44531</v>
      </c>
      <c r="V2213">
        <v>83.83</v>
      </c>
      <c r="W2213" s="3">
        <f t="shared" si="340"/>
        <v>-1.2951842693983417E-2</v>
      </c>
      <c r="AG2213" s="28">
        <v>44537</v>
      </c>
      <c r="AH2213">
        <v>142.19999999999999</v>
      </c>
      <c r="AI2213" s="4">
        <f t="shared" si="338"/>
        <v>3.5009826042652348E-2</v>
      </c>
      <c r="AO2213" s="28">
        <v>44531</v>
      </c>
      <c r="AP2213" s="29">
        <v>45369.14</v>
      </c>
      <c r="AQ2213" s="3">
        <f t="shared" si="339"/>
        <v>6.5840765453255568E-3</v>
      </c>
    </row>
    <row r="2214" spans="1:43" ht="15.75" thickBot="1" x14ac:dyDescent="0.3">
      <c r="A2214" s="28">
        <v>44586</v>
      </c>
      <c r="B2214">
        <v>137.13999999999999</v>
      </c>
      <c r="C2214" s="3">
        <f t="shared" si="336"/>
        <v>-8.0145719489987943E-4</v>
      </c>
      <c r="E2214" s="28">
        <v>44532</v>
      </c>
      <c r="F2214">
        <v>136.16</v>
      </c>
      <c r="G2214" s="4">
        <f t="shared" si="335"/>
        <v>-7.4999999999999956E-2</v>
      </c>
      <c r="Q2214" s="28">
        <v>44532</v>
      </c>
      <c r="R2214">
        <v>142.63</v>
      </c>
      <c r="S2214" s="3">
        <f t="shared" si="337"/>
        <v>-7.4972436604189618E-2</v>
      </c>
      <c r="U2214" s="28">
        <v>44532</v>
      </c>
      <c r="V2214">
        <v>79.59</v>
      </c>
      <c r="W2214" s="3">
        <f t="shared" si="340"/>
        <v>-5.0578551831086616E-2</v>
      </c>
      <c r="AG2214" s="28">
        <v>44538</v>
      </c>
      <c r="AH2214">
        <v>142.47999999999999</v>
      </c>
      <c r="AI2214" s="4">
        <f t="shared" si="338"/>
        <v>1.9690576652602321E-3</v>
      </c>
      <c r="AO2214" s="28">
        <v>44532</v>
      </c>
      <c r="AP2214" s="29">
        <v>43234.15</v>
      </c>
      <c r="AQ2214" s="3">
        <f t="shared" si="339"/>
        <v>-4.7058198590495648E-2</v>
      </c>
    </row>
    <row r="2215" spans="1:43" ht="15.75" thickBot="1" x14ac:dyDescent="0.3">
      <c r="A2215" s="28">
        <v>44587</v>
      </c>
      <c r="B2215">
        <v>138.27000000000001</v>
      </c>
      <c r="C2215" s="3">
        <f t="shared" si="336"/>
        <v>8.2397549948958204E-3</v>
      </c>
      <c r="E2215" s="28">
        <v>44533</v>
      </c>
      <c r="F2215">
        <v>127.51</v>
      </c>
      <c r="G2215" s="4">
        <f t="shared" si="335"/>
        <v>-6.3528202115158527E-2</v>
      </c>
      <c r="Q2215" s="28">
        <v>44533</v>
      </c>
      <c r="R2215">
        <v>135.30000000000001</v>
      </c>
      <c r="S2215" s="3">
        <f t="shared" si="337"/>
        <v>-5.1391712823389057E-2</v>
      </c>
      <c r="U2215" s="28">
        <v>44533</v>
      </c>
      <c r="V2215">
        <v>79.760000000000005</v>
      </c>
      <c r="W2215" s="3">
        <f t="shared" si="340"/>
        <v>2.1359467269757015E-3</v>
      </c>
      <c r="AG2215" s="28">
        <v>44539</v>
      </c>
      <c r="AH2215">
        <v>139.96</v>
      </c>
      <c r="AI2215" s="4">
        <f t="shared" si="338"/>
        <v>-1.7686692869174458E-2</v>
      </c>
      <c r="AO2215" s="28">
        <v>44533</v>
      </c>
      <c r="AP2215" s="29">
        <v>43232.83</v>
      </c>
      <c r="AQ2215" s="3">
        <f t="shared" si="339"/>
        <v>-3.0531420185164748E-5</v>
      </c>
    </row>
    <row r="2216" spans="1:43" ht="15.75" thickBot="1" x14ac:dyDescent="0.3">
      <c r="A2216" s="28">
        <v>44588</v>
      </c>
      <c r="B2216">
        <v>138.52000000000001</v>
      </c>
      <c r="C2216" s="3">
        <f t="shared" si="336"/>
        <v>1.8080567006582005E-3</v>
      </c>
      <c r="E2216" s="28">
        <v>44536</v>
      </c>
      <c r="F2216">
        <v>124.29</v>
      </c>
      <c r="G2216" s="4">
        <f t="shared" si="335"/>
        <v>-2.5252921339502743E-2</v>
      </c>
      <c r="Q2216" s="28">
        <v>44536</v>
      </c>
      <c r="R2216">
        <v>132.96</v>
      </c>
      <c r="S2216" s="3">
        <f t="shared" si="337"/>
        <v>-1.7294900221729526E-2</v>
      </c>
      <c r="U2216" s="28">
        <v>44536</v>
      </c>
      <c r="V2216">
        <v>81.05</v>
      </c>
      <c r="W2216" s="3">
        <f t="shared" si="340"/>
        <v>1.6173520561684862E-2</v>
      </c>
      <c r="AG2216" s="28">
        <v>44540</v>
      </c>
      <c r="AH2216">
        <v>135</v>
      </c>
      <c r="AI2216" s="4">
        <f t="shared" si="338"/>
        <v>-3.5438696770505929E-2</v>
      </c>
      <c r="AO2216" s="28">
        <v>44536</v>
      </c>
      <c r="AP2216" s="29">
        <v>43280.77</v>
      </c>
      <c r="AQ2216" s="3">
        <f t="shared" si="339"/>
        <v>1.1088795251199546E-3</v>
      </c>
    </row>
    <row r="2217" spans="1:43" ht="15.75" thickBot="1" x14ac:dyDescent="0.3">
      <c r="A2217" s="28">
        <v>44589</v>
      </c>
      <c r="B2217">
        <v>137.80000000000001</v>
      </c>
      <c r="C2217" s="3">
        <f t="shared" si="336"/>
        <v>-5.1978053710655114E-3</v>
      </c>
      <c r="E2217" s="28">
        <v>44537</v>
      </c>
      <c r="F2217">
        <v>132.31</v>
      </c>
      <c r="G2217" s="4">
        <f t="shared" si="335"/>
        <v>6.4526510580094953E-2</v>
      </c>
      <c r="Q2217" s="28">
        <v>44537</v>
      </c>
      <c r="R2217">
        <v>135.86000000000001</v>
      </c>
      <c r="S2217" s="3">
        <f t="shared" si="337"/>
        <v>2.1811070998796644E-2</v>
      </c>
      <c r="U2217" s="28">
        <v>44537</v>
      </c>
      <c r="V2217">
        <v>84.49</v>
      </c>
      <c r="W2217" s="3">
        <f t="shared" si="340"/>
        <v>4.2442936458976011E-2</v>
      </c>
      <c r="AG2217" s="28">
        <v>44543</v>
      </c>
      <c r="AH2217">
        <v>125.67</v>
      </c>
      <c r="AI2217" s="4">
        <f t="shared" si="338"/>
        <v>-6.9111111111111123E-2</v>
      </c>
      <c r="AO2217" s="28">
        <v>44537</v>
      </c>
      <c r="AP2217" s="29">
        <v>43853.49</v>
      </c>
      <c r="AQ2217" s="3">
        <f t="shared" si="339"/>
        <v>1.3232666609212407E-2</v>
      </c>
    </row>
    <row r="2218" spans="1:43" ht="15.75" thickBot="1" x14ac:dyDescent="0.3">
      <c r="A2218" s="28">
        <v>44592</v>
      </c>
      <c r="B2218">
        <v>137</v>
      </c>
      <c r="C2218" s="3">
        <f t="shared" si="336"/>
        <v>-5.8055152394775877E-3</v>
      </c>
      <c r="E2218" s="28">
        <v>44538</v>
      </c>
      <c r="F2218">
        <v>129.5</v>
      </c>
      <c r="G2218" s="4">
        <f t="shared" si="335"/>
        <v>-2.1238001662761685E-2</v>
      </c>
      <c r="Q2218" s="28">
        <v>44538</v>
      </c>
      <c r="R2218">
        <v>132.33000000000001</v>
      </c>
      <c r="S2218" s="3">
        <f t="shared" si="337"/>
        <v>-2.5982629177094041E-2</v>
      </c>
      <c r="U2218" s="28">
        <v>44538</v>
      </c>
      <c r="V2218">
        <v>85.3</v>
      </c>
      <c r="W2218" s="3">
        <f t="shared" si="340"/>
        <v>9.5869333648952448E-3</v>
      </c>
      <c r="AG2218" s="28">
        <v>44544</v>
      </c>
      <c r="AH2218">
        <v>130.93</v>
      </c>
      <c r="AI2218" s="4">
        <f t="shared" si="338"/>
        <v>4.1855653696188488E-2</v>
      </c>
      <c r="AO2218" s="28">
        <v>44538</v>
      </c>
      <c r="AP2218" s="29">
        <v>43846.87</v>
      </c>
      <c r="AQ2218" s="3">
        <f t="shared" si="339"/>
        <v>-1.5095719861735191E-4</v>
      </c>
    </row>
    <row r="2219" spans="1:43" ht="15.75" thickBot="1" x14ac:dyDescent="0.3">
      <c r="A2219" s="28">
        <v>44593</v>
      </c>
      <c r="B2219">
        <v>137.29</v>
      </c>
      <c r="C2219" s="3">
        <f t="shared" si="336"/>
        <v>2.1167883211679062E-3</v>
      </c>
      <c r="E2219" s="28">
        <v>44539</v>
      </c>
      <c r="F2219">
        <v>125.41</v>
      </c>
      <c r="G2219" s="4">
        <f t="shared" si="335"/>
        <v>-3.1583011583011578E-2</v>
      </c>
      <c r="Q2219" s="28">
        <v>44539</v>
      </c>
      <c r="R2219">
        <v>126.99</v>
      </c>
      <c r="S2219" s="3">
        <f t="shared" si="337"/>
        <v>-4.0353661301292365E-2</v>
      </c>
      <c r="U2219" s="28">
        <v>44539</v>
      </c>
      <c r="V2219">
        <v>86.69</v>
      </c>
      <c r="W2219" s="3">
        <f t="shared" si="340"/>
        <v>1.629542790152394E-2</v>
      </c>
      <c r="AG2219" s="28">
        <v>44545</v>
      </c>
      <c r="AH2219">
        <v>140.63</v>
      </c>
      <c r="AI2219" s="4">
        <f t="shared" si="338"/>
        <v>7.408538913923457E-2</v>
      </c>
      <c r="AO2219" s="28">
        <v>44539</v>
      </c>
      <c r="AP2219" s="29">
        <v>43518.84</v>
      </c>
      <c r="AQ2219" s="3">
        <f t="shared" si="339"/>
        <v>-7.4812637709374963E-3</v>
      </c>
    </row>
    <row r="2220" spans="1:43" ht="15.75" thickBot="1" x14ac:dyDescent="0.3">
      <c r="A2220" s="28">
        <v>44594</v>
      </c>
      <c r="B2220">
        <v>137.75</v>
      </c>
      <c r="C2220" s="3">
        <f t="shared" si="336"/>
        <v>3.3505717823585357E-3</v>
      </c>
      <c r="E2220" s="28">
        <v>44540</v>
      </c>
      <c r="F2220">
        <v>125.07</v>
      </c>
      <c r="G2220" s="4">
        <f t="shared" si="335"/>
        <v>-2.711107567179627E-3</v>
      </c>
      <c r="Q2220" s="28">
        <v>44540</v>
      </c>
      <c r="R2220">
        <v>124.99</v>
      </c>
      <c r="S2220" s="3">
        <f t="shared" si="337"/>
        <v>-1.5749271596188663E-2</v>
      </c>
      <c r="U2220" s="28">
        <v>44540</v>
      </c>
      <c r="V2220">
        <v>86.21</v>
      </c>
      <c r="W2220" s="3">
        <f t="shared" si="340"/>
        <v>-5.5369708155497133E-3</v>
      </c>
      <c r="AG2220" s="28">
        <v>44546</v>
      </c>
      <c r="AH2220">
        <v>136</v>
      </c>
      <c r="AI2220" s="4">
        <f t="shared" si="338"/>
        <v>-3.2923273839152389E-2</v>
      </c>
      <c r="AO2220" s="28">
        <v>44540</v>
      </c>
      <c r="AP2220" s="29">
        <v>43395.78</v>
      </c>
      <c r="AQ2220" s="3">
        <f t="shared" si="339"/>
        <v>-2.827740812944457E-3</v>
      </c>
    </row>
    <row r="2221" spans="1:43" ht="15.75" thickBot="1" x14ac:dyDescent="0.3">
      <c r="A2221" s="28">
        <v>44595</v>
      </c>
      <c r="B2221">
        <v>137.72999999999999</v>
      </c>
      <c r="C2221" s="3">
        <f t="shared" si="336"/>
        <v>-1.4519056261352858E-4</v>
      </c>
      <c r="E2221" s="28">
        <v>44543</v>
      </c>
      <c r="F2221">
        <v>123.98</v>
      </c>
      <c r="G2221" s="4">
        <f t="shared" si="335"/>
        <v>-8.7151195330613662E-3</v>
      </c>
      <c r="Q2221" s="28">
        <v>44543</v>
      </c>
      <c r="R2221">
        <v>122.93</v>
      </c>
      <c r="S2221" s="3">
        <f t="shared" si="337"/>
        <v>-1.6481318505480291E-2</v>
      </c>
      <c r="U2221" s="28">
        <v>44543</v>
      </c>
      <c r="V2221">
        <v>84.06</v>
      </c>
      <c r="W2221" s="3">
        <f t="shared" si="340"/>
        <v>-2.4939102192320983E-2</v>
      </c>
      <c r="AG2221" s="28">
        <v>44547</v>
      </c>
      <c r="AH2221">
        <v>141.75</v>
      </c>
      <c r="AI2221" s="4">
        <f t="shared" si="338"/>
        <v>4.2279411764705843E-2</v>
      </c>
      <c r="AO2221" s="28">
        <v>44543</v>
      </c>
      <c r="AP2221" s="29">
        <v>42876.37</v>
      </c>
      <c r="AQ2221" s="3">
        <f t="shared" si="339"/>
        <v>-1.1969136169461603E-2</v>
      </c>
    </row>
    <row r="2222" spans="1:43" ht="15.75" thickBot="1" x14ac:dyDescent="0.3">
      <c r="A2222" s="28">
        <v>44596</v>
      </c>
      <c r="B2222">
        <v>137.02000000000001</v>
      </c>
      <c r="C2222" s="3">
        <f t="shared" si="336"/>
        <v>-5.1550134320771379E-3</v>
      </c>
      <c r="E2222" s="28">
        <v>44544</v>
      </c>
      <c r="F2222">
        <v>131.94</v>
      </c>
      <c r="G2222" s="4">
        <f t="shared" si="335"/>
        <v>6.4203903855460487E-2</v>
      </c>
      <c r="Q2222" s="28">
        <v>44544</v>
      </c>
      <c r="R2222">
        <v>125.5</v>
      </c>
      <c r="S2222" s="3">
        <f t="shared" si="337"/>
        <v>2.0906206784348846E-2</v>
      </c>
      <c r="U2222" s="28">
        <v>44544</v>
      </c>
      <c r="V2222">
        <v>83.28</v>
      </c>
      <c r="W2222" s="3">
        <f t="shared" si="340"/>
        <v>-9.2790863668807955E-3</v>
      </c>
      <c r="AG2222" s="28">
        <v>44550</v>
      </c>
      <c r="AH2222">
        <v>139.96</v>
      </c>
      <c r="AI2222" s="4">
        <f t="shared" si="338"/>
        <v>-1.2627865961199247E-2</v>
      </c>
      <c r="AO2222" s="28">
        <v>44544</v>
      </c>
      <c r="AP2222" s="29">
        <v>43246.71</v>
      </c>
      <c r="AQ2222" s="3">
        <f t="shared" si="339"/>
        <v>8.6373916448616583E-3</v>
      </c>
    </row>
    <row r="2223" spans="1:43" ht="15.75" thickBot="1" x14ac:dyDescent="0.3">
      <c r="A2223" s="28">
        <v>44599</v>
      </c>
      <c r="B2223">
        <v>136.29</v>
      </c>
      <c r="C2223" s="3">
        <f t="shared" si="336"/>
        <v>-5.3276893884105503E-3</v>
      </c>
      <c r="E2223" s="28">
        <v>44545</v>
      </c>
      <c r="F2223">
        <v>141.83000000000001</v>
      </c>
      <c r="G2223" s="4">
        <f t="shared" si="335"/>
        <v>7.4958314385326741E-2</v>
      </c>
      <c r="Q2223" s="28">
        <v>44545</v>
      </c>
      <c r="R2223">
        <v>134.91</v>
      </c>
      <c r="S2223" s="3">
        <f t="shared" si="337"/>
        <v>7.4980079681274958E-2</v>
      </c>
      <c r="U2223" s="28">
        <v>44545</v>
      </c>
      <c r="V2223">
        <v>85.51</v>
      </c>
      <c r="W2223" s="3">
        <f t="shared" si="340"/>
        <v>2.6777137367915538E-2</v>
      </c>
      <c r="AG2223" s="28">
        <v>44551</v>
      </c>
      <c r="AH2223">
        <v>139.63999999999999</v>
      </c>
      <c r="AI2223" s="4">
        <f t="shared" si="338"/>
        <v>-2.2863675335811351E-3</v>
      </c>
      <c r="AO2223" s="28">
        <v>44545</v>
      </c>
      <c r="AP2223" s="29">
        <v>44366.86</v>
      </c>
      <c r="AQ2223" s="3">
        <f t="shared" si="339"/>
        <v>2.5901392267758672E-2</v>
      </c>
    </row>
    <row r="2224" spans="1:43" ht="15.75" thickBot="1" x14ac:dyDescent="0.3">
      <c r="A2224" s="28">
        <v>44600</v>
      </c>
      <c r="B2224">
        <v>135.66</v>
      </c>
      <c r="C2224" s="3">
        <f t="shared" si="336"/>
        <v>-4.6224961479198745E-3</v>
      </c>
      <c r="E2224" s="28">
        <v>44546</v>
      </c>
      <c r="F2224">
        <v>140.37</v>
      </c>
      <c r="G2224" s="4">
        <f t="shared" si="335"/>
        <v>-1.0294013960375104E-2</v>
      </c>
      <c r="Q2224" s="28">
        <v>44546</v>
      </c>
      <c r="R2224">
        <v>135.19999999999999</v>
      </c>
      <c r="S2224" s="3">
        <f t="shared" si="337"/>
        <v>2.1495812022829242E-3</v>
      </c>
      <c r="U2224" s="28">
        <v>44546</v>
      </c>
      <c r="V2224">
        <v>83.88</v>
      </c>
      <c r="W2224" s="3">
        <f t="shared" si="340"/>
        <v>-1.9062098000233951E-2</v>
      </c>
      <c r="AG2224" s="28">
        <v>44552</v>
      </c>
      <c r="AH2224">
        <v>142.4</v>
      </c>
      <c r="AI2224" s="4">
        <f t="shared" si="338"/>
        <v>1.9765110283586518E-2</v>
      </c>
      <c r="AO2224" s="28">
        <v>44546</v>
      </c>
      <c r="AP2224" s="29">
        <v>43731.199999999997</v>
      </c>
      <c r="AQ2224" s="3">
        <f t="shared" si="339"/>
        <v>-1.4327360556956381E-2</v>
      </c>
    </row>
    <row r="2225" spans="1:43" ht="15.75" thickBot="1" x14ac:dyDescent="0.3">
      <c r="A2225" s="28">
        <v>44601</v>
      </c>
      <c r="B2225">
        <v>138.53</v>
      </c>
      <c r="C2225" s="3">
        <f t="shared" si="336"/>
        <v>2.1155830753353921E-2</v>
      </c>
      <c r="E2225" s="28">
        <v>44547</v>
      </c>
      <c r="F2225">
        <v>135.47</v>
      </c>
      <c r="G2225" s="4">
        <f t="shared" si="335"/>
        <v>-3.490774381990458E-2</v>
      </c>
      <c r="Q2225" s="28">
        <v>44547</v>
      </c>
      <c r="R2225">
        <v>137.81</v>
      </c>
      <c r="S2225" s="3">
        <f t="shared" si="337"/>
        <v>1.9304733727810719E-2</v>
      </c>
      <c r="U2225" s="28">
        <v>44547</v>
      </c>
      <c r="V2225">
        <v>84.8</v>
      </c>
      <c r="W2225" s="3">
        <f t="shared" si="340"/>
        <v>1.0968049594659135E-2</v>
      </c>
      <c r="AG2225" s="28">
        <v>44553</v>
      </c>
      <c r="AH2225">
        <v>139.97</v>
      </c>
      <c r="AI2225" s="4">
        <f t="shared" si="338"/>
        <v>-1.7064606741573063E-2</v>
      </c>
      <c r="AO2225" s="28">
        <v>44547</v>
      </c>
      <c r="AP2225" s="29">
        <v>43900.68</v>
      </c>
      <c r="AQ2225" s="3">
        <f t="shared" si="339"/>
        <v>3.8754939265330801E-3</v>
      </c>
    </row>
    <row r="2226" spans="1:43" ht="15.75" thickBot="1" x14ac:dyDescent="0.3">
      <c r="A2226" s="28">
        <v>44602</v>
      </c>
      <c r="B2226">
        <v>137.77000000000001</v>
      </c>
      <c r="C2226" s="3">
        <f t="shared" si="336"/>
        <v>-5.4861762795062052E-3</v>
      </c>
      <c r="E2226" s="28">
        <v>44550</v>
      </c>
      <c r="F2226">
        <v>135.76</v>
      </c>
      <c r="G2226" s="4">
        <f t="shared" si="335"/>
        <v>2.1406953569054199E-3</v>
      </c>
      <c r="Q2226" s="28">
        <v>44550</v>
      </c>
      <c r="R2226">
        <v>143.22999999999999</v>
      </c>
      <c r="S2226" s="3">
        <f t="shared" si="337"/>
        <v>3.9329511646469584E-2</v>
      </c>
      <c r="U2226" s="28">
        <v>44550</v>
      </c>
      <c r="V2226">
        <v>85.34</v>
      </c>
      <c r="W2226" s="3">
        <f t="shared" si="340"/>
        <v>6.367924528301927E-3</v>
      </c>
      <c r="AG2226" s="28">
        <v>44554</v>
      </c>
      <c r="AH2226">
        <v>139.26</v>
      </c>
      <c r="AI2226" s="4">
        <f t="shared" si="338"/>
        <v>-5.0725155390440868E-3</v>
      </c>
      <c r="AO2226" s="28">
        <v>44550</v>
      </c>
      <c r="AP2226" s="29">
        <v>44339.95</v>
      </c>
      <c r="AQ2226" s="3">
        <f t="shared" si="339"/>
        <v>1.0005995351324737E-2</v>
      </c>
    </row>
    <row r="2227" spans="1:43" ht="15.75" thickBot="1" x14ac:dyDescent="0.3">
      <c r="A2227" s="28">
        <v>44603</v>
      </c>
      <c r="B2227">
        <v>143</v>
      </c>
      <c r="C2227" s="3">
        <f t="shared" si="336"/>
        <v>3.796182042534646E-2</v>
      </c>
      <c r="E2227" s="28">
        <v>44551</v>
      </c>
      <c r="F2227">
        <v>135.47</v>
      </c>
      <c r="G2227" s="4">
        <f t="shared" si="335"/>
        <v>-2.1361225692397845E-3</v>
      </c>
      <c r="Q2227" s="28">
        <v>44551</v>
      </c>
      <c r="R2227">
        <v>141.18</v>
      </c>
      <c r="S2227" s="3">
        <f t="shared" si="337"/>
        <v>-1.43126439991621E-2</v>
      </c>
      <c r="U2227" s="28">
        <v>44551</v>
      </c>
      <c r="V2227">
        <v>84.55</v>
      </c>
      <c r="W2227" s="3">
        <f t="shared" si="340"/>
        <v>-9.2570892898993229E-3</v>
      </c>
      <c r="AG2227" s="28">
        <v>44557</v>
      </c>
      <c r="AH2227">
        <v>140.78</v>
      </c>
      <c r="AI2227" s="4">
        <f t="shared" si="338"/>
        <v>1.0914835559385327E-2</v>
      </c>
      <c r="AO2227" s="28">
        <v>44551</v>
      </c>
      <c r="AP2227" s="29">
        <v>44177.07</v>
      </c>
      <c r="AQ2227" s="3">
        <f t="shared" si="339"/>
        <v>-3.6734367088820941E-3</v>
      </c>
    </row>
    <row r="2228" spans="1:43" ht="15.75" thickBot="1" x14ac:dyDescent="0.3">
      <c r="A2228" s="28">
        <v>44606</v>
      </c>
      <c r="B2228">
        <v>139.91</v>
      </c>
      <c r="C2228" s="3">
        <f t="shared" si="336"/>
        <v>-2.1608391608391675E-2</v>
      </c>
      <c r="E2228" s="28">
        <v>44552</v>
      </c>
      <c r="F2228">
        <v>134.91</v>
      </c>
      <c r="G2228" s="4">
        <f t="shared" si="335"/>
        <v>-4.1337565512660213E-3</v>
      </c>
      <c r="Q2228" s="28">
        <v>44552</v>
      </c>
      <c r="R2228">
        <v>140.24</v>
      </c>
      <c r="S2228" s="3">
        <f t="shared" si="337"/>
        <v>-6.6581668791613202E-3</v>
      </c>
      <c r="U2228" s="28">
        <v>44552</v>
      </c>
      <c r="V2228">
        <v>86.68</v>
      </c>
      <c r="W2228" s="3">
        <f t="shared" si="340"/>
        <v>2.5192193968066379E-2</v>
      </c>
      <c r="AG2228" s="28">
        <v>44558</v>
      </c>
      <c r="AH2228">
        <v>140.16</v>
      </c>
      <c r="AI2228" s="4">
        <f t="shared" si="338"/>
        <v>-4.4040346640148442E-3</v>
      </c>
      <c r="AO2228" s="28">
        <v>44552</v>
      </c>
      <c r="AP2228" s="29">
        <v>44174.97</v>
      </c>
      <c r="AQ2228" s="3">
        <f t="shared" si="339"/>
        <v>-4.7535972847456698E-5</v>
      </c>
    </row>
    <row r="2229" spans="1:43" ht="15.75" thickBot="1" x14ac:dyDescent="0.3">
      <c r="A2229" s="28">
        <v>44607</v>
      </c>
      <c r="B2229">
        <v>138.94</v>
      </c>
      <c r="C2229" s="3">
        <f t="shared" si="336"/>
        <v>-6.9330283753841204E-3</v>
      </c>
      <c r="E2229" s="28">
        <v>44553</v>
      </c>
      <c r="F2229">
        <v>136.96</v>
      </c>
      <c r="G2229" s="4">
        <f t="shared" si="335"/>
        <v>1.5195315395448938E-2</v>
      </c>
      <c r="Q2229" s="28">
        <v>44553</v>
      </c>
      <c r="R2229">
        <v>141.69999999999999</v>
      </c>
      <c r="S2229" s="3">
        <f t="shared" si="337"/>
        <v>1.0410724472333044E-2</v>
      </c>
      <c r="U2229" s="28">
        <v>44553</v>
      </c>
      <c r="V2229">
        <v>86.7</v>
      </c>
      <c r="W2229" s="3">
        <f t="shared" si="340"/>
        <v>2.3073373327164859E-4</v>
      </c>
      <c r="AG2229" s="28">
        <v>44559</v>
      </c>
      <c r="AH2229">
        <v>140.57</v>
      </c>
      <c r="AI2229" s="4">
        <f t="shared" si="338"/>
        <v>2.925228310502348E-3</v>
      </c>
      <c r="AO2229" s="28">
        <v>44553</v>
      </c>
      <c r="AP2229" s="29">
        <v>44266.9</v>
      </c>
      <c r="AQ2229" s="3">
        <f t="shared" si="339"/>
        <v>2.0810427262316633E-3</v>
      </c>
    </row>
    <row r="2230" spans="1:43" ht="15.75" thickBot="1" x14ac:dyDescent="0.3">
      <c r="A2230" s="28">
        <v>44608</v>
      </c>
      <c r="B2230">
        <v>139.84</v>
      </c>
      <c r="C2230" s="3">
        <f t="shared" si="336"/>
        <v>6.4776162372246482E-3</v>
      </c>
      <c r="E2230" s="28">
        <v>44554</v>
      </c>
      <c r="F2230">
        <v>134.91</v>
      </c>
      <c r="G2230" s="4">
        <f t="shared" ref="G2230:G2293" si="341">F2230/F2229-1</f>
        <v>-1.496787383177578E-2</v>
      </c>
      <c r="Q2230" s="28">
        <v>44554</v>
      </c>
      <c r="R2230">
        <v>140.66999999999999</v>
      </c>
      <c r="S2230" s="3">
        <f t="shared" si="337"/>
        <v>-7.2688779110797741E-3</v>
      </c>
      <c r="U2230" s="28">
        <v>44554</v>
      </c>
      <c r="V2230">
        <v>86.3</v>
      </c>
      <c r="W2230" s="3">
        <f t="shared" si="340"/>
        <v>-4.6136101499424376E-3</v>
      </c>
      <c r="AG2230" s="28">
        <v>44560</v>
      </c>
      <c r="AH2230">
        <v>138.63</v>
      </c>
      <c r="AI2230" s="4">
        <f t="shared" si="338"/>
        <v>-1.380095326172015E-2</v>
      </c>
      <c r="AO2230" s="28">
        <v>44554</v>
      </c>
      <c r="AP2230" s="29">
        <v>44118.39</v>
      </c>
      <c r="AQ2230" s="3">
        <f t="shared" si="339"/>
        <v>-3.3548768944742235E-3</v>
      </c>
    </row>
    <row r="2231" spans="1:43" ht="15.75" thickBot="1" x14ac:dyDescent="0.3">
      <c r="A2231" s="28">
        <v>44609</v>
      </c>
      <c r="B2231">
        <v>139.54</v>
      </c>
      <c r="C2231" s="3">
        <f t="shared" si="336"/>
        <v>-2.1453089244851675E-3</v>
      </c>
      <c r="E2231" s="28">
        <v>44557</v>
      </c>
      <c r="F2231">
        <v>136.43</v>
      </c>
      <c r="G2231" s="4">
        <f t="shared" si="341"/>
        <v>1.1266770439552376E-2</v>
      </c>
      <c r="Q2231" s="28">
        <v>44557</v>
      </c>
      <c r="R2231">
        <v>140.01</v>
      </c>
      <c r="S2231" s="3">
        <f t="shared" si="337"/>
        <v>-4.6918319471102032E-3</v>
      </c>
      <c r="U2231" s="28">
        <v>44557</v>
      </c>
      <c r="V2231">
        <v>85.52</v>
      </c>
      <c r="W2231" s="3">
        <f t="shared" si="340"/>
        <v>-9.0382387022016619E-3</v>
      </c>
      <c r="AG2231" s="28">
        <v>44561</v>
      </c>
      <c r="AH2231">
        <v>139.16</v>
      </c>
      <c r="AI2231" s="4">
        <f t="shared" si="338"/>
        <v>3.8231263074370858E-3</v>
      </c>
      <c r="AO2231" s="28">
        <v>44557</v>
      </c>
      <c r="AP2231" s="29">
        <v>43913.440000000002</v>
      </c>
      <c r="AQ2231" s="3">
        <f t="shared" si="339"/>
        <v>-4.6454551038692671E-3</v>
      </c>
    </row>
    <row r="2232" spans="1:43" ht="15.75" thickBot="1" x14ac:dyDescent="0.3">
      <c r="A2232" s="28">
        <v>44610</v>
      </c>
      <c r="B2232">
        <v>139.36000000000001</v>
      </c>
      <c r="C2232" s="3">
        <f t="shared" si="336"/>
        <v>-1.2899527017341539E-3</v>
      </c>
      <c r="E2232" s="28">
        <v>44558</v>
      </c>
      <c r="F2232">
        <v>136.24</v>
      </c>
      <c r="G2232" s="4">
        <f t="shared" si="341"/>
        <v>-1.3926555742871383E-3</v>
      </c>
      <c r="Q2232" s="28">
        <v>44558</v>
      </c>
      <c r="R2232">
        <v>142.01</v>
      </c>
      <c r="S2232" s="3">
        <f t="shared" si="337"/>
        <v>1.4284693950432192E-2</v>
      </c>
      <c r="U2232" s="28">
        <v>44558</v>
      </c>
      <c r="V2232">
        <v>85.8</v>
      </c>
      <c r="W2232" s="3">
        <f t="shared" si="340"/>
        <v>3.2740879326473848E-3</v>
      </c>
      <c r="AG2232" s="28">
        <v>44564</v>
      </c>
      <c r="AH2232">
        <v>140.21</v>
      </c>
      <c r="AI2232" s="4">
        <f t="shared" si="338"/>
        <v>7.5452716297788047E-3</v>
      </c>
      <c r="AO2232" s="28">
        <v>44558</v>
      </c>
      <c r="AP2232" s="29">
        <v>44043.74</v>
      </c>
      <c r="AQ2232" s="3">
        <f t="shared" si="339"/>
        <v>2.9672009298291613E-3</v>
      </c>
    </row>
    <row r="2233" spans="1:43" ht="15.75" thickBot="1" x14ac:dyDescent="0.3">
      <c r="A2233" s="28">
        <v>44613</v>
      </c>
      <c r="B2233">
        <v>136.47999999999999</v>
      </c>
      <c r="C2233" s="3">
        <f t="shared" si="336"/>
        <v>-2.0665901262916342E-2</v>
      </c>
      <c r="E2233" s="28">
        <v>44559</v>
      </c>
      <c r="F2233">
        <v>146.18</v>
      </c>
      <c r="G2233" s="4">
        <f t="shared" si="341"/>
        <v>7.2959483264826819E-2</v>
      </c>
      <c r="Q2233" s="28">
        <v>44559</v>
      </c>
      <c r="R2233">
        <v>142.81</v>
      </c>
      <c r="S2233" s="3">
        <f t="shared" si="337"/>
        <v>5.6334060981622081E-3</v>
      </c>
      <c r="U2233" s="28">
        <v>44559</v>
      </c>
      <c r="V2233">
        <v>85.86</v>
      </c>
      <c r="W2233" s="3">
        <f t="shared" si="340"/>
        <v>6.9930069930079775E-4</v>
      </c>
      <c r="AG2233" s="28">
        <v>44565</v>
      </c>
      <c r="AH2233">
        <v>144.91</v>
      </c>
      <c r="AI2233" s="4">
        <f t="shared" si="338"/>
        <v>3.3521146851151817E-2</v>
      </c>
      <c r="AO2233" s="28">
        <v>44559</v>
      </c>
      <c r="AP2233" s="29">
        <v>44260.11</v>
      </c>
      <c r="AQ2233" s="3">
        <f t="shared" si="339"/>
        <v>4.9126164126842564E-3</v>
      </c>
    </row>
    <row r="2234" spans="1:43" ht="15.75" thickBot="1" x14ac:dyDescent="0.3">
      <c r="A2234" s="28">
        <v>44614</v>
      </c>
      <c r="B2234">
        <v>137.96</v>
      </c>
      <c r="C2234" s="3">
        <f t="shared" si="336"/>
        <v>1.0844079718640209E-2</v>
      </c>
      <c r="E2234" s="28">
        <v>44560</v>
      </c>
      <c r="F2234">
        <v>141.72999999999999</v>
      </c>
      <c r="G2234" s="4">
        <f t="shared" si="341"/>
        <v>-3.0441920919414556E-2</v>
      </c>
      <c r="Q2234" s="28">
        <v>44560</v>
      </c>
      <c r="R2234">
        <v>146.65</v>
      </c>
      <c r="S2234" s="3">
        <f t="shared" si="337"/>
        <v>2.6888873328198226E-2</v>
      </c>
      <c r="U2234" s="28">
        <v>44560</v>
      </c>
      <c r="V2234">
        <v>84.94</v>
      </c>
      <c r="W2234" s="3">
        <f t="shared" si="340"/>
        <v>-1.0715117633356641E-2</v>
      </c>
      <c r="AG2234" s="28">
        <v>44566</v>
      </c>
      <c r="AH2234">
        <v>145.53</v>
      </c>
      <c r="AI2234" s="4">
        <f t="shared" si="338"/>
        <v>4.2785177006419151E-3</v>
      </c>
      <c r="AO2234" s="28">
        <v>44560</v>
      </c>
      <c r="AP2234" s="29">
        <v>44416.2</v>
      </c>
      <c r="AQ2234" s="3">
        <f t="shared" si="339"/>
        <v>3.5266518768253263E-3</v>
      </c>
    </row>
    <row r="2235" spans="1:43" ht="15.75" thickBot="1" x14ac:dyDescent="0.3">
      <c r="A2235" s="28">
        <v>44615</v>
      </c>
      <c r="B2235">
        <v>135.77000000000001</v>
      </c>
      <c r="C2235" s="3">
        <f t="shared" si="336"/>
        <v>-1.5874166425050684E-2</v>
      </c>
      <c r="E2235" s="28">
        <v>44561</v>
      </c>
      <c r="F2235">
        <v>144.03</v>
      </c>
      <c r="G2235" s="4">
        <f t="shared" si="341"/>
        <v>1.6228039229521096E-2</v>
      </c>
      <c r="Q2235" s="28">
        <v>44561</v>
      </c>
      <c r="R2235">
        <v>148.31</v>
      </c>
      <c r="S2235" s="3">
        <f t="shared" si="337"/>
        <v>1.1319468121377296E-2</v>
      </c>
      <c r="U2235" s="28">
        <v>44561</v>
      </c>
      <c r="V2235">
        <v>86.2</v>
      </c>
      <c r="W2235" s="3">
        <f t="shared" si="340"/>
        <v>1.483400047092065E-2</v>
      </c>
      <c r="AG2235" s="28">
        <v>44567</v>
      </c>
      <c r="AH2235">
        <v>140.87</v>
      </c>
      <c r="AI2235" s="4">
        <f t="shared" si="338"/>
        <v>-3.2020889163746236E-2</v>
      </c>
      <c r="AO2235" s="28">
        <v>44561</v>
      </c>
      <c r="AP2235" s="29">
        <v>44596.07</v>
      </c>
      <c r="AQ2235" s="3">
        <f t="shared" si="339"/>
        <v>4.0496485516545722E-3</v>
      </c>
    </row>
    <row r="2236" spans="1:43" ht="15.75" thickBot="1" x14ac:dyDescent="0.3">
      <c r="A2236" s="28">
        <v>44616</v>
      </c>
      <c r="B2236">
        <v>131.47</v>
      </c>
      <c r="C2236" s="3">
        <f t="shared" si="336"/>
        <v>-3.1671208661707362E-2</v>
      </c>
      <c r="E2236" s="28">
        <v>44564</v>
      </c>
      <c r="F2236">
        <v>143.33000000000001</v>
      </c>
      <c r="G2236" s="4">
        <f t="shared" si="341"/>
        <v>-4.860098590571349E-3</v>
      </c>
      <c r="Q2236" s="28">
        <v>44564</v>
      </c>
      <c r="R2236">
        <v>150.19999999999999</v>
      </c>
      <c r="S2236" s="3">
        <f t="shared" si="337"/>
        <v>1.274357764142664E-2</v>
      </c>
      <c r="U2236" s="28">
        <v>44564</v>
      </c>
      <c r="V2236">
        <v>86.86</v>
      </c>
      <c r="W2236" s="3">
        <f t="shared" si="340"/>
        <v>7.6566125290022935E-3</v>
      </c>
      <c r="AG2236" s="28">
        <v>44568</v>
      </c>
      <c r="AH2236">
        <v>143.79</v>
      </c>
      <c r="AI2236" s="4">
        <f t="shared" si="338"/>
        <v>2.0728331085397844E-2</v>
      </c>
      <c r="AO2236" s="28">
        <v>44564</v>
      </c>
      <c r="AP2236" s="29">
        <v>44886.89</v>
      </c>
      <c r="AQ2236" s="3">
        <f t="shared" si="339"/>
        <v>6.5212024288239245E-3</v>
      </c>
    </row>
    <row r="2237" spans="1:43" ht="15.75" thickBot="1" x14ac:dyDescent="0.3">
      <c r="A2237" s="28">
        <v>44617</v>
      </c>
      <c r="B2237">
        <v>134.25</v>
      </c>
      <c r="C2237" s="3">
        <f t="shared" si="336"/>
        <v>2.1145508481022368E-2</v>
      </c>
      <c r="E2237" s="28">
        <v>44565</v>
      </c>
      <c r="F2237">
        <v>149.12</v>
      </c>
      <c r="G2237" s="4">
        <f t="shared" si="341"/>
        <v>4.0396288285774018E-2</v>
      </c>
      <c r="Q2237" s="28">
        <v>44565</v>
      </c>
      <c r="R2237">
        <v>154.71</v>
      </c>
      <c r="S2237" s="3">
        <f t="shared" si="337"/>
        <v>3.0026631158455608E-2</v>
      </c>
      <c r="U2237" s="28">
        <v>44565</v>
      </c>
      <c r="V2237">
        <v>87.92</v>
      </c>
      <c r="W2237" s="3">
        <f t="shared" si="340"/>
        <v>1.2203545935989046E-2</v>
      </c>
      <c r="AG2237" s="28">
        <v>44571</v>
      </c>
      <c r="AH2237">
        <v>147.36000000000001</v>
      </c>
      <c r="AI2237" s="4">
        <f t="shared" si="338"/>
        <v>2.4827873982891768E-2</v>
      </c>
      <c r="AO2237" s="28">
        <v>44565</v>
      </c>
      <c r="AP2237" s="29">
        <v>45390.84</v>
      </c>
      <c r="AQ2237" s="3">
        <f t="shared" si="339"/>
        <v>1.122710885071343E-2</v>
      </c>
    </row>
    <row r="2238" spans="1:43" ht="15.75" thickBot="1" x14ac:dyDescent="0.3">
      <c r="A2238" s="28">
        <v>44620</v>
      </c>
      <c r="B2238">
        <v>139.51</v>
      </c>
      <c r="C2238" s="3">
        <f t="shared" si="336"/>
        <v>3.9180633147113619E-2</v>
      </c>
      <c r="E2238" s="28">
        <v>44566</v>
      </c>
      <c r="F2238">
        <v>152.22</v>
      </c>
      <c r="G2238" s="4">
        <f t="shared" si="341"/>
        <v>2.0788626609441918E-2</v>
      </c>
      <c r="Q2238" s="28">
        <v>44566</v>
      </c>
      <c r="R2238">
        <v>152</v>
      </c>
      <c r="S2238" s="3">
        <f t="shared" si="337"/>
        <v>-1.7516644043694685E-2</v>
      </c>
      <c r="U2238" s="28">
        <v>44566</v>
      </c>
      <c r="V2238">
        <v>87.97</v>
      </c>
      <c r="W2238" s="3">
        <f t="shared" si="340"/>
        <v>5.686988171065277E-4</v>
      </c>
      <c r="AG2238" s="28">
        <v>44572</v>
      </c>
      <c r="AH2238">
        <v>149.99</v>
      </c>
      <c r="AI2238" s="4">
        <f t="shared" si="338"/>
        <v>1.7847448425624357E-2</v>
      </c>
      <c r="AO2238" s="28">
        <v>44566</v>
      </c>
      <c r="AP2238" s="29">
        <v>45407.89</v>
      </c>
      <c r="AQ2238" s="3">
        <f t="shared" si="339"/>
        <v>3.7562644797950462E-4</v>
      </c>
    </row>
    <row r="2239" spans="1:43" ht="15.75" thickBot="1" x14ac:dyDescent="0.3">
      <c r="A2239" s="28">
        <v>44621</v>
      </c>
      <c r="B2239">
        <v>138.30000000000001</v>
      </c>
      <c r="C2239" s="3">
        <f t="shared" si="336"/>
        <v>-8.6732133897210462E-3</v>
      </c>
      <c r="E2239" s="28">
        <v>44567</v>
      </c>
      <c r="F2239">
        <v>147.29</v>
      </c>
      <c r="G2239" s="4">
        <f t="shared" si="341"/>
        <v>-3.2387334121666056E-2</v>
      </c>
      <c r="Q2239" s="28">
        <v>44567</v>
      </c>
      <c r="R2239">
        <v>148</v>
      </c>
      <c r="S2239" s="3">
        <f t="shared" si="337"/>
        <v>-2.6315789473684181E-2</v>
      </c>
      <c r="U2239" s="28">
        <v>44567</v>
      </c>
      <c r="V2239">
        <v>87.02</v>
      </c>
      <c r="W2239" s="3">
        <f t="shared" si="340"/>
        <v>-1.0799136069114534E-2</v>
      </c>
      <c r="AG2239" s="28">
        <v>44573</v>
      </c>
      <c r="AH2239">
        <v>151.43</v>
      </c>
      <c r="AI2239" s="4">
        <f t="shared" si="338"/>
        <v>9.6006400426695837E-3</v>
      </c>
      <c r="AO2239" s="28">
        <v>44567</v>
      </c>
      <c r="AP2239" s="29">
        <v>45082.3</v>
      </c>
      <c r="AQ2239" s="3">
        <f t="shared" si="339"/>
        <v>-7.1703397801570201E-3</v>
      </c>
    </row>
    <row r="2240" spans="1:43" ht="15.75" thickBot="1" x14ac:dyDescent="0.3">
      <c r="A2240" s="28">
        <v>44622</v>
      </c>
      <c r="B2240">
        <v>137.79</v>
      </c>
      <c r="C2240" s="3">
        <f t="shared" si="336"/>
        <v>-3.6876355748374223E-3</v>
      </c>
      <c r="E2240" s="28">
        <v>44568</v>
      </c>
      <c r="F2240">
        <v>152.12</v>
      </c>
      <c r="G2240" s="4">
        <f t="shared" si="341"/>
        <v>3.2792450268178452E-2</v>
      </c>
      <c r="Q2240" s="28">
        <v>44568</v>
      </c>
      <c r="R2240">
        <v>147.74</v>
      </c>
      <c r="S2240" s="3">
        <f t="shared" si="337"/>
        <v>-1.7567567567566833E-3</v>
      </c>
      <c r="U2240" s="28">
        <v>44568</v>
      </c>
      <c r="V2240">
        <v>87.53</v>
      </c>
      <c r="W2240" s="3">
        <f t="shared" si="340"/>
        <v>5.8607216731787481E-3</v>
      </c>
      <c r="AG2240" s="28">
        <v>44574</v>
      </c>
      <c r="AH2240">
        <v>146.37</v>
      </c>
      <c r="AI2240" s="4">
        <f t="shared" si="338"/>
        <v>-3.3414779105857551E-2</v>
      </c>
      <c r="AO2240" s="28">
        <v>44568</v>
      </c>
      <c r="AP2240" s="29">
        <v>45345.65</v>
      </c>
      <c r="AQ2240" s="3">
        <f t="shared" si="339"/>
        <v>5.8415386970052108E-3</v>
      </c>
    </row>
    <row r="2241" spans="1:43" ht="15.75" thickBot="1" x14ac:dyDescent="0.3">
      <c r="A2241" s="28">
        <v>44623</v>
      </c>
      <c r="B2241">
        <v>136.01</v>
      </c>
      <c r="C2241" s="3">
        <f t="shared" si="336"/>
        <v>-1.2918208868568093E-2</v>
      </c>
      <c r="E2241" s="28">
        <v>44571</v>
      </c>
      <c r="F2241">
        <v>159.84</v>
      </c>
      <c r="G2241" s="4">
        <f t="shared" si="341"/>
        <v>5.0749408361819626E-2</v>
      </c>
      <c r="Q2241" s="28">
        <v>44571</v>
      </c>
      <c r="R2241">
        <v>149.13</v>
      </c>
      <c r="S2241" s="3">
        <f t="shared" si="337"/>
        <v>9.4084201976443183E-3</v>
      </c>
      <c r="U2241" s="28">
        <v>44571</v>
      </c>
      <c r="V2241">
        <v>87.95</v>
      </c>
      <c r="W2241" s="3">
        <f t="shared" si="340"/>
        <v>4.7983548497658735E-3</v>
      </c>
      <c r="AG2241" s="28">
        <v>44575</v>
      </c>
      <c r="AH2241">
        <v>145.94999999999999</v>
      </c>
      <c r="AI2241" s="4">
        <f t="shared" si="338"/>
        <v>-2.8694404591105283E-3</v>
      </c>
      <c r="AO2241" s="28">
        <v>44571</v>
      </c>
      <c r="AP2241" s="29">
        <v>45887.63</v>
      </c>
      <c r="AQ2241" s="3">
        <f t="shared" si="339"/>
        <v>1.195219387085622E-2</v>
      </c>
    </row>
    <row r="2242" spans="1:43" ht="15.75" thickBot="1" x14ac:dyDescent="0.3">
      <c r="A2242" s="28">
        <v>44624</v>
      </c>
      <c r="B2242">
        <v>135.80000000000001</v>
      </c>
      <c r="C2242" s="3">
        <f t="shared" si="336"/>
        <v>-1.5440041173441221E-3</v>
      </c>
      <c r="E2242" s="28">
        <v>44572</v>
      </c>
      <c r="F2242">
        <v>160.36000000000001</v>
      </c>
      <c r="G2242" s="4">
        <f t="shared" si="341"/>
        <v>3.2532532532532077E-3</v>
      </c>
      <c r="Q2242" s="28">
        <v>44572</v>
      </c>
      <c r="R2242">
        <v>148.37</v>
      </c>
      <c r="S2242" s="3">
        <f t="shared" si="337"/>
        <v>-5.0962247703345565E-3</v>
      </c>
      <c r="U2242" s="28">
        <v>44572</v>
      </c>
      <c r="V2242">
        <v>87.29</v>
      </c>
      <c r="W2242" s="3">
        <f t="shared" si="340"/>
        <v>-7.504263786242138E-3</v>
      </c>
      <c r="AG2242" s="28">
        <v>44578</v>
      </c>
      <c r="AH2242">
        <v>145.22999999999999</v>
      </c>
      <c r="AI2242" s="4">
        <f t="shared" si="338"/>
        <v>-4.9331963001028045E-3</v>
      </c>
      <c r="AO2242" s="28">
        <v>44572</v>
      </c>
      <c r="AP2242" s="29">
        <v>45881.13</v>
      </c>
      <c r="AQ2242" s="3">
        <f t="shared" si="339"/>
        <v>-1.4165037505753375E-4</v>
      </c>
    </row>
    <row r="2243" spans="1:43" ht="15.75" thickBot="1" x14ac:dyDescent="0.3">
      <c r="A2243" s="28">
        <v>44627</v>
      </c>
      <c r="B2243">
        <v>132.79</v>
      </c>
      <c r="C2243" s="3">
        <f t="shared" si="336"/>
        <v>-2.2164948453608391E-2</v>
      </c>
      <c r="E2243" s="28">
        <v>44573</v>
      </c>
      <c r="F2243">
        <v>158.91999999999999</v>
      </c>
      <c r="G2243" s="4">
        <f t="shared" si="341"/>
        <v>-8.9797954602146568E-3</v>
      </c>
      <c r="Q2243" s="28">
        <v>44573</v>
      </c>
      <c r="R2243">
        <v>148.38999999999999</v>
      </c>
      <c r="S2243" s="3">
        <f t="shared" si="337"/>
        <v>1.3479813978545252E-4</v>
      </c>
      <c r="U2243" s="28">
        <v>44573</v>
      </c>
      <c r="V2243">
        <v>88.47</v>
      </c>
      <c r="W2243" s="3">
        <f t="shared" si="340"/>
        <v>1.351815786458932E-2</v>
      </c>
      <c r="AG2243" s="28">
        <v>44579</v>
      </c>
      <c r="AH2243">
        <v>144.08000000000001</v>
      </c>
      <c r="AI2243" s="4">
        <f t="shared" si="338"/>
        <v>-7.9184741444603413E-3</v>
      </c>
      <c r="AO2243" s="28">
        <v>44573</v>
      </c>
      <c r="AP2243" s="29">
        <v>45916.25</v>
      </c>
      <c r="AQ2243" s="3">
        <f t="shared" si="339"/>
        <v>7.6545629979030139E-4</v>
      </c>
    </row>
    <row r="2244" spans="1:43" ht="15.75" thickBot="1" x14ac:dyDescent="0.3">
      <c r="A2244" s="28">
        <v>44628</v>
      </c>
      <c r="B2244">
        <v>130.63</v>
      </c>
      <c r="C2244" s="3">
        <f t="shared" si="336"/>
        <v>-1.6266285111830703E-2</v>
      </c>
      <c r="E2244" s="28">
        <v>44574</v>
      </c>
      <c r="F2244">
        <v>160.52000000000001</v>
      </c>
      <c r="G2244" s="4">
        <f t="shared" si="341"/>
        <v>1.0067958721369452E-2</v>
      </c>
      <c r="Q2244" s="28">
        <v>44574</v>
      </c>
      <c r="R2244">
        <v>147.87</v>
      </c>
      <c r="S2244" s="3">
        <f t="shared" si="337"/>
        <v>-3.5042792641012399E-3</v>
      </c>
      <c r="U2244" s="28">
        <v>44574</v>
      </c>
      <c r="V2244">
        <v>88.27</v>
      </c>
      <c r="W2244" s="3">
        <f t="shared" si="340"/>
        <v>-2.26065332881209E-3</v>
      </c>
      <c r="AG2244" s="28">
        <v>44580</v>
      </c>
      <c r="AH2244">
        <v>140.32</v>
      </c>
      <c r="AI2244" s="4">
        <f t="shared" si="338"/>
        <v>-2.6096612992781876E-2</v>
      </c>
      <c r="AO2244" s="28">
        <v>44574</v>
      </c>
      <c r="AP2244" s="29">
        <v>45763.199999999997</v>
      </c>
      <c r="AQ2244" s="3">
        <f t="shared" si="339"/>
        <v>-3.3332425884082806E-3</v>
      </c>
    </row>
    <row r="2245" spans="1:43" ht="15.75" thickBot="1" x14ac:dyDescent="0.3">
      <c r="A2245" s="28">
        <v>44629</v>
      </c>
      <c r="B2245">
        <v>130.65</v>
      </c>
      <c r="C2245" s="3">
        <f t="shared" si="336"/>
        <v>1.5310418739966636E-4</v>
      </c>
      <c r="E2245" s="28">
        <v>44575</v>
      </c>
      <c r="F2245">
        <v>159.5</v>
      </c>
      <c r="G2245" s="4">
        <f t="shared" si="341"/>
        <v>-6.3543483678046853E-3</v>
      </c>
      <c r="Q2245" s="28">
        <v>44575</v>
      </c>
      <c r="R2245">
        <v>146.5</v>
      </c>
      <c r="S2245" s="3">
        <f t="shared" si="337"/>
        <v>-9.26489484006221E-3</v>
      </c>
      <c r="U2245" s="28">
        <v>44575</v>
      </c>
      <c r="V2245">
        <v>88.7</v>
      </c>
      <c r="W2245" s="3">
        <f t="shared" si="340"/>
        <v>4.8714172425512459E-3</v>
      </c>
      <c r="AG2245" s="28">
        <v>44581</v>
      </c>
      <c r="AH2245">
        <v>138.05000000000001</v>
      </c>
      <c r="AI2245" s="4">
        <f t="shared" si="338"/>
        <v>-1.6177309007981644E-2</v>
      </c>
      <c r="AO2245" s="28">
        <v>44575</v>
      </c>
      <c r="AP2245" s="29">
        <v>45763.45</v>
      </c>
      <c r="AQ2245" s="3">
        <f t="shared" si="339"/>
        <v>5.4629046919441038E-6</v>
      </c>
    </row>
    <row r="2246" spans="1:43" ht="15.75" thickBot="1" x14ac:dyDescent="0.3">
      <c r="A2246" s="28">
        <v>44630</v>
      </c>
      <c r="B2246">
        <v>135.85</v>
      </c>
      <c r="C2246" s="3">
        <f t="shared" si="336"/>
        <v>3.9800995024875441E-2</v>
      </c>
      <c r="E2246" s="28">
        <v>44578</v>
      </c>
      <c r="F2246">
        <v>154.13999999999999</v>
      </c>
      <c r="G2246" s="4">
        <f t="shared" si="341"/>
        <v>-3.3605015673981331E-2</v>
      </c>
      <c r="Q2246" s="28">
        <v>44578</v>
      </c>
      <c r="R2246">
        <v>147.13</v>
      </c>
      <c r="S2246" s="3">
        <f t="shared" si="337"/>
        <v>4.3003412969282451E-3</v>
      </c>
      <c r="U2246" s="28">
        <v>44578</v>
      </c>
      <c r="V2246">
        <v>88.4</v>
      </c>
      <c r="W2246" s="3">
        <f t="shared" si="340"/>
        <v>-3.3821871476887866E-3</v>
      </c>
      <c r="AG2246" s="28">
        <v>44582</v>
      </c>
      <c r="AH2246">
        <v>140</v>
      </c>
      <c r="AI2246" s="4">
        <f t="shared" si="338"/>
        <v>1.4125316914161523E-2</v>
      </c>
      <c r="AO2246" s="28">
        <v>44578</v>
      </c>
      <c r="AP2246" s="29">
        <v>45612.2</v>
      </c>
      <c r="AQ2246" s="3">
        <f t="shared" si="339"/>
        <v>-3.3050392835329845E-3</v>
      </c>
    </row>
    <row r="2247" spans="1:43" ht="15.75" thickBot="1" x14ac:dyDescent="0.3">
      <c r="A2247" s="28">
        <v>44631</v>
      </c>
      <c r="B2247">
        <v>131.1</v>
      </c>
      <c r="C2247" s="3">
        <f t="shared" si="336"/>
        <v>-3.4965034965035002E-2</v>
      </c>
      <c r="E2247" s="28">
        <v>44579</v>
      </c>
      <c r="F2247">
        <v>157.06</v>
      </c>
      <c r="G2247" s="4">
        <f t="shared" si="341"/>
        <v>1.8943817308940014E-2</v>
      </c>
      <c r="Q2247" s="28">
        <v>44579</v>
      </c>
      <c r="R2247">
        <v>142.62</v>
      </c>
      <c r="S2247" s="3">
        <f t="shared" si="337"/>
        <v>-3.065316386868755E-2</v>
      </c>
      <c r="U2247" s="28">
        <v>44579</v>
      </c>
      <c r="V2247">
        <v>88.81</v>
      </c>
      <c r="W2247" s="3">
        <f t="shared" si="340"/>
        <v>4.6380090497737392E-3</v>
      </c>
      <c r="AG2247" s="28">
        <v>44585</v>
      </c>
      <c r="AH2247">
        <v>137.5</v>
      </c>
      <c r="AI2247" s="4">
        <f t="shared" si="338"/>
        <v>-1.7857142857142905E-2</v>
      </c>
      <c r="AO2247" s="28">
        <v>44579</v>
      </c>
      <c r="AP2247" s="29">
        <v>45507.41</v>
      </c>
      <c r="AQ2247" s="3">
        <f t="shared" si="339"/>
        <v>-2.2974116574072667E-3</v>
      </c>
    </row>
    <row r="2248" spans="1:43" ht="15.75" thickBot="1" x14ac:dyDescent="0.3">
      <c r="A2248" s="28">
        <v>44634</v>
      </c>
      <c r="B2248">
        <v>129.96</v>
      </c>
      <c r="C2248" s="3">
        <f t="shared" ref="C2248:C2311" si="342">B2248/B2247-1</f>
        <v>-8.6956521739129933E-3</v>
      </c>
      <c r="E2248" s="28">
        <v>44580</v>
      </c>
      <c r="F2248">
        <v>146.69999999999999</v>
      </c>
      <c r="G2248" s="4">
        <f t="shared" si="341"/>
        <v>-6.5962052718706365E-2</v>
      </c>
      <c r="Q2248" s="28">
        <v>44580</v>
      </c>
      <c r="R2248">
        <v>140.16</v>
      </c>
      <c r="S2248" s="3">
        <f t="shared" ref="S2248:S2311" si="343">R2248/R2247-1</f>
        <v>-1.7248632730332392E-2</v>
      </c>
      <c r="U2248" s="28">
        <v>44580</v>
      </c>
      <c r="V2248">
        <v>88.09</v>
      </c>
      <c r="W2248" s="3">
        <f t="shared" si="340"/>
        <v>-8.1071951356829208E-3</v>
      </c>
      <c r="AG2248" s="28">
        <v>44586</v>
      </c>
      <c r="AH2248">
        <v>138.5</v>
      </c>
      <c r="AI2248" s="4">
        <f t="shared" ref="AI2248:AI2311" si="344">AH2248/AH2247-1</f>
        <v>7.2727272727273196E-3</v>
      </c>
      <c r="AO2248" s="28">
        <v>44580</v>
      </c>
      <c r="AP2248" s="29">
        <v>44833.43</v>
      </c>
      <c r="AQ2248" s="3">
        <f t="shared" ref="AQ2248:AQ2311" si="345">AP2248/AP2247-1</f>
        <v>-1.4810335283858223E-2</v>
      </c>
    </row>
    <row r="2249" spans="1:43" ht="15.75" thickBot="1" x14ac:dyDescent="0.3">
      <c r="A2249" s="28">
        <v>44635</v>
      </c>
      <c r="B2249">
        <v>129.6</v>
      </c>
      <c r="C2249" s="3">
        <f t="shared" si="342"/>
        <v>-2.7700831024931594E-3</v>
      </c>
      <c r="E2249" s="28">
        <v>44581</v>
      </c>
      <c r="F2249">
        <v>145.09</v>
      </c>
      <c r="G2249" s="4">
        <f t="shared" si="341"/>
        <v>-1.0974778459440948E-2</v>
      </c>
      <c r="Q2249" s="28">
        <v>44581</v>
      </c>
      <c r="R2249">
        <v>143.75</v>
      </c>
      <c r="S2249" s="3">
        <f t="shared" si="343"/>
        <v>2.5613584474885931E-2</v>
      </c>
      <c r="U2249" s="28">
        <v>44581</v>
      </c>
      <c r="V2249">
        <v>88.34</v>
      </c>
      <c r="W2249" s="3">
        <f t="shared" si="340"/>
        <v>2.8380065841753233E-3</v>
      </c>
      <c r="AG2249" s="28">
        <v>44587</v>
      </c>
      <c r="AH2249">
        <v>137.13</v>
      </c>
      <c r="AI2249" s="4">
        <f t="shared" si="344"/>
        <v>-9.8916967509025122E-3</v>
      </c>
      <c r="AO2249" s="28">
        <v>44581</v>
      </c>
      <c r="AP2249" s="29">
        <v>44825.97</v>
      </c>
      <c r="AQ2249" s="3">
        <f t="shared" si="345"/>
        <v>-1.6639369327753339E-4</v>
      </c>
    </row>
    <row r="2250" spans="1:43" ht="15.75" thickBot="1" x14ac:dyDescent="0.3">
      <c r="A2250" s="28">
        <v>44636</v>
      </c>
      <c r="B2250">
        <v>131.29</v>
      </c>
      <c r="C2250" s="3">
        <f t="shared" si="342"/>
        <v>1.3040123456790065E-2</v>
      </c>
      <c r="E2250" s="28">
        <v>44582</v>
      </c>
      <c r="F2250">
        <v>145.46</v>
      </c>
      <c r="G2250" s="4">
        <f t="shared" si="341"/>
        <v>2.5501412916122401E-3</v>
      </c>
      <c r="Q2250" s="28">
        <v>44582</v>
      </c>
      <c r="R2250">
        <v>142.68</v>
      </c>
      <c r="S2250" s="3">
        <f t="shared" si="343"/>
        <v>-7.4434782608695516E-3</v>
      </c>
      <c r="U2250" s="28">
        <v>44582</v>
      </c>
      <c r="V2250">
        <v>87.81</v>
      </c>
      <c r="W2250" s="3">
        <f t="shared" si="340"/>
        <v>-5.9995472039846565E-3</v>
      </c>
      <c r="AG2250" s="28">
        <v>44588</v>
      </c>
      <c r="AH2250">
        <v>137.13</v>
      </c>
      <c r="AI2250" s="4">
        <f t="shared" si="344"/>
        <v>0</v>
      </c>
      <c r="AO2250" s="28">
        <v>44582</v>
      </c>
      <c r="AP2250" s="29">
        <v>45018.28</v>
      </c>
      <c r="AQ2250" s="3">
        <f t="shared" si="345"/>
        <v>4.2901469839915496E-3</v>
      </c>
    </row>
    <row r="2251" spans="1:43" ht="15.75" thickBot="1" x14ac:dyDescent="0.3">
      <c r="A2251" s="28">
        <v>44637</v>
      </c>
      <c r="B2251">
        <v>131.61000000000001</v>
      </c>
      <c r="C2251" s="3">
        <f t="shared" si="342"/>
        <v>2.4373524259275747E-3</v>
      </c>
      <c r="E2251" s="28">
        <v>44585</v>
      </c>
      <c r="F2251">
        <v>143.12</v>
      </c>
      <c r="G2251" s="4">
        <f t="shared" si="341"/>
        <v>-1.6086896741372203E-2</v>
      </c>
      <c r="Q2251" s="28">
        <v>44585</v>
      </c>
      <c r="R2251">
        <v>141</v>
      </c>
      <c r="S2251" s="3">
        <f t="shared" si="343"/>
        <v>-1.1774600504625754E-2</v>
      </c>
      <c r="U2251" s="28">
        <v>44585</v>
      </c>
      <c r="V2251">
        <v>87.99</v>
      </c>
      <c r="W2251" s="3">
        <f t="shared" si="340"/>
        <v>2.0498804236419588E-3</v>
      </c>
      <c r="AG2251" s="28">
        <v>44589</v>
      </c>
      <c r="AH2251">
        <v>146.9</v>
      </c>
      <c r="AI2251" s="4">
        <f t="shared" si="344"/>
        <v>7.124626267045886E-2</v>
      </c>
      <c r="AO2251" s="28">
        <v>44585</v>
      </c>
      <c r="AP2251" s="29">
        <v>44923.91</v>
      </c>
      <c r="AQ2251" s="3">
        <f t="shared" si="345"/>
        <v>-2.0962595638925885E-3</v>
      </c>
    </row>
    <row r="2252" spans="1:43" ht="15.75" thickBot="1" x14ac:dyDescent="0.3">
      <c r="A2252" s="28">
        <v>44638</v>
      </c>
      <c r="B2252">
        <v>128.66</v>
      </c>
      <c r="C2252" s="3">
        <f t="shared" si="342"/>
        <v>-2.2414710128409787E-2</v>
      </c>
      <c r="E2252" s="28">
        <v>44586</v>
      </c>
      <c r="F2252">
        <v>144.86000000000001</v>
      </c>
      <c r="G2252" s="4">
        <f t="shared" si="341"/>
        <v>1.2157629960872107E-2</v>
      </c>
      <c r="Q2252" s="28">
        <v>44586</v>
      </c>
      <c r="R2252">
        <v>145.72</v>
      </c>
      <c r="S2252" s="3">
        <f t="shared" si="343"/>
        <v>3.3475177304964632E-2</v>
      </c>
      <c r="U2252" s="28">
        <v>44586</v>
      </c>
      <c r="V2252">
        <v>87.53</v>
      </c>
      <c r="W2252" s="3">
        <f t="shared" si="340"/>
        <v>-5.2278668030457665E-3</v>
      </c>
      <c r="AG2252" s="28">
        <v>44592</v>
      </c>
      <c r="AH2252">
        <v>143.05000000000001</v>
      </c>
      <c r="AI2252" s="4">
        <f t="shared" si="344"/>
        <v>-2.620830496936688E-2</v>
      </c>
      <c r="AO2252" s="28">
        <v>44586</v>
      </c>
      <c r="AP2252" s="29">
        <v>44887.77</v>
      </c>
      <c r="AQ2252" s="3">
        <f t="shared" si="345"/>
        <v>-8.0447138283390451E-4</v>
      </c>
    </row>
    <row r="2253" spans="1:43" ht="15.75" thickBot="1" x14ac:dyDescent="0.3">
      <c r="A2253" s="28">
        <v>44641</v>
      </c>
      <c r="B2253">
        <v>128.07</v>
      </c>
      <c r="C2253" s="3">
        <f t="shared" si="342"/>
        <v>-4.5857298305611582E-3</v>
      </c>
      <c r="E2253" s="28">
        <v>44587</v>
      </c>
      <c r="F2253">
        <v>145.83000000000001</v>
      </c>
      <c r="G2253" s="4">
        <f t="shared" si="341"/>
        <v>6.6961203921027668E-3</v>
      </c>
      <c r="Q2253" s="28">
        <v>44587</v>
      </c>
      <c r="R2253">
        <v>144.38999999999999</v>
      </c>
      <c r="S2253" s="3">
        <f t="shared" si="343"/>
        <v>-9.1270930551743401E-3</v>
      </c>
      <c r="U2253" s="28">
        <v>44587</v>
      </c>
      <c r="V2253">
        <v>86.92</v>
      </c>
      <c r="W2253" s="3">
        <f t="shared" si="340"/>
        <v>-6.9690391865645518E-3</v>
      </c>
      <c r="AG2253" s="28">
        <v>44593</v>
      </c>
      <c r="AH2253">
        <v>142.1</v>
      </c>
      <c r="AI2253" s="4">
        <f t="shared" si="344"/>
        <v>-6.6410346032856893E-3</v>
      </c>
      <c r="AO2253" s="28">
        <v>44587</v>
      </c>
      <c r="AP2253" s="29">
        <v>44955.05</v>
      </c>
      <c r="AQ2253" s="3">
        <f t="shared" si="345"/>
        <v>1.4988492411185383E-3</v>
      </c>
    </row>
    <row r="2254" spans="1:43" ht="15.75" thickBot="1" x14ac:dyDescent="0.3">
      <c r="A2254" s="28">
        <v>44642</v>
      </c>
      <c r="B2254">
        <v>126.49</v>
      </c>
      <c r="C2254" s="3">
        <f t="shared" si="342"/>
        <v>-1.2337003201374208E-2</v>
      </c>
      <c r="E2254" s="28">
        <v>44588</v>
      </c>
      <c r="F2254">
        <v>145.87</v>
      </c>
      <c r="G2254" s="4">
        <f t="shared" si="341"/>
        <v>2.7429198381678788E-4</v>
      </c>
      <c r="Q2254" s="28">
        <v>44588</v>
      </c>
      <c r="R2254">
        <v>143.66999999999999</v>
      </c>
      <c r="S2254" s="3">
        <f t="shared" si="343"/>
        <v>-4.9864949096197764E-3</v>
      </c>
      <c r="U2254" s="28">
        <v>44588</v>
      </c>
      <c r="V2254">
        <v>86.95</v>
      </c>
      <c r="W2254" s="3">
        <f t="shared" si="340"/>
        <v>3.4514496088355884E-4</v>
      </c>
      <c r="AG2254" s="28">
        <v>44594</v>
      </c>
      <c r="AH2254">
        <v>145.03</v>
      </c>
      <c r="AI2254" s="4">
        <f t="shared" si="344"/>
        <v>2.0619282195637023E-2</v>
      </c>
      <c r="AO2254" s="28">
        <v>44588</v>
      </c>
      <c r="AP2254" s="29">
        <v>45083.040000000001</v>
      </c>
      <c r="AQ2254" s="3">
        <f t="shared" si="345"/>
        <v>2.847066124940234E-3</v>
      </c>
    </row>
    <row r="2255" spans="1:43" ht="15.75" thickBot="1" x14ac:dyDescent="0.3">
      <c r="A2255" s="28">
        <v>44644</v>
      </c>
      <c r="B2255">
        <v>126.82</v>
      </c>
      <c r="C2255" s="3">
        <f t="shared" si="342"/>
        <v>2.6089018894774885E-3</v>
      </c>
      <c r="E2255" s="28">
        <v>44589</v>
      </c>
      <c r="F2255">
        <v>147.22999999999999</v>
      </c>
      <c r="G2255" s="4">
        <f t="shared" si="341"/>
        <v>9.3233701240829081E-3</v>
      </c>
      <c r="Q2255" s="28">
        <v>44589</v>
      </c>
      <c r="R2255">
        <v>144.27000000000001</v>
      </c>
      <c r="S2255" s="3">
        <f t="shared" si="343"/>
        <v>4.1762372102736034E-3</v>
      </c>
      <c r="U2255" s="28">
        <v>44589</v>
      </c>
      <c r="V2255">
        <v>86.26</v>
      </c>
      <c r="W2255" s="3">
        <f t="shared" si="340"/>
        <v>-7.9355951696377103E-3</v>
      </c>
      <c r="AG2255" s="28">
        <v>44595</v>
      </c>
      <c r="AH2255">
        <v>155.9</v>
      </c>
      <c r="AI2255" s="4">
        <f t="shared" si="344"/>
        <v>7.4950010342687667E-2</v>
      </c>
      <c r="AO2255" s="28">
        <v>44589</v>
      </c>
      <c r="AP2255" s="29">
        <v>45077.91</v>
      </c>
      <c r="AQ2255" s="3">
        <f t="shared" si="345"/>
        <v>-1.1379001948397249E-4</v>
      </c>
    </row>
    <row r="2256" spans="1:43" ht="15.75" thickBot="1" x14ac:dyDescent="0.3">
      <c r="A2256" s="28">
        <v>44645</v>
      </c>
      <c r="B2256">
        <v>128.94999999999999</v>
      </c>
      <c r="C2256" s="3">
        <f t="shared" si="342"/>
        <v>1.6795458129632568E-2</v>
      </c>
      <c r="E2256" s="28">
        <v>44592</v>
      </c>
      <c r="F2256">
        <v>151.31</v>
      </c>
      <c r="G2256" s="4">
        <f t="shared" si="341"/>
        <v>2.7711743530530519E-2</v>
      </c>
      <c r="Q2256" s="28">
        <v>44592</v>
      </c>
      <c r="R2256">
        <v>144.43</v>
      </c>
      <c r="S2256" s="3">
        <f t="shared" si="343"/>
        <v>1.1090316767172759E-3</v>
      </c>
      <c r="U2256" s="28">
        <v>44592</v>
      </c>
      <c r="V2256">
        <v>87.04</v>
      </c>
      <c r="W2256" s="3">
        <f t="shared" si="340"/>
        <v>9.0424298632043598E-3</v>
      </c>
      <c r="AG2256" s="28">
        <v>44596</v>
      </c>
      <c r="AH2256">
        <v>152.13999999999999</v>
      </c>
      <c r="AI2256" s="4">
        <f t="shared" si="344"/>
        <v>-2.4118024374599201E-2</v>
      </c>
      <c r="AO2256" s="28">
        <v>44592</v>
      </c>
      <c r="AP2256" s="29">
        <v>45374.68</v>
      </c>
      <c r="AQ2256" s="3">
        <f t="shared" si="345"/>
        <v>6.5834906720385611E-3</v>
      </c>
    </row>
    <row r="2257" spans="1:43" ht="15.75" thickBot="1" x14ac:dyDescent="0.3">
      <c r="A2257" s="28">
        <v>44648</v>
      </c>
      <c r="B2257">
        <v>130</v>
      </c>
      <c r="C2257" s="3">
        <f t="shared" si="342"/>
        <v>8.1426909654906954E-3</v>
      </c>
      <c r="E2257" s="28">
        <v>44593</v>
      </c>
      <c r="F2257">
        <v>155.6</v>
      </c>
      <c r="G2257" s="4">
        <f t="shared" si="341"/>
        <v>2.8352389134888689E-2</v>
      </c>
      <c r="Q2257" s="28">
        <v>44593</v>
      </c>
      <c r="R2257">
        <v>144.85</v>
      </c>
      <c r="S2257" s="3">
        <f t="shared" si="343"/>
        <v>2.9079831060028205E-3</v>
      </c>
      <c r="U2257" s="28">
        <v>44593</v>
      </c>
      <c r="V2257">
        <v>88.13</v>
      </c>
      <c r="W2257" s="3">
        <f t="shared" si="340"/>
        <v>1.2522977941176405E-2</v>
      </c>
      <c r="AG2257" s="28">
        <v>44599</v>
      </c>
      <c r="AH2257">
        <v>159.74</v>
      </c>
      <c r="AI2257" s="4">
        <f t="shared" si="344"/>
        <v>4.9953989746286398E-2</v>
      </c>
      <c r="AO2257" s="28">
        <v>44593</v>
      </c>
      <c r="AP2257" s="29">
        <v>45674.5</v>
      </c>
      <c r="AQ2257" s="3">
        <f t="shared" si="345"/>
        <v>6.6076499051894722E-3</v>
      </c>
    </row>
    <row r="2258" spans="1:43" ht="15.75" thickBot="1" x14ac:dyDescent="0.3">
      <c r="A2258" s="28">
        <v>44649</v>
      </c>
      <c r="B2258">
        <v>131.36000000000001</v>
      </c>
      <c r="C2258" s="3">
        <f t="shared" si="342"/>
        <v>1.0461538461538522E-2</v>
      </c>
      <c r="E2258" s="28">
        <v>44594</v>
      </c>
      <c r="F2258">
        <v>158.38999999999999</v>
      </c>
      <c r="G2258" s="4">
        <f t="shared" si="341"/>
        <v>1.7930591259640138E-2</v>
      </c>
      <c r="Q2258" s="28">
        <v>44594</v>
      </c>
      <c r="R2258">
        <v>147.13999999999999</v>
      </c>
      <c r="S2258" s="3">
        <f t="shared" si="343"/>
        <v>1.5809458060062065E-2</v>
      </c>
      <c r="U2258" s="28">
        <v>44594</v>
      </c>
      <c r="V2258">
        <v>89.6</v>
      </c>
      <c r="W2258" s="3">
        <f t="shared" si="340"/>
        <v>1.6679904686258906E-2</v>
      </c>
      <c r="AG2258" s="28">
        <v>44600</v>
      </c>
      <c r="AH2258">
        <v>159.02000000000001</v>
      </c>
      <c r="AI2258" s="4">
        <f t="shared" si="344"/>
        <v>-4.5073244021535119E-3</v>
      </c>
      <c r="AO2258" s="28">
        <v>44594</v>
      </c>
      <c r="AP2258" s="29">
        <v>46119.15</v>
      </c>
      <c r="AQ2258" s="3">
        <f t="shared" si="345"/>
        <v>9.7351914087728808E-3</v>
      </c>
    </row>
    <row r="2259" spans="1:43" ht="15.75" thickBot="1" x14ac:dyDescent="0.3">
      <c r="A2259" s="28">
        <v>44650</v>
      </c>
      <c r="B2259">
        <v>130.03</v>
      </c>
      <c r="C2259" s="3">
        <f t="shared" si="342"/>
        <v>-1.0124847746650567E-2</v>
      </c>
      <c r="E2259" s="28">
        <v>44595</v>
      </c>
      <c r="F2259">
        <v>154.54</v>
      </c>
      <c r="G2259" s="4">
        <f t="shared" si="341"/>
        <v>-2.4307090094071615E-2</v>
      </c>
      <c r="Q2259" s="28">
        <v>44595</v>
      </c>
      <c r="R2259">
        <v>144.52000000000001</v>
      </c>
      <c r="S2259" s="3">
        <f t="shared" si="343"/>
        <v>-1.780617099361137E-2</v>
      </c>
      <c r="U2259" s="28">
        <v>44595</v>
      </c>
      <c r="V2259">
        <v>88.34</v>
      </c>
      <c r="W2259" s="3">
        <f t="shared" si="340"/>
        <v>-1.4062499999999867E-2</v>
      </c>
      <c r="AG2259" s="28">
        <v>44601</v>
      </c>
      <c r="AH2259">
        <v>158.56</v>
      </c>
      <c r="AI2259" s="4">
        <f t="shared" si="344"/>
        <v>-2.8927178971198675E-3</v>
      </c>
      <c r="AO2259" s="28">
        <v>44595</v>
      </c>
      <c r="AP2259" s="29">
        <v>45862.93</v>
      </c>
      <c r="AQ2259" s="3">
        <f t="shared" si="345"/>
        <v>-5.5556097629726464E-3</v>
      </c>
    </row>
    <row r="2260" spans="1:43" ht="15.75" thickBot="1" x14ac:dyDescent="0.3">
      <c r="A2260" s="28">
        <v>44651</v>
      </c>
      <c r="B2260">
        <v>130.96</v>
      </c>
      <c r="C2260" s="3">
        <f t="shared" si="342"/>
        <v>7.1521956471582993E-3</v>
      </c>
      <c r="E2260" s="28">
        <v>44596</v>
      </c>
      <c r="F2260">
        <v>156.86000000000001</v>
      </c>
      <c r="G2260" s="4">
        <f t="shared" si="341"/>
        <v>1.5012294551572491E-2</v>
      </c>
      <c r="Q2260" s="28">
        <v>44596</v>
      </c>
      <c r="R2260">
        <v>144.08000000000001</v>
      </c>
      <c r="S2260" s="3">
        <f t="shared" si="343"/>
        <v>-3.0445613063935228E-3</v>
      </c>
      <c r="U2260" s="28">
        <v>44596</v>
      </c>
      <c r="V2260">
        <v>89.51</v>
      </c>
      <c r="W2260" s="3">
        <f t="shared" si="340"/>
        <v>1.3244283450305705E-2</v>
      </c>
      <c r="AG2260" s="28">
        <v>44602</v>
      </c>
      <c r="AH2260">
        <v>157.49</v>
      </c>
      <c r="AI2260" s="4">
        <f t="shared" si="344"/>
        <v>-6.7482341069625695E-3</v>
      </c>
      <c r="AO2260" s="28">
        <v>44596</v>
      </c>
      <c r="AP2260" s="29">
        <v>45909.65</v>
      </c>
      <c r="AQ2260" s="3">
        <f t="shared" si="345"/>
        <v>1.0186876416313773E-3</v>
      </c>
    </row>
    <row r="2261" spans="1:43" ht="15.75" thickBot="1" x14ac:dyDescent="0.3">
      <c r="A2261" s="28">
        <v>44652</v>
      </c>
      <c r="B2261">
        <v>132.54</v>
      </c>
      <c r="C2261" s="3">
        <f t="shared" si="342"/>
        <v>1.2064752596212536E-2</v>
      </c>
      <c r="E2261" s="28">
        <v>44599</v>
      </c>
      <c r="F2261">
        <v>156.04</v>
      </c>
      <c r="G2261" s="4">
        <f t="shared" si="341"/>
        <v>-5.2275914828511238E-3</v>
      </c>
      <c r="Q2261" s="28">
        <v>44599</v>
      </c>
      <c r="R2261">
        <v>142.78</v>
      </c>
      <c r="S2261" s="3">
        <f t="shared" si="343"/>
        <v>-9.022765130483168E-3</v>
      </c>
      <c r="U2261" s="28">
        <v>44599</v>
      </c>
      <c r="V2261">
        <v>91.53</v>
      </c>
      <c r="W2261" s="3">
        <f t="shared" si="340"/>
        <v>2.2567310914981542E-2</v>
      </c>
      <c r="AG2261" s="28">
        <v>44603</v>
      </c>
      <c r="AH2261">
        <v>156.22</v>
      </c>
      <c r="AI2261" s="4">
        <f t="shared" si="344"/>
        <v>-8.0640040637501853E-3</v>
      </c>
      <c r="AO2261" s="28">
        <v>44599</v>
      </c>
      <c r="AP2261" s="29">
        <v>45841.25</v>
      </c>
      <c r="AQ2261" s="3">
        <f t="shared" si="345"/>
        <v>-1.4898828459811719E-3</v>
      </c>
    </row>
    <row r="2262" spans="1:43" ht="15.75" thickBot="1" x14ac:dyDescent="0.3">
      <c r="A2262" s="28">
        <v>44655</v>
      </c>
      <c r="B2262">
        <v>125.49</v>
      </c>
      <c r="C2262" s="3">
        <f t="shared" si="342"/>
        <v>-5.3191489361702149E-2</v>
      </c>
      <c r="E2262" s="28">
        <v>44600</v>
      </c>
      <c r="F2262">
        <v>155.1</v>
      </c>
      <c r="G2262" s="4">
        <f t="shared" si="341"/>
        <v>-6.0240963855421326E-3</v>
      </c>
      <c r="Q2262" s="28">
        <v>44600</v>
      </c>
      <c r="R2262">
        <v>141.21</v>
      </c>
      <c r="S2262" s="3">
        <f t="shared" si="343"/>
        <v>-1.099593780641539E-2</v>
      </c>
      <c r="U2262" s="28">
        <v>44600</v>
      </c>
      <c r="V2262">
        <v>91.23</v>
      </c>
      <c r="W2262" s="3">
        <f t="shared" si="340"/>
        <v>-3.2776138970829205E-3</v>
      </c>
      <c r="AG2262" s="28">
        <v>44606</v>
      </c>
      <c r="AH2262">
        <v>153.44999999999999</v>
      </c>
      <c r="AI2262" s="4">
        <f t="shared" si="344"/>
        <v>-1.7731404429650599E-2</v>
      </c>
      <c r="AO2262" s="28">
        <v>44600</v>
      </c>
      <c r="AP2262" s="29">
        <v>45947.95</v>
      </c>
      <c r="AQ2262" s="3">
        <f t="shared" si="345"/>
        <v>2.3275979603523123E-3</v>
      </c>
    </row>
    <row r="2263" spans="1:43" ht="15.75" thickBot="1" x14ac:dyDescent="0.3">
      <c r="A2263" s="28">
        <v>44656</v>
      </c>
      <c r="B2263">
        <v>128.06</v>
      </c>
      <c r="C2263" s="3">
        <f t="shared" si="342"/>
        <v>2.0479719499561844E-2</v>
      </c>
      <c r="E2263" s="28">
        <v>44601</v>
      </c>
      <c r="F2263">
        <v>153.4</v>
      </c>
      <c r="G2263" s="4">
        <f t="shared" si="341"/>
        <v>-1.0960670535138495E-2</v>
      </c>
      <c r="Q2263" s="28">
        <v>44601</v>
      </c>
      <c r="R2263">
        <v>143.53</v>
      </c>
      <c r="S2263" s="3">
        <f t="shared" si="343"/>
        <v>1.6429431343389256E-2</v>
      </c>
      <c r="U2263" s="28">
        <v>44601</v>
      </c>
      <c r="V2263">
        <v>91.67</v>
      </c>
      <c r="W2263" s="3">
        <f t="shared" si="340"/>
        <v>4.8229748986079457E-3</v>
      </c>
      <c r="AG2263" s="28">
        <v>44607</v>
      </c>
      <c r="AH2263">
        <v>152.02000000000001</v>
      </c>
      <c r="AI2263" s="4">
        <f t="shared" si="344"/>
        <v>-9.3189964157704974E-3</v>
      </c>
      <c r="AO2263" s="28">
        <v>44601</v>
      </c>
      <c r="AP2263" s="29">
        <v>46339.76</v>
      </c>
      <c r="AQ2263" s="3">
        <f t="shared" si="345"/>
        <v>8.5272574728578743E-3</v>
      </c>
    </row>
    <row r="2264" spans="1:43" ht="15.75" thickBot="1" x14ac:dyDescent="0.3">
      <c r="A2264" s="28">
        <v>44657</v>
      </c>
      <c r="B2264">
        <v>129.13</v>
      </c>
      <c r="C2264" s="3">
        <f t="shared" si="342"/>
        <v>8.3554583788847392E-3</v>
      </c>
      <c r="E2264" s="28">
        <v>44602</v>
      </c>
      <c r="F2264">
        <v>152.91</v>
      </c>
      <c r="G2264" s="4">
        <f t="shared" si="341"/>
        <v>-3.1942633637549456E-3</v>
      </c>
      <c r="Q2264" s="28">
        <v>44602</v>
      </c>
      <c r="R2264">
        <v>142.24</v>
      </c>
      <c r="S2264" s="3">
        <f t="shared" si="343"/>
        <v>-8.9876680833275158E-3</v>
      </c>
      <c r="U2264" s="28">
        <v>44602</v>
      </c>
      <c r="V2264">
        <v>90.89</v>
      </c>
      <c r="W2264" s="3">
        <f t="shared" si="340"/>
        <v>-8.5087814988545896E-3</v>
      </c>
      <c r="AG2264" s="28">
        <v>44608</v>
      </c>
      <c r="AH2264">
        <v>152.53</v>
      </c>
      <c r="AI2264" s="4">
        <f t="shared" si="344"/>
        <v>3.3548217339822717E-3</v>
      </c>
      <c r="AO2264" s="28">
        <v>44602</v>
      </c>
      <c r="AP2264" s="29">
        <v>45940.04</v>
      </c>
      <c r="AQ2264" s="3">
        <f t="shared" si="345"/>
        <v>-8.6258539103353238E-3</v>
      </c>
    </row>
    <row r="2265" spans="1:43" ht="15.75" thickBot="1" x14ac:dyDescent="0.3">
      <c r="A2265" s="28">
        <v>44658</v>
      </c>
      <c r="B2265">
        <v>126.93</v>
      </c>
      <c r="C2265" s="3">
        <f t="shared" si="342"/>
        <v>-1.7037094400991215E-2</v>
      </c>
      <c r="E2265" s="28">
        <v>44603</v>
      </c>
      <c r="F2265">
        <v>152.32</v>
      </c>
      <c r="G2265" s="4">
        <f t="shared" si="341"/>
        <v>-3.8584788437643347E-3</v>
      </c>
      <c r="Q2265" s="28">
        <v>44603</v>
      </c>
      <c r="R2265">
        <v>142.88</v>
      </c>
      <c r="S2265" s="3">
        <f t="shared" si="343"/>
        <v>4.4994375703035772E-3</v>
      </c>
      <c r="U2265" s="28">
        <v>44603</v>
      </c>
      <c r="V2265">
        <v>89.97</v>
      </c>
      <c r="W2265" s="3">
        <f t="shared" si="340"/>
        <v>-1.0122125646385705E-2</v>
      </c>
      <c r="AG2265" s="28">
        <v>44609</v>
      </c>
      <c r="AH2265">
        <v>156.91</v>
      </c>
      <c r="AI2265" s="4">
        <f t="shared" si="344"/>
        <v>2.8715662492624361E-2</v>
      </c>
      <c r="AO2265" s="28">
        <v>44603</v>
      </c>
      <c r="AP2265" s="29">
        <v>46079.37</v>
      </c>
      <c r="AQ2265" s="3">
        <f t="shared" si="345"/>
        <v>3.0328663187930704E-3</v>
      </c>
    </row>
    <row r="2266" spans="1:43" ht="15.75" thickBot="1" x14ac:dyDescent="0.3">
      <c r="A2266" s="28">
        <v>44659</v>
      </c>
      <c r="B2266">
        <v>134.71</v>
      </c>
      <c r="C2266" s="3">
        <f t="shared" si="342"/>
        <v>6.1293626408256419E-2</v>
      </c>
      <c r="E2266" s="28">
        <v>44606</v>
      </c>
      <c r="F2266">
        <v>146.15</v>
      </c>
      <c r="G2266" s="4">
        <f t="shared" si="341"/>
        <v>-4.0506827731092376E-2</v>
      </c>
      <c r="Q2266" s="28">
        <v>44606</v>
      </c>
      <c r="R2266">
        <v>143.79</v>
      </c>
      <c r="S2266" s="3">
        <f t="shared" si="343"/>
        <v>6.3689809630458338E-3</v>
      </c>
      <c r="U2266" s="28">
        <v>44606</v>
      </c>
      <c r="V2266">
        <v>89.56</v>
      </c>
      <c r="W2266" s="3">
        <f t="shared" si="340"/>
        <v>-4.5570745804156543E-3</v>
      </c>
      <c r="AG2266" s="28">
        <v>44610</v>
      </c>
      <c r="AH2266">
        <v>155</v>
      </c>
      <c r="AI2266" s="4">
        <f t="shared" si="344"/>
        <v>-1.217258300936841E-2</v>
      </c>
      <c r="AO2266" s="28">
        <v>44606</v>
      </c>
      <c r="AP2266" s="29">
        <v>45644.09</v>
      </c>
      <c r="AQ2266" s="3">
        <f t="shared" si="345"/>
        <v>-9.446309704321143E-3</v>
      </c>
    </row>
    <row r="2267" spans="1:43" ht="15.75" thickBot="1" x14ac:dyDescent="0.3">
      <c r="A2267" s="28">
        <v>44662</v>
      </c>
      <c r="B2267">
        <v>141.12</v>
      </c>
      <c r="C2267" s="3">
        <f t="shared" si="342"/>
        <v>4.7583698314898726E-2</v>
      </c>
      <c r="E2267" s="28">
        <v>44607</v>
      </c>
      <c r="F2267">
        <v>149.22999999999999</v>
      </c>
      <c r="G2267" s="4">
        <f t="shared" si="341"/>
        <v>2.1074238795757649E-2</v>
      </c>
      <c r="Q2267" s="28">
        <v>44607</v>
      </c>
      <c r="R2267">
        <v>143.43</v>
      </c>
      <c r="S2267" s="3">
        <f t="shared" si="343"/>
        <v>-2.5036511579386023E-3</v>
      </c>
      <c r="U2267" s="28">
        <v>44607</v>
      </c>
      <c r="V2267">
        <v>89</v>
      </c>
      <c r="W2267" s="3">
        <f t="shared" si="340"/>
        <v>-6.2527914247432204E-3</v>
      </c>
      <c r="AG2267" s="28">
        <v>44613</v>
      </c>
      <c r="AH2267">
        <v>155.04</v>
      </c>
      <c r="AI2267" s="4">
        <f t="shared" si="344"/>
        <v>2.5806451612897519E-4</v>
      </c>
      <c r="AO2267" s="28">
        <v>44607</v>
      </c>
      <c r="AP2267" s="29">
        <v>45731.7</v>
      </c>
      <c r="AQ2267" s="3">
        <f t="shared" si="345"/>
        <v>1.9194160733624344E-3</v>
      </c>
    </row>
    <row r="2268" spans="1:43" ht="15.75" thickBot="1" x14ac:dyDescent="0.3">
      <c r="A2268" s="28">
        <v>44663</v>
      </c>
      <c r="B2268">
        <v>144.58000000000001</v>
      </c>
      <c r="C2268" s="3">
        <f t="shared" si="342"/>
        <v>2.4518140589569137E-2</v>
      </c>
      <c r="E2268" s="28">
        <v>44608</v>
      </c>
      <c r="F2268">
        <v>148.19999999999999</v>
      </c>
      <c r="G2268" s="4">
        <f t="shared" si="341"/>
        <v>-6.902097433491905E-3</v>
      </c>
      <c r="Q2268" s="28">
        <v>44608</v>
      </c>
      <c r="R2268">
        <v>142.29</v>
      </c>
      <c r="S2268" s="3">
        <f t="shared" si="343"/>
        <v>-7.9481280066933113E-3</v>
      </c>
      <c r="U2268" s="28">
        <v>44608</v>
      </c>
      <c r="V2268">
        <v>88.83</v>
      </c>
      <c r="W2268" s="3">
        <f t="shared" si="340"/>
        <v>-1.9101123595506309E-3</v>
      </c>
      <c r="AG2268" s="28">
        <v>44614</v>
      </c>
      <c r="AH2268">
        <v>152.54</v>
      </c>
      <c r="AI2268" s="4">
        <f t="shared" si="344"/>
        <v>-1.6124871001031993E-2</v>
      </c>
      <c r="AO2268" s="28">
        <v>44608</v>
      </c>
      <c r="AP2268" s="29">
        <v>45684.800000000003</v>
      </c>
      <c r="AQ2268" s="3">
        <f t="shared" si="345"/>
        <v>-1.0255468307540649E-3</v>
      </c>
    </row>
    <row r="2269" spans="1:43" ht="15.75" thickBot="1" x14ac:dyDescent="0.3">
      <c r="A2269" s="28">
        <v>44664</v>
      </c>
      <c r="B2269">
        <v>145.33000000000001</v>
      </c>
      <c r="C2269" s="3">
        <f t="shared" si="342"/>
        <v>5.1874394798727685E-3</v>
      </c>
      <c r="E2269" s="28">
        <v>44609</v>
      </c>
      <c r="F2269">
        <v>144.78</v>
      </c>
      <c r="G2269" s="4">
        <f t="shared" si="341"/>
        <v>-2.3076923076922995E-2</v>
      </c>
      <c r="Q2269" s="28">
        <v>44609</v>
      </c>
      <c r="R2269">
        <v>144.19999999999999</v>
      </c>
      <c r="S2269" s="3">
        <f t="shared" si="343"/>
        <v>1.3423290463138615E-2</v>
      </c>
      <c r="U2269" s="28">
        <v>44609</v>
      </c>
      <c r="V2269">
        <v>88.69</v>
      </c>
      <c r="W2269" s="3">
        <f t="shared" si="340"/>
        <v>-1.5760441292356209E-3</v>
      </c>
      <c r="AG2269" s="28">
        <v>44615</v>
      </c>
      <c r="AH2269">
        <v>152</v>
      </c>
      <c r="AI2269" s="4">
        <f t="shared" si="344"/>
        <v>-3.5400550675231957E-3</v>
      </c>
      <c r="AO2269" s="28">
        <v>44609</v>
      </c>
      <c r="AP2269" s="29">
        <v>45441.1</v>
      </c>
      <c r="AQ2269" s="3">
        <f t="shared" si="345"/>
        <v>-5.3343781739222385E-3</v>
      </c>
    </row>
    <row r="2270" spans="1:43" ht="15.75" thickBot="1" x14ac:dyDescent="0.3">
      <c r="A2270" s="28">
        <v>44665</v>
      </c>
      <c r="B2270">
        <v>143.9</v>
      </c>
      <c r="C2270" s="3">
        <f t="shared" si="342"/>
        <v>-9.8396752219087613E-3</v>
      </c>
      <c r="E2270" s="28">
        <v>44610</v>
      </c>
      <c r="F2270">
        <v>146.76</v>
      </c>
      <c r="G2270" s="4">
        <f t="shared" si="341"/>
        <v>1.3675922088686177E-2</v>
      </c>
      <c r="Q2270" s="28">
        <v>44610</v>
      </c>
      <c r="R2270">
        <v>144.53</v>
      </c>
      <c r="S2270" s="3">
        <f t="shared" si="343"/>
        <v>2.2884882108182847E-3</v>
      </c>
      <c r="U2270" s="28">
        <v>44610</v>
      </c>
      <c r="V2270">
        <v>90.16</v>
      </c>
      <c r="W2270" s="3">
        <f t="shared" si="340"/>
        <v>1.6574585635359185E-2</v>
      </c>
      <c r="AG2270" s="28">
        <v>44616</v>
      </c>
      <c r="AH2270">
        <v>150</v>
      </c>
      <c r="AI2270" s="4">
        <f t="shared" si="344"/>
        <v>-1.3157894736842146E-2</v>
      </c>
      <c r="AO2270" s="28">
        <v>44610</v>
      </c>
      <c r="AP2270" s="29">
        <v>45675.87</v>
      </c>
      <c r="AQ2270" s="3">
        <f t="shared" si="345"/>
        <v>5.1664682413059548E-3</v>
      </c>
    </row>
    <row r="2271" spans="1:43" ht="15.75" thickBot="1" x14ac:dyDescent="0.3">
      <c r="A2271" s="28">
        <v>44666</v>
      </c>
      <c r="B2271">
        <v>146.86000000000001</v>
      </c>
      <c r="C2271" s="3">
        <f t="shared" si="342"/>
        <v>2.0569840166782649E-2</v>
      </c>
      <c r="E2271" s="28">
        <v>44613</v>
      </c>
      <c r="F2271">
        <v>143.71</v>
      </c>
      <c r="G2271" s="4">
        <f t="shared" si="341"/>
        <v>-2.0782229490324267E-2</v>
      </c>
      <c r="Q2271" s="28">
        <v>44613</v>
      </c>
      <c r="R2271">
        <v>140.26</v>
      </c>
      <c r="S2271" s="3">
        <f t="shared" si="343"/>
        <v>-2.9544039299799429E-2</v>
      </c>
      <c r="U2271" s="28">
        <v>44613</v>
      </c>
      <c r="V2271">
        <v>90.19</v>
      </c>
      <c r="W2271" s="3">
        <f t="shared" si="340"/>
        <v>3.3274179236908452E-4</v>
      </c>
      <c r="AG2271" s="28">
        <v>44617</v>
      </c>
      <c r="AH2271">
        <v>146.35</v>
      </c>
      <c r="AI2271" s="4">
        <f t="shared" si="344"/>
        <v>-2.4333333333333318E-2</v>
      </c>
      <c r="AO2271" s="28">
        <v>44613</v>
      </c>
      <c r="AP2271" s="29">
        <v>45362.85</v>
      </c>
      <c r="AQ2271" s="3">
        <f t="shared" si="345"/>
        <v>-6.8530714357494249E-3</v>
      </c>
    </row>
    <row r="2272" spans="1:43" ht="15.75" thickBot="1" x14ac:dyDescent="0.3">
      <c r="A2272" s="28">
        <v>44669</v>
      </c>
      <c r="B2272">
        <v>145.74</v>
      </c>
      <c r="C2272" s="3">
        <f t="shared" si="342"/>
        <v>-7.6263107721640244E-3</v>
      </c>
      <c r="E2272" s="28">
        <v>44614</v>
      </c>
      <c r="F2272">
        <v>139.1</v>
      </c>
      <c r="G2272" s="4">
        <f t="shared" si="341"/>
        <v>-3.2078491406304477E-2</v>
      </c>
      <c r="Q2272" s="28">
        <v>44614</v>
      </c>
      <c r="R2272">
        <v>139.11000000000001</v>
      </c>
      <c r="S2272" s="3">
        <f t="shared" si="343"/>
        <v>-8.1990588906315498E-3</v>
      </c>
      <c r="U2272" s="28">
        <v>44614</v>
      </c>
      <c r="V2272">
        <v>89.25</v>
      </c>
      <c r="W2272" s="3">
        <f t="shared" si="340"/>
        <v>-1.0422441512362712E-2</v>
      </c>
      <c r="AG2272" s="28">
        <v>44620</v>
      </c>
      <c r="AH2272">
        <v>148.47</v>
      </c>
      <c r="AI2272" s="4">
        <f t="shared" si="344"/>
        <v>1.4485821660403131E-2</v>
      </c>
      <c r="AO2272" s="28">
        <v>44614</v>
      </c>
      <c r="AP2272" s="29">
        <v>45012.18</v>
      </c>
      <c r="AQ2272" s="3">
        <f t="shared" si="345"/>
        <v>-7.7303344035922761E-3</v>
      </c>
    </row>
    <row r="2273" spans="1:43" ht="15.75" thickBot="1" x14ac:dyDescent="0.3">
      <c r="A2273" s="28">
        <v>44670</v>
      </c>
      <c r="B2273">
        <v>144.05000000000001</v>
      </c>
      <c r="C2273" s="3">
        <f t="shared" si="342"/>
        <v>-1.1595992864004367E-2</v>
      </c>
      <c r="E2273" s="28">
        <v>44615</v>
      </c>
      <c r="F2273">
        <v>139.72</v>
      </c>
      <c r="G2273" s="4">
        <f t="shared" si="341"/>
        <v>4.4572250179726325E-3</v>
      </c>
      <c r="Q2273" s="28">
        <v>44615</v>
      </c>
      <c r="R2273">
        <v>142.32</v>
      </c>
      <c r="S2273" s="3">
        <f t="shared" si="343"/>
        <v>2.3075264179426291E-2</v>
      </c>
      <c r="U2273" s="28">
        <v>44615</v>
      </c>
      <c r="V2273">
        <v>88.88</v>
      </c>
      <c r="W2273" s="3">
        <f t="shared" si="340"/>
        <v>-4.145658263305374E-3</v>
      </c>
      <c r="AG2273" s="28">
        <v>44621</v>
      </c>
      <c r="AH2273">
        <v>150</v>
      </c>
      <c r="AI2273" s="4">
        <f t="shared" si="344"/>
        <v>1.0305112143867534E-2</v>
      </c>
      <c r="AO2273" s="28">
        <v>44615</v>
      </c>
      <c r="AP2273" s="29">
        <v>45132.92</v>
      </c>
      <c r="AQ2273" s="3">
        <f t="shared" si="345"/>
        <v>2.6823850788830761E-3</v>
      </c>
    </row>
    <row r="2274" spans="1:43" ht="15.75" thickBot="1" x14ac:dyDescent="0.3">
      <c r="A2274" s="28">
        <v>44671</v>
      </c>
      <c r="B2274">
        <v>141.35</v>
      </c>
      <c r="C2274" s="3">
        <f t="shared" si="342"/>
        <v>-1.8743491843110194E-2</v>
      </c>
      <c r="E2274" s="28">
        <v>44616</v>
      </c>
      <c r="F2274">
        <v>129.27000000000001</v>
      </c>
      <c r="G2274" s="4">
        <f t="shared" si="341"/>
        <v>-7.4792442026910932E-2</v>
      </c>
      <c r="Q2274" s="28">
        <v>44616</v>
      </c>
      <c r="R2274">
        <v>135.97</v>
      </c>
      <c r="S2274" s="3">
        <f t="shared" si="343"/>
        <v>-4.461776278808316E-2</v>
      </c>
      <c r="U2274" s="28">
        <v>44616</v>
      </c>
      <c r="V2274">
        <v>87.19</v>
      </c>
      <c r="W2274" s="3">
        <f t="shared" ref="W2274:W2337" si="346">V2274/V2273-1</f>
        <v>-1.9014401440143991E-2</v>
      </c>
      <c r="AG2274" s="28">
        <v>44622</v>
      </c>
      <c r="AH2274">
        <v>150</v>
      </c>
      <c r="AI2274" s="4">
        <f t="shared" si="344"/>
        <v>0</v>
      </c>
      <c r="AO2274" s="28">
        <v>44616</v>
      </c>
      <c r="AP2274" s="29">
        <v>43830.51</v>
      </c>
      <c r="AQ2274" s="3">
        <f t="shared" si="345"/>
        <v>-2.8857206668657764E-2</v>
      </c>
    </row>
    <row r="2275" spans="1:43" ht="15.75" thickBot="1" x14ac:dyDescent="0.3">
      <c r="A2275" s="28">
        <v>44672</v>
      </c>
      <c r="B2275">
        <v>141.15</v>
      </c>
      <c r="C2275" s="3">
        <f t="shared" si="342"/>
        <v>-1.4149274849662996E-3</v>
      </c>
      <c r="E2275" s="28">
        <v>44617</v>
      </c>
      <c r="F2275">
        <v>128.01</v>
      </c>
      <c r="G2275" s="4">
        <f t="shared" si="341"/>
        <v>-9.7470410768161209E-3</v>
      </c>
      <c r="Q2275" s="28">
        <v>44617</v>
      </c>
      <c r="R2275">
        <v>134.46</v>
      </c>
      <c r="S2275" s="3">
        <f t="shared" si="343"/>
        <v>-1.110539089505036E-2</v>
      </c>
      <c r="U2275" s="28">
        <v>44617</v>
      </c>
      <c r="V2275">
        <v>86.1</v>
      </c>
      <c r="W2275" s="3">
        <f t="shared" si="346"/>
        <v>-1.2501433650648042E-2</v>
      </c>
      <c r="AG2275" s="28">
        <v>44623</v>
      </c>
      <c r="AH2275">
        <v>150.05000000000001</v>
      </c>
      <c r="AI2275" s="4">
        <f t="shared" si="344"/>
        <v>3.3333333333351867E-4</v>
      </c>
      <c r="AO2275" s="28">
        <v>44617</v>
      </c>
      <c r="AP2275" s="29">
        <v>43984.24</v>
      </c>
      <c r="AQ2275" s="3">
        <f t="shared" si="345"/>
        <v>3.5073742012126097E-3</v>
      </c>
    </row>
    <row r="2276" spans="1:43" ht="15.75" thickBot="1" x14ac:dyDescent="0.3">
      <c r="A2276" s="28">
        <v>44673</v>
      </c>
      <c r="B2276">
        <v>141.03</v>
      </c>
      <c r="C2276" s="3">
        <f t="shared" si="342"/>
        <v>-8.5015940488841757E-4</v>
      </c>
      <c r="E2276" s="28">
        <v>44620</v>
      </c>
      <c r="F2276">
        <v>133.22</v>
      </c>
      <c r="G2276" s="4">
        <f t="shared" si="341"/>
        <v>4.0699945316772235E-2</v>
      </c>
      <c r="Q2276" s="28">
        <v>44620</v>
      </c>
      <c r="R2276">
        <v>136.35</v>
      </c>
      <c r="S2276" s="3">
        <f t="shared" si="343"/>
        <v>1.4056224899598346E-2</v>
      </c>
      <c r="U2276" s="28">
        <v>44620</v>
      </c>
      <c r="V2276">
        <v>87.8</v>
      </c>
      <c r="W2276" s="3">
        <f t="shared" si="346"/>
        <v>1.9744483159117365E-2</v>
      </c>
      <c r="AG2276" s="28">
        <v>44624</v>
      </c>
      <c r="AH2276">
        <v>150</v>
      </c>
      <c r="AI2276" s="4">
        <f t="shared" si="344"/>
        <v>-3.3322225924703464E-4</v>
      </c>
      <c r="AO2276" s="28">
        <v>44620</v>
      </c>
      <c r="AP2276" s="29">
        <v>44461.01</v>
      </c>
      <c r="AQ2276" s="3">
        <f t="shared" si="345"/>
        <v>1.0839564353050113E-2</v>
      </c>
    </row>
    <row r="2277" spans="1:43" ht="15.75" thickBot="1" x14ac:dyDescent="0.3">
      <c r="A2277" s="28">
        <v>44676</v>
      </c>
      <c r="B2277">
        <v>141.47999999999999</v>
      </c>
      <c r="C2277" s="3">
        <f t="shared" si="342"/>
        <v>3.1908104658582293E-3</v>
      </c>
      <c r="E2277" s="28">
        <v>44621</v>
      </c>
      <c r="F2277">
        <v>140.08000000000001</v>
      </c>
      <c r="G2277" s="4">
        <f t="shared" si="341"/>
        <v>5.1493769704248793E-2</v>
      </c>
      <c r="Q2277" s="28">
        <v>44621</v>
      </c>
      <c r="R2277">
        <v>137.69</v>
      </c>
      <c r="S2277" s="3">
        <f t="shared" si="343"/>
        <v>9.8276494316098528E-3</v>
      </c>
      <c r="U2277" s="28">
        <v>44621</v>
      </c>
      <c r="V2277">
        <v>91.62</v>
      </c>
      <c r="W2277" s="3">
        <f t="shared" si="346"/>
        <v>4.3507972665148165E-2</v>
      </c>
      <c r="AG2277" s="28">
        <v>44627</v>
      </c>
      <c r="AH2277">
        <v>145</v>
      </c>
      <c r="AI2277" s="4">
        <f t="shared" si="344"/>
        <v>-3.3333333333333326E-2</v>
      </c>
      <c r="AO2277" s="28">
        <v>44621</v>
      </c>
      <c r="AP2277" s="29">
        <v>44803.58</v>
      </c>
      <c r="AQ2277" s="3">
        <f t="shared" si="345"/>
        <v>7.7049531713291319E-3</v>
      </c>
    </row>
    <row r="2278" spans="1:43" ht="15.75" thickBot="1" x14ac:dyDescent="0.3">
      <c r="A2278" s="28">
        <v>44677</v>
      </c>
      <c r="B2278">
        <v>140.43</v>
      </c>
      <c r="C2278" s="3">
        <f t="shared" si="342"/>
        <v>-7.4215436810854962E-3</v>
      </c>
      <c r="E2278" s="28">
        <v>44622</v>
      </c>
      <c r="F2278">
        <v>137.68</v>
      </c>
      <c r="G2278" s="4">
        <f t="shared" si="341"/>
        <v>-1.7133066818960652E-2</v>
      </c>
      <c r="Q2278" s="28">
        <v>44622</v>
      </c>
      <c r="R2278">
        <v>134.30000000000001</v>
      </c>
      <c r="S2278" s="3">
        <f t="shared" si="343"/>
        <v>-2.462052436633011E-2</v>
      </c>
      <c r="U2278" s="28">
        <v>44622</v>
      </c>
      <c r="V2278">
        <v>92.99</v>
      </c>
      <c r="W2278" s="3">
        <f t="shared" si="346"/>
        <v>1.495306701593524E-2</v>
      </c>
      <c r="AG2278" s="28">
        <v>44628</v>
      </c>
      <c r="AH2278">
        <v>141.41</v>
      </c>
      <c r="AI2278" s="4">
        <f t="shared" si="344"/>
        <v>-2.4758620689655175E-2</v>
      </c>
      <c r="AO2278" s="28">
        <v>44622</v>
      </c>
      <c r="AP2278" s="29">
        <v>44514.12</v>
      </c>
      <c r="AQ2278" s="3">
        <f t="shared" si="345"/>
        <v>-6.4606444395738372E-3</v>
      </c>
    </row>
    <row r="2279" spans="1:43" ht="15.75" thickBot="1" x14ac:dyDescent="0.3">
      <c r="A2279" s="28">
        <v>44678</v>
      </c>
      <c r="B2279">
        <v>140.41999999999999</v>
      </c>
      <c r="C2279" s="3">
        <f t="shared" si="342"/>
        <v>-7.1209855444176462E-5</v>
      </c>
      <c r="E2279" s="28">
        <v>44623</v>
      </c>
      <c r="F2279">
        <v>133.75</v>
      </c>
      <c r="G2279" s="4">
        <f t="shared" si="341"/>
        <v>-2.8544450900639173E-2</v>
      </c>
      <c r="Q2279" s="28">
        <v>44623</v>
      </c>
      <c r="R2279">
        <v>133.72</v>
      </c>
      <c r="S2279" s="3">
        <f t="shared" si="343"/>
        <v>-4.3186895011170234E-3</v>
      </c>
      <c r="U2279" s="28">
        <v>44623</v>
      </c>
      <c r="V2279">
        <v>94.98</v>
      </c>
      <c r="W2279" s="3">
        <f t="shared" si="346"/>
        <v>2.140015055382305E-2</v>
      </c>
      <c r="AG2279" s="28">
        <v>44629</v>
      </c>
      <c r="AH2279">
        <v>136.5</v>
      </c>
      <c r="AI2279" s="4">
        <f t="shared" si="344"/>
        <v>-3.472173113641186E-2</v>
      </c>
      <c r="AO2279" s="28">
        <v>44623</v>
      </c>
      <c r="AP2279" s="29">
        <v>44525.72</v>
      </c>
      <c r="AQ2279" s="3">
        <f t="shared" si="345"/>
        <v>2.6059147075119249E-4</v>
      </c>
    </row>
    <row r="2280" spans="1:43" ht="15.75" thickBot="1" x14ac:dyDescent="0.3">
      <c r="A2280" s="28">
        <v>44679</v>
      </c>
      <c r="B2280">
        <v>140.15</v>
      </c>
      <c r="C2280" s="3">
        <f t="shared" si="342"/>
        <v>-1.9228030195127532E-3</v>
      </c>
      <c r="E2280" s="28">
        <v>44624</v>
      </c>
      <c r="F2280">
        <v>132.71</v>
      </c>
      <c r="G2280" s="4">
        <f t="shared" si="341"/>
        <v>-7.7757009345793549E-3</v>
      </c>
      <c r="Q2280" s="28">
        <v>44624</v>
      </c>
      <c r="R2280">
        <v>137.16999999999999</v>
      </c>
      <c r="S2280" s="3">
        <f t="shared" si="343"/>
        <v>2.58001794795093E-2</v>
      </c>
      <c r="U2280" s="28">
        <v>44624</v>
      </c>
      <c r="V2280">
        <v>94.79</v>
      </c>
      <c r="W2280" s="3">
        <f t="shared" si="346"/>
        <v>-2.0004211412928408E-3</v>
      </c>
      <c r="AG2280" s="28">
        <v>44630</v>
      </c>
      <c r="AH2280">
        <v>143.6</v>
      </c>
      <c r="AI2280" s="4">
        <f t="shared" si="344"/>
        <v>5.2014652014652052E-2</v>
      </c>
      <c r="AO2280" s="28">
        <v>44624</v>
      </c>
      <c r="AP2280" s="29">
        <v>44551.35</v>
      </c>
      <c r="AQ2280" s="3">
        <f t="shared" si="345"/>
        <v>5.7562235939134787E-4</v>
      </c>
    </row>
    <row r="2281" spans="1:43" ht="15.75" thickBot="1" x14ac:dyDescent="0.3">
      <c r="A2281" s="28">
        <v>44687</v>
      </c>
      <c r="B2281">
        <v>137.24</v>
      </c>
      <c r="C2281" s="3">
        <f t="shared" si="342"/>
        <v>-2.0763467713164396E-2</v>
      </c>
      <c r="E2281" s="28">
        <v>44627</v>
      </c>
      <c r="F2281">
        <v>122.88</v>
      </c>
      <c r="G2281" s="4">
        <f t="shared" si="341"/>
        <v>-7.4071283249190101E-2</v>
      </c>
      <c r="Q2281" s="28">
        <v>44627</v>
      </c>
      <c r="R2281">
        <v>126.92</v>
      </c>
      <c r="S2281" s="3">
        <f t="shared" si="343"/>
        <v>-7.4724794051177268E-2</v>
      </c>
      <c r="U2281" s="28">
        <v>44627</v>
      </c>
      <c r="V2281">
        <v>90.84</v>
      </c>
      <c r="W2281" s="3">
        <f t="shared" si="346"/>
        <v>-4.1671062348349053E-2</v>
      </c>
      <c r="AG2281" s="28">
        <v>44631</v>
      </c>
      <c r="AH2281">
        <v>143.13</v>
      </c>
      <c r="AI2281" s="4">
        <f t="shared" si="344"/>
        <v>-3.2729805013927971E-3</v>
      </c>
      <c r="AO2281" s="28">
        <v>44627</v>
      </c>
      <c r="AP2281" s="29">
        <v>43266.97</v>
      </c>
      <c r="AQ2281" s="3">
        <f t="shared" si="345"/>
        <v>-2.8829204951140608E-2</v>
      </c>
    </row>
    <row r="2282" spans="1:43" ht="15.75" thickBot="1" x14ac:dyDescent="0.3">
      <c r="A2282" s="28">
        <v>44690</v>
      </c>
      <c r="B2282">
        <v>130.79</v>
      </c>
      <c r="C2282" s="3">
        <f t="shared" si="342"/>
        <v>-4.6997959778490306E-2</v>
      </c>
      <c r="E2282" s="28">
        <v>44628</v>
      </c>
      <c r="F2282">
        <v>120.46</v>
      </c>
      <c r="G2282" s="4">
        <f t="shared" si="341"/>
        <v>-1.969401041666663E-2</v>
      </c>
      <c r="Q2282" s="28">
        <v>44628</v>
      </c>
      <c r="R2282">
        <v>123.01</v>
      </c>
      <c r="S2282" s="3">
        <f t="shared" si="343"/>
        <v>-3.080680743775599E-2</v>
      </c>
      <c r="U2282" s="28">
        <v>44628</v>
      </c>
      <c r="V2282">
        <v>89.31</v>
      </c>
      <c r="W2282" s="3">
        <f t="shared" si="346"/>
        <v>-1.6842800528401591E-2</v>
      </c>
      <c r="AG2282" s="28">
        <v>44634</v>
      </c>
      <c r="AH2282">
        <v>138.63</v>
      </c>
      <c r="AI2282" s="4">
        <f t="shared" si="344"/>
        <v>-3.1439949696080438E-2</v>
      </c>
      <c r="AO2282" s="28">
        <v>44628</v>
      </c>
      <c r="AP2282" s="29">
        <v>42878.35</v>
      </c>
      <c r="AQ2282" s="3">
        <f t="shared" si="345"/>
        <v>-8.981909294780821E-3</v>
      </c>
    </row>
    <row r="2283" spans="1:43" ht="15.75" thickBot="1" x14ac:dyDescent="0.3">
      <c r="A2283" s="28">
        <v>44691</v>
      </c>
      <c r="B2283">
        <v>130.96</v>
      </c>
      <c r="C2283" s="3">
        <f t="shared" si="342"/>
        <v>1.2997935621990031E-3</v>
      </c>
      <c r="E2283" s="28">
        <v>44629</v>
      </c>
      <c r="F2283">
        <v>120.24</v>
      </c>
      <c r="G2283" s="4">
        <f t="shared" si="341"/>
        <v>-1.8263323924954111E-3</v>
      </c>
      <c r="Q2283" s="28">
        <v>44629</v>
      </c>
      <c r="R2283">
        <v>123.33</v>
      </c>
      <c r="S2283" s="3">
        <f t="shared" si="343"/>
        <v>2.6014145191446403E-3</v>
      </c>
      <c r="U2283" s="28">
        <v>44629</v>
      </c>
      <c r="V2283">
        <v>89.31</v>
      </c>
      <c r="W2283" s="3">
        <f t="shared" si="346"/>
        <v>0</v>
      </c>
      <c r="AG2283" s="28">
        <v>44635</v>
      </c>
      <c r="AH2283">
        <v>139.97</v>
      </c>
      <c r="AI2283" s="4">
        <f t="shared" si="344"/>
        <v>9.6660174565390555E-3</v>
      </c>
      <c r="AO2283" s="28">
        <v>44629</v>
      </c>
      <c r="AP2283" s="29">
        <v>43042.96</v>
      </c>
      <c r="AQ2283" s="3">
        <f t="shared" si="345"/>
        <v>3.8390003346677748E-3</v>
      </c>
    </row>
    <row r="2284" spans="1:43" ht="15.75" thickBot="1" x14ac:dyDescent="0.3">
      <c r="A2284" s="28">
        <v>44692</v>
      </c>
      <c r="B2284">
        <v>130.15</v>
      </c>
      <c r="C2284" s="3">
        <f t="shared" si="342"/>
        <v>-6.1850946854001831E-3</v>
      </c>
      <c r="E2284" s="28">
        <v>44630</v>
      </c>
      <c r="F2284">
        <v>123.83</v>
      </c>
      <c r="G2284" s="4">
        <f t="shared" si="341"/>
        <v>2.9856952761144306E-2</v>
      </c>
      <c r="Q2284" s="28">
        <v>44630</v>
      </c>
      <c r="R2284">
        <v>131.97999999999999</v>
      </c>
      <c r="S2284" s="3">
        <f t="shared" si="343"/>
        <v>7.0137030730560213E-2</v>
      </c>
      <c r="U2284" s="28">
        <v>44630</v>
      </c>
      <c r="V2284">
        <v>89.7</v>
      </c>
      <c r="W2284" s="3">
        <f t="shared" si="346"/>
        <v>4.366812227074135E-3</v>
      </c>
      <c r="AG2284" s="28">
        <v>44636</v>
      </c>
      <c r="AH2284">
        <v>140</v>
      </c>
      <c r="AI2284" s="4">
        <f t="shared" si="344"/>
        <v>2.1433164249473613E-4</v>
      </c>
      <c r="AO2284" s="28">
        <v>44630</v>
      </c>
      <c r="AP2284" s="29">
        <v>43853.62</v>
      </c>
      <c r="AQ2284" s="3">
        <f t="shared" si="345"/>
        <v>1.8833741917377411E-2</v>
      </c>
    </row>
    <row r="2285" spans="1:43" ht="15.75" thickBot="1" x14ac:dyDescent="0.3">
      <c r="A2285" s="28">
        <v>44693</v>
      </c>
      <c r="B2285">
        <v>131.03</v>
      </c>
      <c r="C2285" s="3">
        <f t="shared" si="342"/>
        <v>6.7614291202457988E-3</v>
      </c>
      <c r="E2285" s="28">
        <v>44631</v>
      </c>
      <c r="F2285">
        <v>122.66</v>
      </c>
      <c r="G2285" s="4">
        <f t="shared" si="341"/>
        <v>-9.448437373818952E-3</v>
      </c>
      <c r="Q2285" s="28">
        <v>44631</v>
      </c>
      <c r="R2285">
        <v>133.26</v>
      </c>
      <c r="S2285" s="3">
        <f t="shared" si="343"/>
        <v>9.6984391574481688E-3</v>
      </c>
      <c r="U2285" s="28">
        <v>44631</v>
      </c>
      <c r="V2285">
        <v>88.99</v>
      </c>
      <c r="W2285" s="3">
        <f t="shared" si="346"/>
        <v>-7.915273132664491E-3</v>
      </c>
      <c r="AG2285" s="28">
        <v>44638</v>
      </c>
      <c r="AH2285">
        <v>131.56</v>
      </c>
      <c r="AI2285" s="4">
        <f t="shared" si="344"/>
        <v>-6.0285714285714276E-2</v>
      </c>
      <c r="AO2285" s="28">
        <v>44631</v>
      </c>
      <c r="AP2285" s="29">
        <v>43653.33</v>
      </c>
      <c r="AQ2285" s="3">
        <f t="shared" si="345"/>
        <v>-4.5672398310561135E-3</v>
      </c>
    </row>
    <row r="2286" spans="1:43" ht="15.75" thickBot="1" x14ac:dyDescent="0.3">
      <c r="A2286" s="28">
        <v>44694</v>
      </c>
      <c r="B2286">
        <v>133.78</v>
      </c>
      <c r="C2286" s="3">
        <f t="shared" si="342"/>
        <v>2.0987560100740321E-2</v>
      </c>
      <c r="E2286" s="28">
        <v>44634</v>
      </c>
      <c r="F2286">
        <v>119.24</v>
      </c>
      <c r="G2286" s="4">
        <f t="shared" si="341"/>
        <v>-2.7881950105984044E-2</v>
      </c>
      <c r="Q2286" s="28">
        <v>44634</v>
      </c>
      <c r="R2286">
        <v>129.72</v>
      </c>
      <c r="S2286" s="3">
        <f t="shared" si="343"/>
        <v>-2.6564610535794619E-2</v>
      </c>
      <c r="U2286" s="28">
        <v>44634</v>
      </c>
      <c r="V2286">
        <v>87.55</v>
      </c>
      <c r="W2286" s="3">
        <f t="shared" si="346"/>
        <v>-1.6181593437464836E-2</v>
      </c>
      <c r="AG2286" s="28">
        <v>44641</v>
      </c>
      <c r="AH2286">
        <v>129.62</v>
      </c>
      <c r="AI2286" s="4">
        <f t="shared" si="344"/>
        <v>-1.4746123441775616E-2</v>
      </c>
      <c r="AO2286" s="28">
        <v>44634</v>
      </c>
      <c r="AP2286" s="29">
        <v>43366.89</v>
      </c>
      <c r="AQ2286" s="3">
        <f t="shared" si="345"/>
        <v>-6.5616987295127327E-3</v>
      </c>
    </row>
    <row r="2287" spans="1:43" ht="15.75" thickBot="1" x14ac:dyDescent="0.3">
      <c r="A2287" s="28">
        <v>44697</v>
      </c>
      <c r="B2287">
        <v>129.05000000000001</v>
      </c>
      <c r="C2287" s="3">
        <f t="shared" si="342"/>
        <v>-3.5356555538944456E-2</v>
      </c>
      <c r="E2287" s="28">
        <v>44635</v>
      </c>
      <c r="F2287">
        <v>123.82</v>
      </c>
      <c r="G2287" s="4">
        <f t="shared" si="341"/>
        <v>3.8409929553840927E-2</v>
      </c>
      <c r="Q2287" s="28">
        <v>44635</v>
      </c>
      <c r="R2287">
        <v>134.16999999999999</v>
      </c>
      <c r="S2287" s="3">
        <f t="shared" si="343"/>
        <v>3.4304656182546855E-2</v>
      </c>
      <c r="U2287" s="28">
        <v>44635</v>
      </c>
      <c r="V2287">
        <v>86.54</v>
      </c>
      <c r="W2287" s="3">
        <f t="shared" si="346"/>
        <v>-1.1536264991433343E-2</v>
      </c>
      <c r="AG2287" s="28">
        <v>44642</v>
      </c>
      <c r="AH2287">
        <v>134.6</v>
      </c>
      <c r="AI2287" s="4">
        <f t="shared" si="344"/>
        <v>3.8419996914056398E-2</v>
      </c>
      <c r="AO2287" s="28">
        <v>44635</v>
      </c>
      <c r="AP2287" s="29">
        <v>43719.82</v>
      </c>
      <c r="AQ2287" s="3">
        <f t="shared" si="345"/>
        <v>8.138236336522997E-3</v>
      </c>
    </row>
    <row r="2288" spans="1:43" ht="15.75" thickBot="1" x14ac:dyDescent="0.3">
      <c r="A2288" s="28">
        <v>44698</v>
      </c>
      <c r="B2288">
        <v>128.41999999999999</v>
      </c>
      <c r="C2288" s="3">
        <f t="shared" si="342"/>
        <v>-4.8818287485472567E-3</v>
      </c>
      <c r="E2288" s="28">
        <v>44636</v>
      </c>
      <c r="F2288">
        <v>124.39</v>
      </c>
      <c r="G2288" s="4">
        <f t="shared" si="341"/>
        <v>4.603456630592806E-3</v>
      </c>
      <c r="Q2288" s="28">
        <v>44636</v>
      </c>
      <c r="R2288">
        <v>138.57</v>
      </c>
      <c r="S2288" s="3">
        <f t="shared" si="343"/>
        <v>3.2794216292763023E-2</v>
      </c>
      <c r="U2288" s="28">
        <v>44636</v>
      </c>
      <c r="V2288">
        <v>86.69</v>
      </c>
      <c r="W2288" s="3">
        <f t="shared" si="346"/>
        <v>1.7333025190662266E-3</v>
      </c>
      <c r="AG2288" s="28">
        <v>44644</v>
      </c>
      <c r="AH2288">
        <v>134.5</v>
      </c>
      <c r="AI2288" s="4">
        <f t="shared" si="344"/>
        <v>-7.429420505200568E-4</v>
      </c>
      <c r="AO2288" s="28">
        <v>44636</v>
      </c>
      <c r="AP2288" s="29">
        <v>43975.69</v>
      </c>
      <c r="AQ2288" s="3">
        <f t="shared" si="345"/>
        <v>5.8524943606812485E-3</v>
      </c>
    </row>
    <row r="2289" spans="1:43" ht="15.75" thickBot="1" x14ac:dyDescent="0.3">
      <c r="A2289" s="28">
        <v>44699</v>
      </c>
      <c r="B2289">
        <v>129.85</v>
      </c>
      <c r="C2289" s="3">
        <f t="shared" si="342"/>
        <v>1.113533717489501E-2</v>
      </c>
      <c r="E2289" s="28">
        <v>44637</v>
      </c>
      <c r="F2289">
        <v>122.22</v>
      </c>
      <c r="G2289" s="4">
        <f t="shared" si="341"/>
        <v>-1.7445132245357375E-2</v>
      </c>
      <c r="Q2289" s="28">
        <v>44637</v>
      </c>
      <c r="R2289">
        <v>137.99</v>
      </c>
      <c r="S2289" s="3">
        <f t="shared" si="343"/>
        <v>-4.1856101609293317E-3</v>
      </c>
      <c r="U2289" s="28">
        <v>44637</v>
      </c>
      <c r="V2289">
        <v>85.88</v>
      </c>
      <c r="W2289" s="3">
        <f t="shared" si="346"/>
        <v>-9.3436382512400717E-3</v>
      </c>
      <c r="AG2289" s="28">
        <v>44645</v>
      </c>
      <c r="AH2289">
        <v>134.5</v>
      </c>
      <c r="AI2289" s="4">
        <f t="shared" si="344"/>
        <v>0</v>
      </c>
      <c r="AO2289" s="28">
        <v>44637</v>
      </c>
      <c r="AP2289" s="29">
        <v>43807.23</v>
      </c>
      <c r="AQ2289" s="3">
        <f t="shared" si="345"/>
        <v>-3.8307528545884484E-3</v>
      </c>
    </row>
    <row r="2290" spans="1:43" ht="15.75" thickBot="1" x14ac:dyDescent="0.3">
      <c r="A2290" s="28">
        <v>44700</v>
      </c>
      <c r="B2290">
        <v>129.83000000000001</v>
      </c>
      <c r="C2290" s="3">
        <f t="shared" si="342"/>
        <v>-1.5402387370033743E-4</v>
      </c>
      <c r="E2290" s="28">
        <v>44638</v>
      </c>
      <c r="F2290">
        <v>117.55</v>
      </c>
      <c r="G2290" s="4">
        <f t="shared" si="341"/>
        <v>-3.820978563246602E-2</v>
      </c>
      <c r="Q2290" s="28">
        <v>44638</v>
      </c>
      <c r="R2290">
        <v>133.77000000000001</v>
      </c>
      <c r="S2290" s="3">
        <f t="shared" si="343"/>
        <v>-3.0581926226538103E-2</v>
      </c>
      <c r="U2290" s="28">
        <v>44638</v>
      </c>
      <c r="V2290">
        <v>82.49</v>
      </c>
      <c r="W2290" s="3">
        <f t="shared" si="346"/>
        <v>-3.9473684210526327E-2</v>
      </c>
      <c r="AG2290" s="28">
        <v>44648</v>
      </c>
      <c r="AH2290">
        <v>136</v>
      </c>
      <c r="AI2290" s="4">
        <f t="shared" si="344"/>
        <v>1.1152416356877248E-2</v>
      </c>
      <c r="AO2290" s="28">
        <v>44638</v>
      </c>
      <c r="AP2290" s="29">
        <v>43029.97</v>
      </c>
      <c r="AQ2290" s="3">
        <f t="shared" si="345"/>
        <v>-1.7742733334200844E-2</v>
      </c>
    </row>
    <row r="2291" spans="1:43" ht="15.75" thickBot="1" x14ac:dyDescent="0.3">
      <c r="A2291" s="28">
        <v>44701</v>
      </c>
      <c r="B2291">
        <v>129.87</v>
      </c>
      <c r="C2291" s="3">
        <f t="shared" si="342"/>
        <v>3.0809520141716895E-4</v>
      </c>
      <c r="E2291" s="28">
        <v>44641</v>
      </c>
      <c r="F2291">
        <v>118.18</v>
      </c>
      <c r="G2291" s="4">
        <f t="shared" si="341"/>
        <v>5.3594215227563691E-3</v>
      </c>
      <c r="Q2291" s="28">
        <v>44641</v>
      </c>
      <c r="R2291">
        <v>135.91999999999999</v>
      </c>
      <c r="S2291" s="3">
        <f t="shared" si="343"/>
        <v>1.6072363011138346E-2</v>
      </c>
      <c r="U2291" s="28">
        <v>44641</v>
      </c>
      <c r="V2291">
        <v>83.43</v>
      </c>
      <c r="W2291" s="3">
        <f t="shared" si="346"/>
        <v>1.1395320644926876E-2</v>
      </c>
      <c r="AG2291" s="28">
        <v>44649</v>
      </c>
      <c r="AH2291">
        <v>137</v>
      </c>
      <c r="AI2291" s="4">
        <f t="shared" si="344"/>
        <v>7.3529411764705621E-3</v>
      </c>
      <c r="AO2291" s="28">
        <v>44641</v>
      </c>
      <c r="AP2291" s="29">
        <v>43230.22</v>
      </c>
      <c r="AQ2291" s="3">
        <f t="shared" si="345"/>
        <v>4.653733200371768E-3</v>
      </c>
    </row>
    <row r="2292" spans="1:43" ht="15.75" thickBot="1" x14ac:dyDescent="0.3">
      <c r="A2292" s="28">
        <v>44704</v>
      </c>
      <c r="B2292">
        <v>128.97999999999999</v>
      </c>
      <c r="C2292" s="3">
        <f t="shared" si="342"/>
        <v>-6.8530068530069377E-3</v>
      </c>
      <c r="E2292" s="28">
        <v>44642</v>
      </c>
      <c r="F2292">
        <v>117.68</v>
      </c>
      <c r="G2292" s="4">
        <f t="shared" si="341"/>
        <v>-4.2308343205279542E-3</v>
      </c>
      <c r="Q2292" s="28">
        <v>44642</v>
      </c>
      <c r="R2292">
        <v>135.87</v>
      </c>
      <c r="S2292" s="3">
        <f t="shared" si="343"/>
        <v>-3.6786344908756874E-4</v>
      </c>
      <c r="U2292" s="28">
        <v>44642</v>
      </c>
      <c r="V2292">
        <v>82.95</v>
      </c>
      <c r="W2292" s="3">
        <f t="shared" si="346"/>
        <v>-5.7533261416756742E-3</v>
      </c>
      <c r="AG2292" s="28">
        <v>44650</v>
      </c>
      <c r="AH2292">
        <v>138</v>
      </c>
      <c r="AI2292" s="4">
        <f t="shared" si="344"/>
        <v>7.2992700729928028E-3</v>
      </c>
      <c r="AO2292" s="28">
        <v>44642</v>
      </c>
      <c r="AP2292" s="29">
        <v>43203.79</v>
      </c>
      <c r="AQ2292" s="3">
        <f t="shared" si="345"/>
        <v>-6.1137787408904742E-4</v>
      </c>
    </row>
    <row r="2293" spans="1:43" ht="15.75" thickBot="1" x14ac:dyDescent="0.3">
      <c r="A2293" s="28">
        <v>44705</v>
      </c>
      <c r="B2293">
        <v>128.11000000000001</v>
      </c>
      <c r="C2293" s="3">
        <f t="shared" si="342"/>
        <v>-6.7452318188864213E-3</v>
      </c>
      <c r="E2293" s="28">
        <v>44644</v>
      </c>
      <c r="F2293">
        <v>119.27</v>
      </c>
      <c r="G2293" s="4">
        <f t="shared" si="341"/>
        <v>1.3511216859279251E-2</v>
      </c>
      <c r="Q2293" s="28">
        <v>44644</v>
      </c>
      <c r="R2293">
        <v>139.56</v>
      </c>
      <c r="S2293" s="3">
        <f t="shared" si="343"/>
        <v>2.7158313093398112E-2</v>
      </c>
      <c r="U2293" s="28">
        <v>44644</v>
      </c>
      <c r="V2293">
        <v>83.27</v>
      </c>
      <c r="W2293" s="3">
        <f t="shared" si="346"/>
        <v>3.85774562989738E-3</v>
      </c>
      <c r="AG2293" s="28">
        <v>44651</v>
      </c>
      <c r="AH2293">
        <v>143</v>
      </c>
      <c r="AI2293" s="4">
        <f t="shared" si="344"/>
        <v>3.6231884057970953E-2</v>
      </c>
      <c r="AO2293" s="28">
        <v>44644</v>
      </c>
      <c r="AP2293" s="29">
        <v>43522.55</v>
      </c>
      <c r="AQ2293" s="3">
        <f t="shared" si="345"/>
        <v>7.3780564158838491E-3</v>
      </c>
    </row>
    <row r="2294" spans="1:43" ht="15.75" thickBot="1" x14ac:dyDescent="0.3">
      <c r="A2294" s="28">
        <v>44706</v>
      </c>
      <c r="B2294">
        <v>129.13999999999999</v>
      </c>
      <c r="C2294" s="3">
        <f t="shared" si="342"/>
        <v>8.0399656545153686E-3</v>
      </c>
      <c r="E2294" s="28">
        <v>44645</v>
      </c>
      <c r="F2294">
        <v>120.54</v>
      </c>
      <c r="G2294" s="4">
        <f t="shared" ref="G2294:G2357" si="347">F2294/F2293-1</f>
        <v>1.0648109331768296E-2</v>
      </c>
      <c r="Q2294" s="28">
        <v>44645</v>
      </c>
      <c r="R2294">
        <v>135.94</v>
      </c>
      <c r="S2294" s="3">
        <f t="shared" si="343"/>
        <v>-2.5938664373746145E-2</v>
      </c>
      <c r="U2294" s="28">
        <v>44645</v>
      </c>
      <c r="V2294">
        <v>82.62</v>
      </c>
      <c r="W2294" s="3">
        <f t="shared" si="346"/>
        <v>-7.8059325087065368E-3</v>
      </c>
      <c r="AG2294" s="28">
        <v>44652</v>
      </c>
      <c r="AH2294">
        <v>145.66999999999999</v>
      </c>
      <c r="AI2294" s="4">
        <f t="shared" si="344"/>
        <v>1.867132867132848E-2</v>
      </c>
      <c r="AO2294" s="28">
        <v>44645</v>
      </c>
      <c r="AP2294" s="29">
        <v>43551.14</v>
      </c>
      <c r="AQ2294" s="3">
        <f t="shared" si="345"/>
        <v>6.5690084795111403E-4</v>
      </c>
    </row>
    <row r="2295" spans="1:43" ht="15.75" thickBot="1" x14ac:dyDescent="0.3">
      <c r="A2295" s="28">
        <v>44707</v>
      </c>
      <c r="B2295">
        <v>130.02000000000001</v>
      </c>
      <c r="C2295" s="3">
        <f t="shared" si="342"/>
        <v>6.8143100511075527E-3</v>
      </c>
      <c r="E2295" s="28">
        <v>44648</v>
      </c>
      <c r="F2295">
        <v>121.73</v>
      </c>
      <c r="G2295" s="4">
        <f t="shared" si="347"/>
        <v>9.8722415795586826E-3</v>
      </c>
      <c r="Q2295" s="28">
        <v>44648</v>
      </c>
      <c r="R2295">
        <v>138.08000000000001</v>
      </c>
      <c r="S2295" s="3">
        <f t="shared" si="343"/>
        <v>1.5742239223186738E-2</v>
      </c>
      <c r="U2295" s="28">
        <v>44648</v>
      </c>
      <c r="V2295">
        <v>84.07</v>
      </c>
      <c r="W2295" s="3">
        <f t="shared" si="346"/>
        <v>1.7550229968530395E-2</v>
      </c>
      <c r="AG2295" s="28">
        <v>44655</v>
      </c>
      <c r="AH2295">
        <v>143</v>
      </c>
      <c r="AI2295" s="4">
        <f t="shared" si="344"/>
        <v>-1.8329100020594402E-2</v>
      </c>
      <c r="AO2295" s="28">
        <v>44648</v>
      </c>
      <c r="AP2295" s="29">
        <v>43933.56</v>
      </c>
      <c r="AQ2295" s="3">
        <f t="shared" si="345"/>
        <v>8.7809412107238138E-3</v>
      </c>
    </row>
    <row r="2296" spans="1:43" ht="15.75" thickBot="1" x14ac:dyDescent="0.3">
      <c r="A2296" s="28">
        <v>44708</v>
      </c>
      <c r="B2296">
        <v>129.63</v>
      </c>
      <c r="C2296" s="3">
        <f t="shared" si="342"/>
        <v>-2.9995385325335411E-3</v>
      </c>
      <c r="E2296" s="28">
        <v>44649</v>
      </c>
      <c r="F2296">
        <v>125.75</v>
      </c>
      <c r="G2296" s="4">
        <f t="shared" si="347"/>
        <v>3.3023905364330863E-2</v>
      </c>
      <c r="Q2296" s="28">
        <v>44649</v>
      </c>
      <c r="R2296">
        <v>141.29</v>
      </c>
      <c r="S2296" s="3">
        <f t="shared" si="343"/>
        <v>2.3247392815758827E-2</v>
      </c>
      <c r="U2296" s="28">
        <v>44649</v>
      </c>
      <c r="V2296">
        <v>84.66</v>
      </c>
      <c r="W2296" s="3">
        <f t="shared" si="346"/>
        <v>7.0179612227905253E-3</v>
      </c>
      <c r="AG2296" s="28">
        <v>44656</v>
      </c>
      <c r="AH2296">
        <v>145</v>
      </c>
      <c r="AI2296" s="4">
        <f t="shared" si="344"/>
        <v>1.3986013986013957E-2</v>
      </c>
      <c r="AO2296" s="28">
        <v>44649</v>
      </c>
      <c r="AP2296" s="29">
        <v>44438.7</v>
      </c>
      <c r="AQ2296" s="3">
        <f t="shared" si="345"/>
        <v>1.1497816247989068E-2</v>
      </c>
    </row>
    <row r="2297" spans="1:43" ht="15.75" thickBot="1" x14ac:dyDescent="0.3">
      <c r="A2297" s="28">
        <v>44711</v>
      </c>
      <c r="B2297">
        <v>130.82</v>
      </c>
      <c r="C2297" s="3">
        <f t="shared" si="342"/>
        <v>9.1799737715034802E-3</v>
      </c>
      <c r="E2297" s="28">
        <v>44650</v>
      </c>
      <c r="F2297">
        <v>126.86</v>
      </c>
      <c r="G2297" s="4">
        <f t="shared" si="347"/>
        <v>8.8270377733599137E-3</v>
      </c>
      <c r="Q2297" s="28">
        <v>44650</v>
      </c>
      <c r="R2297">
        <v>139.72</v>
      </c>
      <c r="S2297" s="3">
        <f t="shared" si="343"/>
        <v>-1.1111897515747704E-2</v>
      </c>
      <c r="U2297" s="28">
        <v>44650</v>
      </c>
      <c r="V2297">
        <v>83.08</v>
      </c>
      <c r="W2297" s="3">
        <f t="shared" si="346"/>
        <v>-1.8662886841483539E-2</v>
      </c>
      <c r="AG2297" s="28">
        <v>44657</v>
      </c>
      <c r="AH2297">
        <v>146.30000000000001</v>
      </c>
      <c r="AI2297" s="4">
        <f t="shared" si="344"/>
        <v>8.9655172413793949E-3</v>
      </c>
      <c r="AO2297" s="28">
        <v>44650</v>
      </c>
      <c r="AP2297" s="29">
        <v>44337.56</v>
      </c>
      <c r="AQ2297" s="3">
        <f t="shared" si="345"/>
        <v>-2.2759441657833612E-3</v>
      </c>
    </row>
    <row r="2298" spans="1:43" ht="15.75" thickBot="1" x14ac:dyDescent="0.3">
      <c r="A2298" s="28">
        <v>44712</v>
      </c>
      <c r="B2298">
        <v>131.08000000000001</v>
      </c>
      <c r="C2298" s="3">
        <f t="shared" si="342"/>
        <v>1.9874636905672372E-3</v>
      </c>
      <c r="E2298" s="28">
        <v>44651</v>
      </c>
      <c r="F2298">
        <v>128.68</v>
      </c>
      <c r="G2298" s="4">
        <f t="shared" si="347"/>
        <v>1.4346523726943117E-2</v>
      </c>
      <c r="Q2298" s="28">
        <v>44651</v>
      </c>
      <c r="R2298">
        <v>140.88</v>
      </c>
      <c r="S2298" s="3">
        <f t="shared" si="343"/>
        <v>8.3023189235613692E-3</v>
      </c>
      <c r="U2298" s="28">
        <v>44651</v>
      </c>
      <c r="V2298">
        <v>83.13</v>
      </c>
      <c r="W2298" s="3">
        <f t="shared" si="346"/>
        <v>6.0182956186793923E-4</v>
      </c>
      <c r="AG2298" s="28">
        <v>44658</v>
      </c>
      <c r="AH2298">
        <v>145.28</v>
      </c>
      <c r="AI2298" s="4">
        <f t="shared" si="344"/>
        <v>-6.9719753930280737E-3</v>
      </c>
      <c r="AO2298" s="28">
        <v>44651</v>
      </c>
      <c r="AP2298" s="29">
        <v>44928.83</v>
      </c>
      <c r="AQ2298" s="3">
        <f t="shared" si="345"/>
        <v>1.333564589481262E-2</v>
      </c>
    </row>
    <row r="2299" spans="1:43" ht="15.75" thickBot="1" x14ac:dyDescent="0.3">
      <c r="A2299" s="28">
        <v>44713</v>
      </c>
      <c r="B2299">
        <v>131.11000000000001</v>
      </c>
      <c r="C2299" s="3">
        <f t="shared" si="342"/>
        <v>2.2886786695153205E-4</v>
      </c>
      <c r="E2299" s="28">
        <v>44652</v>
      </c>
      <c r="F2299">
        <v>131.36000000000001</v>
      </c>
      <c r="G2299" s="4">
        <f t="shared" si="347"/>
        <v>2.0826857320485059E-2</v>
      </c>
      <c r="Q2299" s="28">
        <v>44652</v>
      </c>
      <c r="R2299">
        <v>142.47999999999999</v>
      </c>
      <c r="S2299" s="3">
        <f t="shared" si="343"/>
        <v>1.1357183418512218E-2</v>
      </c>
      <c r="U2299" s="28">
        <v>44652</v>
      </c>
      <c r="V2299">
        <v>83.05</v>
      </c>
      <c r="W2299" s="3">
        <f t="shared" si="346"/>
        <v>-9.6234812943585268E-4</v>
      </c>
      <c r="AG2299" s="28">
        <v>44659</v>
      </c>
      <c r="AH2299">
        <v>144.69999999999999</v>
      </c>
      <c r="AI2299" s="4">
        <f t="shared" si="344"/>
        <v>-3.9922907488987303E-3</v>
      </c>
      <c r="AO2299" s="28">
        <v>44652</v>
      </c>
      <c r="AP2299" s="29">
        <v>45152.11</v>
      </c>
      <c r="AQ2299" s="3">
        <f t="shared" si="345"/>
        <v>4.9696375356313993E-3</v>
      </c>
    </row>
    <row r="2300" spans="1:43" ht="15.75" thickBot="1" x14ac:dyDescent="0.3">
      <c r="A2300" s="28">
        <v>44714</v>
      </c>
      <c r="B2300">
        <v>129.97</v>
      </c>
      <c r="C2300" s="3">
        <f t="shared" si="342"/>
        <v>-8.6949889405844027E-3</v>
      </c>
      <c r="E2300" s="28">
        <v>44655</v>
      </c>
      <c r="F2300">
        <v>122.44</v>
      </c>
      <c r="G2300" s="4">
        <f t="shared" si="347"/>
        <v>-6.7904993909866151E-2</v>
      </c>
      <c r="Q2300" s="28">
        <v>44655</v>
      </c>
      <c r="R2300">
        <v>133.32</v>
      </c>
      <c r="S2300" s="3">
        <f t="shared" si="343"/>
        <v>-6.4289724873666465E-2</v>
      </c>
      <c r="U2300" s="28">
        <v>44655</v>
      </c>
      <c r="V2300">
        <v>80.83</v>
      </c>
      <c r="W2300" s="3">
        <f t="shared" si="346"/>
        <v>-2.6730885009030647E-2</v>
      </c>
      <c r="AG2300" s="28">
        <v>44662</v>
      </c>
      <c r="AH2300">
        <v>148.97999999999999</v>
      </c>
      <c r="AI2300" s="4">
        <f t="shared" si="344"/>
        <v>2.9578438147892294E-2</v>
      </c>
      <c r="AO2300" s="28">
        <v>44655</v>
      </c>
      <c r="AP2300" s="29">
        <v>43902.04</v>
      </c>
      <c r="AQ2300" s="3">
        <f t="shared" si="345"/>
        <v>-2.7685749348147826E-2</v>
      </c>
    </row>
    <row r="2301" spans="1:43" ht="15.75" thickBot="1" x14ac:dyDescent="0.3">
      <c r="A2301" s="28">
        <v>44715</v>
      </c>
      <c r="B2301">
        <v>128.5</v>
      </c>
      <c r="C2301" s="3">
        <f t="shared" si="342"/>
        <v>-1.131030237747177E-2</v>
      </c>
      <c r="E2301" s="28">
        <v>44656</v>
      </c>
      <c r="F2301">
        <v>122.35</v>
      </c>
      <c r="G2301" s="4">
        <f t="shared" si="347"/>
        <v>-7.3505390395300907E-4</v>
      </c>
      <c r="Q2301" s="28">
        <v>44656</v>
      </c>
      <c r="R2301">
        <v>132.55000000000001</v>
      </c>
      <c r="S2301" s="3">
        <f t="shared" si="343"/>
        <v>-5.7755775577555957E-3</v>
      </c>
      <c r="U2301" s="28">
        <v>44656</v>
      </c>
      <c r="V2301">
        <v>80.61</v>
      </c>
      <c r="W2301" s="3">
        <f t="shared" si="346"/>
        <v>-2.7217617221328982E-3</v>
      </c>
      <c r="AG2301" s="28">
        <v>44663</v>
      </c>
      <c r="AH2301">
        <v>149.97</v>
      </c>
      <c r="AI2301" s="4">
        <f t="shared" si="344"/>
        <v>6.6451872734596407E-3</v>
      </c>
      <c r="AO2301" s="28">
        <v>44656</v>
      </c>
      <c r="AP2301" s="29">
        <v>43928.08</v>
      </c>
      <c r="AQ2301" s="3">
        <f t="shared" si="345"/>
        <v>5.9313872430521997E-4</v>
      </c>
    </row>
    <row r="2302" spans="1:43" ht="15.75" thickBot="1" x14ac:dyDescent="0.3">
      <c r="A2302" s="28">
        <v>44718</v>
      </c>
      <c r="B2302">
        <v>127.98</v>
      </c>
      <c r="C2302" s="3">
        <f t="shared" si="342"/>
        <v>-4.0466926070038545E-3</v>
      </c>
      <c r="E2302" s="28">
        <v>44657</v>
      </c>
      <c r="F2302">
        <v>124.32</v>
      </c>
      <c r="G2302" s="4">
        <f t="shared" si="347"/>
        <v>1.6101348590110254E-2</v>
      </c>
      <c r="Q2302" s="28">
        <v>44657</v>
      </c>
      <c r="R2302">
        <v>133.52000000000001</v>
      </c>
      <c r="S2302" s="3">
        <f t="shared" si="343"/>
        <v>7.3179932101092859E-3</v>
      </c>
      <c r="U2302" s="28">
        <v>44657</v>
      </c>
      <c r="V2302">
        <v>79.62</v>
      </c>
      <c r="W2302" s="3">
        <f t="shared" si="346"/>
        <v>-1.2281354670636291E-2</v>
      </c>
      <c r="AG2302" s="28">
        <v>44664</v>
      </c>
      <c r="AH2302">
        <v>150.83000000000001</v>
      </c>
      <c r="AI2302" s="4">
        <f t="shared" si="344"/>
        <v>5.7344802293792796E-3</v>
      </c>
      <c r="AO2302" s="28">
        <v>44657</v>
      </c>
      <c r="AP2302" s="29">
        <v>44111.1</v>
      </c>
      <c r="AQ2302" s="3">
        <f t="shared" si="345"/>
        <v>4.1663555520750073E-3</v>
      </c>
    </row>
    <row r="2303" spans="1:43" ht="15.75" thickBot="1" x14ac:dyDescent="0.3">
      <c r="A2303" s="28">
        <v>44719</v>
      </c>
      <c r="B2303">
        <v>127.79</v>
      </c>
      <c r="C2303" s="3">
        <f t="shared" si="342"/>
        <v>-1.4846069698389863E-3</v>
      </c>
      <c r="E2303" s="28">
        <v>44658</v>
      </c>
      <c r="F2303">
        <v>124.67</v>
      </c>
      <c r="G2303" s="4">
        <f t="shared" si="347"/>
        <v>2.8153153153154253E-3</v>
      </c>
      <c r="Q2303" s="28">
        <v>44658</v>
      </c>
      <c r="R2303">
        <v>130.09</v>
      </c>
      <c r="S2303" s="3">
        <f t="shared" si="343"/>
        <v>-2.568903535050937E-2</v>
      </c>
      <c r="U2303" s="28">
        <v>44658</v>
      </c>
      <c r="V2303">
        <v>79.23</v>
      </c>
      <c r="W2303" s="3">
        <f t="shared" si="346"/>
        <v>-4.8982667671438884E-3</v>
      </c>
      <c r="AG2303" s="28">
        <v>44665</v>
      </c>
      <c r="AH2303">
        <v>147.13999999999999</v>
      </c>
      <c r="AI2303" s="4">
        <f t="shared" si="344"/>
        <v>-2.4464629052575959E-2</v>
      </c>
      <c r="AO2303" s="28">
        <v>44658</v>
      </c>
      <c r="AP2303" s="29">
        <v>43786.83</v>
      </c>
      <c r="AQ2303" s="3">
        <f t="shared" si="345"/>
        <v>-7.3512109197003683E-3</v>
      </c>
    </row>
    <row r="2304" spans="1:43" ht="15.75" thickBot="1" x14ac:dyDescent="0.3">
      <c r="A2304" s="28">
        <v>44720</v>
      </c>
      <c r="B2304">
        <v>126.71</v>
      </c>
      <c r="C2304" s="3">
        <f t="shared" si="342"/>
        <v>-8.4513655215588956E-3</v>
      </c>
      <c r="E2304" s="28">
        <v>44659</v>
      </c>
      <c r="F2304">
        <v>129.63999999999999</v>
      </c>
      <c r="G2304" s="4">
        <f t="shared" si="347"/>
        <v>3.9865244244806197E-2</v>
      </c>
      <c r="Q2304" s="28">
        <v>44659</v>
      </c>
      <c r="R2304">
        <v>131.72999999999999</v>
      </c>
      <c r="S2304" s="3">
        <f t="shared" si="343"/>
        <v>1.2606656929817772E-2</v>
      </c>
      <c r="U2304" s="28">
        <v>44659</v>
      </c>
      <c r="V2304">
        <v>80.22</v>
      </c>
      <c r="W2304" s="3">
        <f t="shared" si="346"/>
        <v>1.2495266944339223E-2</v>
      </c>
      <c r="AG2304" s="28">
        <v>44666</v>
      </c>
      <c r="AH2304">
        <v>147.13999999999999</v>
      </c>
      <c r="AI2304" s="4">
        <f t="shared" si="344"/>
        <v>0</v>
      </c>
      <c r="AO2304" s="28">
        <v>44659</v>
      </c>
      <c r="AP2304" s="29">
        <v>44444.58</v>
      </c>
      <c r="AQ2304" s="3">
        <f t="shared" si="345"/>
        <v>1.5021640068486386E-2</v>
      </c>
    </row>
    <row r="2305" spans="1:43" ht="15.75" thickBot="1" x14ac:dyDescent="0.3">
      <c r="A2305" s="28">
        <v>44721</v>
      </c>
      <c r="B2305">
        <v>125.57</v>
      </c>
      <c r="C2305" s="3">
        <f t="shared" si="342"/>
        <v>-8.9969221055954396E-3</v>
      </c>
      <c r="E2305" s="28">
        <v>44662</v>
      </c>
      <c r="F2305">
        <v>139.36000000000001</v>
      </c>
      <c r="G2305" s="4">
        <f t="shared" si="347"/>
        <v>7.4976858994137752E-2</v>
      </c>
      <c r="Q2305" s="28">
        <v>44662</v>
      </c>
      <c r="R2305">
        <v>140.29</v>
      </c>
      <c r="S2305" s="3">
        <f t="shared" si="343"/>
        <v>6.4981401351248858E-2</v>
      </c>
      <c r="U2305" s="28">
        <v>44662</v>
      </c>
      <c r="V2305">
        <v>83.33</v>
      </c>
      <c r="W2305" s="3">
        <f t="shared" si="346"/>
        <v>3.8768386935926102E-2</v>
      </c>
      <c r="AG2305" s="28">
        <v>44669</v>
      </c>
      <c r="AH2305">
        <v>147.13999999999999</v>
      </c>
      <c r="AI2305" s="4">
        <f t="shared" si="344"/>
        <v>0</v>
      </c>
      <c r="AO2305" s="28">
        <v>44662</v>
      </c>
      <c r="AP2305" s="29">
        <v>46144.959999999999</v>
      </c>
      <c r="AQ2305" s="3">
        <f t="shared" si="345"/>
        <v>3.8258433311778361E-2</v>
      </c>
    </row>
    <row r="2306" spans="1:43" ht="15.75" thickBot="1" x14ac:dyDescent="0.3">
      <c r="A2306" s="28">
        <v>44722</v>
      </c>
      <c r="B2306">
        <v>124.92</v>
      </c>
      <c r="C2306" s="3">
        <f t="shared" si="342"/>
        <v>-5.1763956359002217E-3</v>
      </c>
      <c r="E2306" s="28">
        <v>44663</v>
      </c>
      <c r="F2306">
        <v>148.57</v>
      </c>
      <c r="G2306" s="4">
        <f t="shared" si="347"/>
        <v>6.6087830080367338E-2</v>
      </c>
      <c r="Q2306" s="28">
        <v>44663</v>
      </c>
      <c r="R2306">
        <v>145.86000000000001</v>
      </c>
      <c r="S2306" s="3">
        <f t="shared" si="343"/>
        <v>3.9703471380711619E-2</v>
      </c>
      <c r="U2306" s="28">
        <v>44663</v>
      </c>
      <c r="V2306">
        <v>82.92</v>
      </c>
      <c r="W2306" s="3">
        <f t="shared" si="346"/>
        <v>-4.9201968078722569E-3</v>
      </c>
      <c r="AG2306" s="28">
        <v>44670</v>
      </c>
      <c r="AH2306">
        <v>148</v>
      </c>
      <c r="AI2306" s="4">
        <f t="shared" si="344"/>
        <v>5.8447736849260856E-3</v>
      </c>
      <c r="AO2306" s="28">
        <v>44663</v>
      </c>
      <c r="AP2306" s="29">
        <v>46407.26</v>
      </c>
      <c r="AQ2306" s="3">
        <f t="shared" si="345"/>
        <v>5.6842610763994106E-3</v>
      </c>
    </row>
    <row r="2307" spans="1:43" ht="15.75" thickBot="1" x14ac:dyDescent="0.3">
      <c r="A2307" s="28">
        <v>44725</v>
      </c>
      <c r="B2307">
        <v>117.65</v>
      </c>
      <c r="C2307" s="3">
        <f t="shared" si="342"/>
        <v>-5.8197246237592037E-2</v>
      </c>
      <c r="E2307" s="28">
        <v>44664</v>
      </c>
      <c r="F2307">
        <v>144.93</v>
      </c>
      <c r="G2307" s="4">
        <f t="shared" si="347"/>
        <v>-2.4500235579188123E-2</v>
      </c>
      <c r="Q2307" s="28">
        <v>44664</v>
      </c>
      <c r="R2307">
        <v>142.63</v>
      </c>
      <c r="S2307" s="3">
        <f t="shared" si="343"/>
        <v>-2.2144522144522227E-2</v>
      </c>
      <c r="U2307" s="28">
        <v>44664</v>
      </c>
      <c r="V2307">
        <v>82.48</v>
      </c>
      <c r="W2307" s="3">
        <f t="shared" si="346"/>
        <v>-5.3063193439459866E-3</v>
      </c>
      <c r="AG2307" s="28">
        <v>44671</v>
      </c>
      <c r="AH2307">
        <v>147</v>
      </c>
      <c r="AI2307" s="4">
        <f t="shared" si="344"/>
        <v>-6.7567567567567988E-3</v>
      </c>
      <c r="AO2307" s="28">
        <v>44664</v>
      </c>
      <c r="AP2307" s="29">
        <v>46165.5</v>
      </c>
      <c r="AQ2307" s="3">
        <f t="shared" si="345"/>
        <v>-5.2095297158246678E-3</v>
      </c>
    </row>
    <row r="2308" spans="1:43" ht="15.75" thickBot="1" x14ac:dyDescent="0.3">
      <c r="A2308" s="28">
        <v>44726</v>
      </c>
      <c r="B2308">
        <v>116.91</v>
      </c>
      <c r="C2308" s="3">
        <f t="shared" si="342"/>
        <v>-6.2898427539311852E-3</v>
      </c>
      <c r="E2308" s="28">
        <v>44665</v>
      </c>
      <c r="F2308">
        <v>155.79</v>
      </c>
      <c r="G2308" s="4">
        <f t="shared" si="347"/>
        <v>7.4932726143655426E-2</v>
      </c>
      <c r="Q2308" s="28">
        <v>44665</v>
      </c>
      <c r="R2308">
        <v>144.72999999999999</v>
      </c>
      <c r="S2308" s="3">
        <f t="shared" si="343"/>
        <v>1.4723410222253319E-2</v>
      </c>
      <c r="U2308" s="28">
        <v>44665</v>
      </c>
      <c r="V2308">
        <v>82.03</v>
      </c>
      <c r="W2308" s="3">
        <f t="shared" si="346"/>
        <v>-5.4558680892338174E-3</v>
      </c>
      <c r="AG2308" s="28">
        <v>44672</v>
      </c>
      <c r="AH2308">
        <v>147</v>
      </c>
      <c r="AI2308" s="4">
        <f t="shared" si="344"/>
        <v>0</v>
      </c>
      <c r="AO2308" s="28">
        <v>44665</v>
      </c>
      <c r="AP2308" s="29">
        <v>46484.43</v>
      </c>
      <c r="AQ2308" s="3">
        <f t="shared" si="345"/>
        <v>6.9084056275789951E-3</v>
      </c>
    </row>
    <row r="2309" spans="1:43" ht="15.75" thickBot="1" x14ac:dyDescent="0.3">
      <c r="A2309" s="28">
        <v>44727</v>
      </c>
      <c r="B2309">
        <v>117.77</v>
      </c>
      <c r="C2309" s="3">
        <f t="shared" si="342"/>
        <v>7.3560858780257199E-3</v>
      </c>
      <c r="E2309" s="28">
        <v>44666</v>
      </c>
      <c r="F2309">
        <v>159.77000000000001</v>
      </c>
      <c r="G2309" s="4">
        <f t="shared" si="347"/>
        <v>2.5547210989152136E-2</v>
      </c>
      <c r="Q2309" s="28">
        <v>44666</v>
      </c>
      <c r="R2309">
        <v>146.6</v>
      </c>
      <c r="S2309" s="3">
        <f t="shared" si="343"/>
        <v>1.2920610792510168E-2</v>
      </c>
      <c r="U2309" s="28">
        <v>44666</v>
      </c>
      <c r="V2309">
        <v>81.89</v>
      </c>
      <c r="W2309" s="3">
        <f t="shared" si="346"/>
        <v>-1.706692673412169E-3</v>
      </c>
      <c r="AG2309" s="28">
        <v>44676</v>
      </c>
      <c r="AH2309">
        <v>145.5</v>
      </c>
      <c r="AI2309" s="4">
        <f t="shared" si="344"/>
        <v>-1.0204081632653073E-2</v>
      </c>
      <c r="AO2309" s="28">
        <v>44666</v>
      </c>
      <c r="AP2309" s="29">
        <v>46601.54</v>
      </c>
      <c r="AQ2309" s="3">
        <f t="shared" si="345"/>
        <v>2.5193381956065686E-3</v>
      </c>
    </row>
    <row r="2310" spans="1:43" ht="15.75" thickBot="1" x14ac:dyDescent="0.3">
      <c r="A2310" s="28">
        <v>44728</v>
      </c>
      <c r="B2310">
        <v>117.03</v>
      </c>
      <c r="C2310" s="3">
        <f t="shared" si="342"/>
        <v>-6.2834338116667388E-3</v>
      </c>
      <c r="E2310" s="28">
        <v>44669</v>
      </c>
      <c r="F2310">
        <v>161.91</v>
      </c>
      <c r="G2310" s="4">
        <f t="shared" si="347"/>
        <v>1.3394254240470582E-2</v>
      </c>
      <c r="Q2310" s="28">
        <v>44669</v>
      </c>
      <c r="R2310">
        <v>145.02000000000001</v>
      </c>
      <c r="S2310" s="3">
        <f t="shared" si="343"/>
        <v>-1.0777626193724354E-2</v>
      </c>
      <c r="U2310" s="28">
        <v>44669</v>
      </c>
      <c r="V2310">
        <v>87.86</v>
      </c>
      <c r="W2310" s="3">
        <f t="shared" si="346"/>
        <v>7.2902674319208716E-2</v>
      </c>
      <c r="AG2310" s="28">
        <v>44677</v>
      </c>
      <c r="AH2310">
        <v>141</v>
      </c>
      <c r="AI2310" s="4">
        <f t="shared" si="344"/>
        <v>-3.0927835051546393E-2</v>
      </c>
      <c r="AO2310" s="28">
        <v>44669</v>
      </c>
      <c r="AP2310" s="29">
        <v>46539.59</v>
      </c>
      <c r="AQ2310" s="3">
        <f t="shared" si="345"/>
        <v>-1.329355210149763E-3</v>
      </c>
    </row>
    <row r="2311" spans="1:43" ht="15.75" thickBot="1" x14ac:dyDescent="0.3">
      <c r="A2311" s="28">
        <v>44729</v>
      </c>
      <c r="B2311">
        <v>117.9</v>
      </c>
      <c r="C2311" s="3">
        <f t="shared" si="342"/>
        <v>7.4339912842860123E-3</v>
      </c>
      <c r="E2311" s="28">
        <v>44670</v>
      </c>
      <c r="F2311">
        <v>157.58000000000001</v>
      </c>
      <c r="G2311" s="4">
        <f t="shared" si="347"/>
        <v>-2.6743252424186181E-2</v>
      </c>
      <c r="Q2311" s="28">
        <v>44670</v>
      </c>
      <c r="R2311">
        <v>142.77000000000001</v>
      </c>
      <c r="S2311" s="3">
        <f t="shared" si="343"/>
        <v>-1.5515101365328965E-2</v>
      </c>
      <c r="U2311" s="28">
        <v>44670</v>
      </c>
      <c r="V2311">
        <v>86.04</v>
      </c>
      <c r="W2311" s="3">
        <f t="shared" si="346"/>
        <v>-2.0714773503300643E-2</v>
      </c>
      <c r="AG2311" s="28">
        <v>44678</v>
      </c>
      <c r="AH2311">
        <v>132</v>
      </c>
      <c r="AI2311" s="4">
        <f t="shared" si="344"/>
        <v>-6.3829787234042534E-2</v>
      </c>
      <c r="AO2311" s="28">
        <v>44670</v>
      </c>
      <c r="AP2311" s="29">
        <v>46333.36</v>
      </c>
      <c r="AQ2311" s="3">
        <f t="shared" si="345"/>
        <v>-4.4312809803437325E-3</v>
      </c>
    </row>
    <row r="2312" spans="1:43" ht="15.75" thickBot="1" x14ac:dyDescent="0.3">
      <c r="A2312" s="28">
        <v>44732</v>
      </c>
      <c r="B2312">
        <v>116.69</v>
      </c>
      <c r="C2312" s="3">
        <f t="shared" ref="C2312:C2375" si="348">B2312/B2311-1</f>
        <v>-1.0262934690415726E-2</v>
      </c>
      <c r="E2312" s="28">
        <v>44671</v>
      </c>
      <c r="F2312">
        <v>158.77000000000001</v>
      </c>
      <c r="G2312" s="4">
        <f t="shared" si="347"/>
        <v>7.5517197613910181E-3</v>
      </c>
      <c r="Q2312" s="28">
        <v>44671</v>
      </c>
      <c r="R2312">
        <v>138.13</v>
      </c>
      <c r="S2312" s="3">
        <f t="shared" ref="S2312:S2375" si="349">R2312/R2311-1</f>
        <v>-3.2499824893184925E-2</v>
      </c>
      <c r="U2312" s="28">
        <v>44671</v>
      </c>
      <c r="V2312">
        <v>84.41</v>
      </c>
      <c r="W2312" s="3">
        <f t="shared" si="346"/>
        <v>-1.8944676894467771E-2</v>
      </c>
      <c r="AG2312" s="28">
        <v>44679</v>
      </c>
      <c r="AH2312">
        <v>134.71</v>
      </c>
      <c r="AI2312" s="4">
        <f t="shared" ref="AI2312:AI2375" si="350">AH2312/AH2311-1</f>
        <v>2.053030303030301E-2</v>
      </c>
      <c r="AO2312" s="28">
        <v>44671</v>
      </c>
      <c r="AP2312" s="29">
        <v>45943.16</v>
      </c>
      <c r="AQ2312" s="3">
        <f t="shared" ref="AQ2312:AQ2375" si="351">AP2312/AP2311-1</f>
        <v>-8.4215778868615976E-3</v>
      </c>
    </row>
    <row r="2313" spans="1:43" ht="15.75" thickBot="1" x14ac:dyDescent="0.3">
      <c r="A2313" s="28">
        <v>44733</v>
      </c>
      <c r="B2313">
        <v>118.25</v>
      </c>
      <c r="C2313" s="3">
        <f t="shared" si="348"/>
        <v>1.3368754820464401E-2</v>
      </c>
      <c r="E2313" s="28">
        <v>44672</v>
      </c>
      <c r="F2313">
        <v>162.43</v>
      </c>
      <c r="G2313" s="4">
        <f t="shared" si="347"/>
        <v>2.3052213894312557E-2</v>
      </c>
      <c r="Q2313" s="28">
        <v>44672</v>
      </c>
      <c r="R2313">
        <v>135.69999999999999</v>
      </c>
      <c r="S2313" s="3">
        <f t="shared" si="349"/>
        <v>-1.7592123362050294E-2</v>
      </c>
      <c r="U2313" s="28">
        <v>44672</v>
      </c>
      <c r="V2313">
        <v>84.44</v>
      </c>
      <c r="W2313" s="3">
        <f t="shared" si="346"/>
        <v>3.5540812699919044E-4</v>
      </c>
      <c r="AG2313" s="28">
        <v>44687</v>
      </c>
      <c r="AH2313">
        <v>126.04</v>
      </c>
      <c r="AI2313" s="4">
        <f t="shared" si="350"/>
        <v>-6.4360478063989368E-2</v>
      </c>
      <c r="AO2313" s="28">
        <v>44672</v>
      </c>
      <c r="AP2313" s="29">
        <v>45652.62</v>
      </c>
      <c r="AQ2313" s="3">
        <f t="shared" si="351"/>
        <v>-6.3239010986618771E-3</v>
      </c>
    </row>
    <row r="2314" spans="1:43" ht="15.75" thickBot="1" x14ac:dyDescent="0.3">
      <c r="A2314" s="28">
        <v>44734</v>
      </c>
      <c r="B2314">
        <v>116.61</v>
      </c>
      <c r="C2314" s="3">
        <f t="shared" si="348"/>
        <v>-1.3868921775898491E-2</v>
      </c>
      <c r="E2314" s="28">
        <v>44673</v>
      </c>
      <c r="F2314">
        <v>162.09</v>
      </c>
      <c r="G2314" s="4">
        <f t="shared" si="347"/>
        <v>-2.0932093825032361E-3</v>
      </c>
      <c r="Q2314" s="28">
        <v>44673</v>
      </c>
      <c r="R2314">
        <v>132.01</v>
      </c>
      <c r="S2314" s="3">
        <f t="shared" si="349"/>
        <v>-2.7192336035372078E-2</v>
      </c>
      <c r="U2314" s="28">
        <v>44673</v>
      </c>
      <c r="V2314">
        <v>85.44</v>
      </c>
      <c r="W2314" s="3">
        <f t="shared" si="346"/>
        <v>1.1842728564661398E-2</v>
      </c>
      <c r="AG2314" s="28">
        <v>44690</v>
      </c>
      <c r="AH2314">
        <v>121.08</v>
      </c>
      <c r="AI2314" s="4">
        <f t="shared" si="350"/>
        <v>-3.9352586480482454E-2</v>
      </c>
      <c r="AO2314" s="28">
        <v>44673</v>
      </c>
      <c r="AP2314" s="29">
        <v>45553.02</v>
      </c>
      <c r="AQ2314" s="3">
        <f t="shared" si="351"/>
        <v>-2.1816929674574048E-3</v>
      </c>
    </row>
    <row r="2315" spans="1:43" ht="15.75" thickBot="1" x14ac:dyDescent="0.3">
      <c r="A2315" s="28">
        <v>44735</v>
      </c>
      <c r="B2315">
        <v>117.7</v>
      </c>
      <c r="C2315" s="3">
        <f t="shared" si="348"/>
        <v>9.3473973072635275E-3</v>
      </c>
      <c r="E2315" s="28">
        <v>44676</v>
      </c>
      <c r="F2315">
        <v>159.76</v>
      </c>
      <c r="G2315" s="4">
        <f t="shared" si="347"/>
        <v>-1.4374730088222654E-2</v>
      </c>
      <c r="Q2315" s="28">
        <v>44676</v>
      </c>
      <c r="R2315">
        <v>131.1</v>
      </c>
      <c r="S2315" s="3">
        <f t="shared" si="349"/>
        <v>-6.893417165366289E-3</v>
      </c>
      <c r="U2315" s="28">
        <v>44676</v>
      </c>
      <c r="V2315">
        <v>86.22</v>
      </c>
      <c r="W2315" s="3">
        <f t="shared" si="346"/>
        <v>9.1292134831459926E-3</v>
      </c>
      <c r="AG2315" s="28">
        <v>44691</v>
      </c>
      <c r="AH2315">
        <v>120</v>
      </c>
      <c r="AI2315" s="4">
        <f t="shared" si="350"/>
        <v>-8.9197224975222644E-3</v>
      </c>
      <c r="AO2315" s="28">
        <v>44676</v>
      </c>
      <c r="AP2315" s="29">
        <v>46073.25</v>
      </c>
      <c r="AQ2315" s="3">
        <f t="shared" si="351"/>
        <v>1.1420318565048104E-2</v>
      </c>
    </row>
    <row r="2316" spans="1:43" ht="15.75" thickBot="1" x14ac:dyDescent="0.3">
      <c r="A2316" s="28">
        <v>44736</v>
      </c>
      <c r="B2316">
        <v>114.09</v>
      </c>
      <c r="C2316" s="3">
        <f t="shared" si="348"/>
        <v>-3.0671197960917551E-2</v>
      </c>
      <c r="E2316" s="28">
        <v>44677</v>
      </c>
      <c r="F2316">
        <v>154.1</v>
      </c>
      <c r="G2316" s="4">
        <f t="shared" si="347"/>
        <v>-3.5428142213319913E-2</v>
      </c>
      <c r="Q2316" s="28">
        <v>44677</v>
      </c>
      <c r="R2316">
        <v>130.11000000000001</v>
      </c>
      <c r="S2316" s="3">
        <f t="shared" si="349"/>
        <v>-7.551487414187541E-3</v>
      </c>
      <c r="U2316" s="28">
        <v>44677</v>
      </c>
      <c r="V2316">
        <v>85.03</v>
      </c>
      <c r="W2316" s="3">
        <f t="shared" si="346"/>
        <v>-1.3801902110879172E-2</v>
      </c>
      <c r="AG2316" s="28">
        <v>44692</v>
      </c>
      <c r="AH2316">
        <v>111</v>
      </c>
      <c r="AI2316" s="4">
        <f t="shared" si="350"/>
        <v>-7.4999999999999956E-2</v>
      </c>
      <c r="AO2316" s="28">
        <v>44677</v>
      </c>
      <c r="AP2316" s="29">
        <v>45817.67</v>
      </c>
      <c r="AQ2316" s="3">
        <f t="shared" si="351"/>
        <v>-5.547253558192744E-3</v>
      </c>
    </row>
    <row r="2317" spans="1:43" ht="15.75" thickBot="1" x14ac:dyDescent="0.3">
      <c r="A2317" s="28">
        <v>44739</v>
      </c>
      <c r="B2317">
        <v>114.19</v>
      </c>
      <c r="C2317" s="3">
        <f t="shared" si="348"/>
        <v>8.7650100797609376E-4</v>
      </c>
      <c r="E2317" s="28">
        <v>44678</v>
      </c>
      <c r="F2317">
        <v>160.44</v>
      </c>
      <c r="G2317" s="4">
        <f t="shared" si="347"/>
        <v>4.1142115509409605E-2</v>
      </c>
      <c r="Q2317" s="28">
        <v>44678</v>
      </c>
      <c r="R2317">
        <v>128.06</v>
      </c>
      <c r="S2317" s="3">
        <f t="shared" si="349"/>
        <v>-1.5755898854815209E-2</v>
      </c>
      <c r="U2317" s="28">
        <v>44678</v>
      </c>
      <c r="V2317">
        <v>85.11</v>
      </c>
      <c r="W2317" s="3">
        <f t="shared" si="346"/>
        <v>9.4084440785602297E-4</v>
      </c>
      <c r="AG2317" s="28">
        <v>44693</v>
      </c>
      <c r="AH2317">
        <v>102.68</v>
      </c>
      <c r="AI2317" s="4">
        <f t="shared" si="350"/>
        <v>-7.4954954954954855E-2</v>
      </c>
      <c r="AO2317" s="28">
        <v>44678</v>
      </c>
      <c r="AP2317" s="29">
        <v>45533.3</v>
      </c>
      <c r="AQ2317" s="3">
        <f t="shared" si="351"/>
        <v>-6.2065574264250634E-3</v>
      </c>
    </row>
    <row r="2318" spans="1:43" ht="15.75" thickBot="1" x14ac:dyDescent="0.3">
      <c r="A2318" s="28">
        <v>44740</v>
      </c>
      <c r="B2318">
        <v>112.95</v>
      </c>
      <c r="C2318" s="3">
        <f t="shared" si="348"/>
        <v>-1.0859094491636689E-2</v>
      </c>
      <c r="E2318" s="28">
        <v>44679</v>
      </c>
      <c r="F2318">
        <v>155.88</v>
      </c>
      <c r="G2318" s="4">
        <f t="shared" si="347"/>
        <v>-2.8421839940164562E-2</v>
      </c>
      <c r="Q2318" s="28">
        <v>44679</v>
      </c>
      <c r="R2318">
        <v>124.74</v>
      </c>
      <c r="S2318" s="3">
        <f t="shared" si="349"/>
        <v>-2.5925347493362505E-2</v>
      </c>
      <c r="U2318" s="28">
        <v>44679</v>
      </c>
      <c r="V2318">
        <v>84.56</v>
      </c>
      <c r="W2318" s="3">
        <f t="shared" si="346"/>
        <v>-6.4622253554224018E-3</v>
      </c>
      <c r="AG2318" s="28">
        <v>44694</v>
      </c>
      <c r="AH2318">
        <v>98.99</v>
      </c>
      <c r="AI2318" s="4">
        <f t="shared" si="350"/>
        <v>-3.5936891312816632E-2</v>
      </c>
      <c r="AO2318" s="28">
        <v>44679</v>
      </c>
      <c r="AP2318" s="29">
        <v>45249.41</v>
      </c>
      <c r="AQ2318" s="3">
        <f t="shared" si="351"/>
        <v>-6.2347776242881459E-3</v>
      </c>
    </row>
    <row r="2319" spans="1:43" ht="15.75" thickBot="1" x14ac:dyDescent="0.3">
      <c r="A2319" s="28">
        <v>44741</v>
      </c>
      <c r="B2319">
        <v>111.06</v>
      </c>
      <c r="C2319" s="3">
        <f t="shared" si="348"/>
        <v>-1.6733067729083673E-2</v>
      </c>
      <c r="E2319" s="28">
        <v>44687</v>
      </c>
      <c r="F2319">
        <v>148.96</v>
      </c>
      <c r="G2319" s="4">
        <f t="shared" si="347"/>
        <v>-4.439312291506281E-2</v>
      </c>
      <c r="Q2319" s="28">
        <v>44687</v>
      </c>
      <c r="R2319">
        <v>122.18</v>
      </c>
      <c r="S2319" s="3">
        <f t="shared" si="349"/>
        <v>-2.0522687189353794E-2</v>
      </c>
      <c r="U2319" s="28">
        <v>44687</v>
      </c>
      <c r="V2319">
        <v>83.04</v>
      </c>
      <c r="W2319" s="3">
        <f t="shared" si="346"/>
        <v>-1.7975402081362279E-2</v>
      </c>
      <c r="AG2319" s="28">
        <v>44697</v>
      </c>
      <c r="AH2319">
        <v>95</v>
      </c>
      <c r="AI2319" s="4">
        <f t="shared" si="350"/>
        <v>-4.0307101727447114E-2</v>
      </c>
      <c r="AO2319" s="28">
        <v>44687</v>
      </c>
      <c r="AP2319" s="29">
        <v>44840.81</v>
      </c>
      <c r="AQ2319" s="3">
        <f t="shared" si="351"/>
        <v>-9.0299519927443672E-3</v>
      </c>
    </row>
    <row r="2320" spans="1:43" ht="15.75" thickBot="1" x14ac:dyDescent="0.3">
      <c r="A2320" s="28">
        <v>44742</v>
      </c>
      <c r="B2320">
        <v>112.98</v>
      </c>
      <c r="C2320" s="3">
        <f t="shared" si="348"/>
        <v>1.7287952458130862E-2</v>
      </c>
      <c r="E2320" s="28">
        <v>44690</v>
      </c>
      <c r="F2320">
        <v>137.79</v>
      </c>
      <c r="G2320" s="4">
        <f t="shared" si="347"/>
        <v>-7.4986573576799276E-2</v>
      </c>
      <c r="Q2320" s="28">
        <v>44690</v>
      </c>
      <c r="R2320">
        <v>116.67</v>
      </c>
      <c r="S2320" s="3">
        <f t="shared" si="349"/>
        <v>-4.5097397282697682E-2</v>
      </c>
      <c r="U2320" s="28">
        <v>44690</v>
      </c>
      <c r="V2320">
        <v>79.84</v>
      </c>
      <c r="W2320" s="3">
        <f t="shared" si="346"/>
        <v>-3.8535645472061675E-2</v>
      </c>
      <c r="AG2320" s="28">
        <v>44698</v>
      </c>
      <c r="AH2320">
        <v>95</v>
      </c>
      <c r="AI2320" s="4">
        <f t="shared" si="350"/>
        <v>0</v>
      </c>
      <c r="AO2320" s="28">
        <v>44690</v>
      </c>
      <c r="AP2320" s="29">
        <v>43393.14</v>
      </c>
      <c r="AQ2320" s="3">
        <f t="shared" si="351"/>
        <v>-3.2284653198726754E-2</v>
      </c>
    </row>
    <row r="2321" spans="1:43" ht="15.75" thickBot="1" x14ac:dyDescent="0.3">
      <c r="A2321" s="28">
        <v>44743</v>
      </c>
      <c r="B2321">
        <v>114.94</v>
      </c>
      <c r="C2321" s="3">
        <f t="shared" si="348"/>
        <v>1.7348203221809078E-2</v>
      </c>
      <c r="E2321" s="28">
        <v>44691</v>
      </c>
      <c r="F2321">
        <v>142.44</v>
      </c>
      <c r="G2321" s="4">
        <f t="shared" si="347"/>
        <v>3.3747006313955996E-2</v>
      </c>
      <c r="Q2321" s="28">
        <v>44691</v>
      </c>
      <c r="R2321">
        <v>116.66</v>
      </c>
      <c r="S2321" s="3">
        <f t="shared" si="349"/>
        <v>-8.5711836804724939E-5</v>
      </c>
      <c r="U2321" s="28">
        <v>44691</v>
      </c>
      <c r="V2321">
        <v>79.72</v>
      </c>
      <c r="W2321" s="3">
        <f t="shared" si="346"/>
        <v>-1.5030060120241329E-3</v>
      </c>
      <c r="AG2321" s="28">
        <v>44699</v>
      </c>
      <c r="AH2321">
        <v>96</v>
      </c>
      <c r="AI2321" s="4">
        <f t="shared" si="350"/>
        <v>1.0526315789473717E-2</v>
      </c>
      <c r="AO2321" s="28">
        <v>44691</v>
      </c>
      <c r="AP2321" s="29">
        <v>43504.36</v>
      </c>
      <c r="AQ2321" s="3">
        <f t="shared" si="351"/>
        <v>2.5630779427348038E-3</v>
      </c>
    </row>
    <row r="2322" spans="1:43" ht="15.75" thickBot="1" x14ac:dyDescent="0.3">
      <c r="A2322" s="28">
        <v>44746</v>
      </c>
      <c r="B2322">
        <v>116.02</v>
      </c>
      <c r="C2322" s="3">
        <f t="shared" si="348"/>
        <v>9.3962067165478391E-3</v>
      </c>
      <c r="E2322" s="28">
        <v>44692</v>
      </c>
      <c r="F2322">
        <v>135.46</v>
      </c>
      <c r="G2322" s="4">
        <f t="shared" si="347"/>
        <v>-4.9003089019938106E-2</v>
      </c>
      <c r="Q2322" s="28">
        <v>44692</v>
      </c>
      <c r="R2322">
        <v>115.52</v>
      </c>
      <c r="S2322" s="3">
        <f t="shared" si="349"/>
        <v>-9.7719869706840434E-3</v>
      </c>
      <c r="U2322" s="28">
        <v>44692</v>
      </c>
      <c r="V2322">
        <v>78.930000000000007</v>
      </c>
      <c r="W2322" s="3">
        <f t="shared" si="346"/>
        <v>-9.9096838936275633E-3</v>
      </c>
      <c r="AG2322" s="28">
        <v>44700</v>
      </c>
      <c r="AH2322">
        <v>97</v>
      </c>
      <c r="AI2322" s="4">
        <f t="shared" si="350"/>
        <v>1.0416666666666741E-2</v>
      </c>
      <c r="AO2322" s="28">
        <v>44692</v>
      </c>
      <c r="AP2322" s="29">
        <v>42863.15</v>
      </c>
      <c r="AQ2322" s="3">
        <f t="shared" si="351"/>
        <v>-1.4738982483594731E-2</v>
      </c>
    </row>
    <row r="2323" spans="1:43" ht="15.75" thickBot="1" x14ac:dyDescent="0.3">
      <c r="A2323" s="28">
        <v>44747</v>
      </c>
      <c r="B2323">
        <v>115.19</v>
      </c>
      <c r="C2323" s="3">
        <f t="shared" si="348"/>
        <v>-7.1539389760385541E-3</v>
      </c>
      <c r="E2323" s="28">
        <v>44693</v>
      </c>
      <c r="F2323">
        <v>140.81</v>
      </c>
      <c r="G2323" s="4">
        <f t="shared" si="347"/>
        <v>3.9495053890447274E-2</v>
      </c>
      <c r="Q2323" s="28">
        <v>44693</v>
      </c>
      <c r="R2323">
        <v>117.91</v>
      </c>
      <c r="S2323" s="3">
        <f t="shared" si="349"/>
        <v>2.0689058171745156E-2</v>
      </c>
      <c r="U2323" s="28">
        <v>44693</v>
      </c>
      <c r="V2323">
        <v>78.34</v>
      </c>
      <c r="W2323" s="3">
        <f t="shared" si="346"/>
        <v>-7.4749778284556312E-3</v>
      </c>
      <c r="AG2323" s="28">
        <v>44701</v>
      </c>
      <c r="AH2323">
        <v>102.42</v>
      </c>
      <c r="AI2323" s="4">
        <f t="shared" si="350"/>
        <v>5.5876288659793882E-2</v>
      </c>
      <c r="AO2323" s="28">
        <v>44693</v>
      </c>
      <c r="AP2323" s="29">
        <v>42898.44</v>
      </c>
      <c r="AQ2323" s="3">
        <f t="shared" si="351"/>
        <v>8.2331793160328459E-4</v>
      </c>
    </row>
    <row r="2324" spans="1:43" ht="15.75" thickBot="1" x14ac:dyDescent="0.3">
      <c r="A2324" s="28">
        <v>44748</v>
      </c>
      <c r="B2324">
        <v>115.16</v>
      </c>
      <c r="C2324" s="3">
        <f t="shared" si="348"/>
        <v>-2.6043927424257429E-4</v>
      </c>
      <c r="E2324" s="28">
        <v>44694</v>
      </c>
      <c r="F2324">
        <v>149.87</v>
      </c>
      <c r="G2324" s="4">
        <f t="shared" si="347"/>
        <v>6.4342021163269703E-2</v>
      </c>
      <c r="Q2324" s="28">
        <v>44694</v>
      </c>
      <c r="R2324">
        <v>118.54</v>
      </c>
      <c r="S2324" s="3">
        <f t="shared" si="349"/>
        <v>5.343058264778211E-3</v>
      </c>
      <c r="U2324" s="28">
        <v>44694</v>
      </c>
      <c r="V2324">
        <v>81.48</v>
      </c>
      <c r="W2324" s="3">
        <f t="shared" si="346"/>
        <v>4.0081695174878806E-2</v>
      </c>
      <c r="AG2324" s="28">
        <v>44704</v>
      </c>
      <c r="AH2324">
        <v>100.45</v>
      </c>
      <c r="AI2324" s="4">
        <f t="shared" si="350"/>
        <v>-1.9234524506932194E-2</v>
      </c>
      <c r="AO2324" s="28">
        <v>44694</v>
      </c>
      <c r="AP2324" s="29">
        <v>43486.46</v>
      </c>
      <c r="AQ2324" s="3">
        <f t="shared" si="351"/>
        <v>1.3707258352518181E-2</v>
      </c>
    </row>
    <row r="2325" spans="1:43" ht="15.75" thickBot="1" x14ac:dyDescent="0.3">
      <c r="A2325" s="28">
        <v>44749</v>
      </c>
      <c r="B2325">
        <v>115</v>
      </c>
      <c r="C2325" s="3">
        <f t="shared" si="348"/>
        <v>-1.3893713094824678E-3</v>
      </c>
      <c r="E2325" s="28">
        <v>44697</v>
      </c>
      <c r="F2325">
        <v>148.22</v>
      </c>
      <c r="G2325" s="4">
        <f t="shared" si="347"/>
        <v>-1.1009541602722384E-2</v>
      </c>
      <c r="Q2325" s="28">
        <v>44697</v>
      </c>
      <c r="R2325">
        <v>112.77</v>
      </c>
      <c r="S2325" s="3">
        <f t="shared" si="349"/>
        <v>-4.8675552556099344E-2</v>
      </c>
      <c r="U2325" s="28">
        <v>44697</v>
      </c>
      <c r="V2325">
        <v>79.290000000000006</v>
      </c>
      <c r="W2325" s="3">
        <f t="shared" si="346"/>
        <v>-2.6877761413843904E-2</v>
      </c>
      <c r="AG2325" s="28">
        <v>44705</v>
      </c>
      <c r="AH2325">
        <v>100.7</v>
      </c>
      <c r="AI2325" s="4">
        <f t="shared" si="350"/>
        <v>2.4888003982079798E-3</v>
      </c>
      <c r="AO2325" s="28">
        <v>44697</v>
      </c>
      <c r="AP2325" s="29">
        <v>42667.32</v>
      </c>
      <c r="AQ2325" s="3">
        <f t="shared" si="351"/>
        <v>-1.8836667781189864E-2</v>
      </c>
    </row>
    <row r="2326" spans="1:43" ht="15.75" thickBot="1" x14ac:dyDescent="0.3">
      <c r="A2326" s="28">
        <v>44755</v>
      </c>
      <c r="B2326">
        <v>119.29</v>
      </c>
      <c r="C2326" s="3">
        <f t="shared" si="348"/>
        <v>3.7304347826087048E-2</v>
      </c>
      <c r="E2326" s="28">
        <v>44698</v>
      </c>
      <c r="F2326">
        <v>151.69</v>
      </c>
      <c r="G2326" s="4">
        <f t="shared" si="347"/>
        <v>2.3411145594386618E-2</v>
      </c>
      <c r="Q2326" s="28">
        <v>44698</v>
      </c>
      <c r="R2326">
        <v>111.01</v>
      </c>
      <c r="S2326" s="3">
        <f t="shared" si="349"/>
        <v>-1.5606987674026684E-2</v>
      </c>
      <c r="U2326" s="28">
        <v>44698</v>
      </c>
      <c r="V2326">
        <v>79.099999999999994</v>
      </c>
      <c r="W2326" s="3">
        <f t="shared" si="346"/>
        <v>-2.3962668684577304E-3</v>
      </c>
      <c r="AG2326" s="28">
        <v>44706</v>
      </c>
      <c r="AH2326">
        <v>101.4</v>
      </c>
      <c r="AI2326" s="4">
        <f t="shared" si="350"/>
        <v>6.9513406156902491E-3</v>
      </c>
      <c r="AO2326" s="28">
        <v>44698</v>
      </c>
      <c r="AP2326" s="29">
        <v>42726.06</v>
      </c>
      <c r="AQ2326" s="3">
        <f t="shared" si="351"/>
        <v>1.3766976693168065E-3</v>
      </c>
    </row>
    <row r="2327" spans="1:43" ht="15.75" thickBot="1" x14ac:dyDescent="0.3">
      <c r="A2327" s="28">
        <v>44756</v>
      </c>
      <c r="B2327">
        <v>122.86</v>
      </c>
      <c r="C2327" s="3">
        <f t="shared" si="348"/>
        <v>2.9927068488557307E-2</v>
      </c>
      <c r="E2327" s="28">
        <v>44699</v>
      </c>
      <c r="F2327">
        <v>150.24</v>
      </c>
      <c r="G2327" s="4">
        <f t="shared" si="347"/>
        <v>-9.5589689498317698E-3</v>
      </c>
      <c r="Q2327" s="28">
        <v>44699</v>
      </c>
      <c r="R2327">
        <v>111.33</v>
      </c>
      <c r="S2327" s="3">
        <f t="shared" si="349"/>
        <v>2.8826231871001973E-3</v>
      </c>
      <c r="U2327" s="28">
        <v>44699</v>
      </c>
      <c r="V2327">
        <v>78.75</v>
      </c>
      <c r="W2327" s="3">
        <f t="shared" si="346"/>
        <v>-4.4247787610618428E-3</v>
      </c>
      <c r="AG2327" s="28">
        <v>44707</v>
      </c>
      <c r="AH2327">
        <v>103.74</v>
      </c>
      <c r="AI2327" s="4">
        <f t="shared" si="350"/>
        <v>2.3076923076922995E-2</v>
      </c>
      <c r="AO2327" s="28">
        <v>44699</v>
      </c>
      <c r="AP2327" s="29">
        <v>43026.879999999997</v>
      </c>
      <c r="AQ2327" s="3">
        <f t="shared" si="351"/>
        <v>7.0406679202341671E-3</v>
      </c>
    </row>
    <row r="2328" spans="1:43" ht="15.75" thickBot="1" x14ac:dyDescent="0.3">
      <c r="A2328" s="28">
        <v>44757</v>
      </c>
      <c r="B2328">
        <v>123.17</v>
      </c>
      <c r="C2328" s="3">
        <f t="shared" si="348"/>
        <v>2.5231971349504168E-3</v>
      </c>
      <c r="E2328" s="28">
        <v>44700</v>
      </c>
      <c r="F2328">
        <v>150.27000000000001</v>
      </c>
      <c r="G2328" s="4">
        <f t="shared" si="347"/>
        <v>1.9968051118213204E-4</v>
      </c>
      <c r="Q2328" s="28">
        <v>44700</v>
      </c>
      <c r="R2328">
        <v>112.02</v>
      </c>
      <c r="S2328" s="3">
        <f t="shared" si="349"/>
        <v>6.1977903530046063E-3</v>
      </c>
      <c r="U2328" s="28">
        <v>44700</v>
      </c>
      <c r="V2328">
        <v>78.55</v>
      </c>
      <c r="W2328" s="3">
        <f t="shared" si="346"/>
        <v>-2.5396825396826195E-3</v>
      </c>
      <c r="AG2328" s="28">
        <v>44708</v>
      </c>
      <c r="AH2328">
        <v>106.54</v>
      </c>
      <c r="AI2328" s="4">
        <f t="shared" si="350"/>
        <v>2.6990553306342813E-2</v>
      </c>
      <c r="AO2328" s="28">
        <v>44700</v>
      </c>
      <c r="AP2328" s="29">
        <v>42983.45</v>
      </c>
      <c r="AQ2328" s="3">
        <f t="shared" si="351"/>
        <v>-1.0093690269896705E-3</v>
      </c>
    </row>
    <row r="2329" spans="1:43" ht="15.75" thickBot="1" x14ac:dyDescent="0.3">
      <c r="A2329" s="28">
        <v>44760</v>
      </c>
      <c r="B2329">
        <v>122.94</v>
      </c>
      <c r="C2329" s="3">
        <f t="shared" si="348"/>
        <v>-1.8673378257693107E-3</v>
      </c>
      <c r="E2329" s="28">
        <v>44701</v>
      </c>
      <c r="F2329">
        <v>152.31</v>
      </c>
      <c r="G2329" s="4">
        <f t="shared" si="347"/>
        <v>1.3575563984827177E-2</v>
      </c>
      <c r="Q2329" s="28">
        <v>44701</v>
      </c>
      <c r="R2329">
        <v>111.81</v>
      </c>
      <c r="S2329" s="3">
        <f t="shared" si="349"/>
        <v>-1.874665238350226E-3</v>
      </c>
      <c r="U2329" s="28">
        <v>44701</v>
      </c>
      <c r="V2329">
        <v>78.84</v>
      </c>
      <c r="W2329" s="3">
        <f t="shared" si="346"/>
        <v>3.6919159770847365E-3</v>
      </c>
      <c r="AG2329" s="28">
        <v>44711</v>
      </c>
      <c r="AH2329">
        <v>105</v>
      </c>
      <c r="AI2329" s="4">
        <f t="shared" si="350"/>
        <v>-1.4454664914586135E-2</v>
      </c>
      <c r="AO2329" s="28">
        <v>44701</v>
      </c>
      <c r="AP2329" s="29">
        <v>43100.7</v>
      </c>
      <c r="AQ2329" s="3">
        <f t="shared" si="351"/>
        <v>2.7277940695780156E-3</v>
      </c>
    </row>
    <row r="2330" spans="1:43" ht="15.75" thickBot="1" x14ac:dyDescent="0.3">
      <c r="A2330" s="28">
        <v>44761</v>
      </c>
      <c r="B2330">
        <v>117.02</v>
      </c>
      <c r="C2330" s="3">
        <f t="shared" si="348"/>
        <v>-4.8153570847567884E-2</v>
      </c>
      <c r="E2330" s="28">
        <v>44704</v>
      </c>
      <c r="F2330">
        <v>150.46</v>
      </c>
      <c r="G2330" s="4">
        <f t="shared" si="347"/>
        <v>-1.2146280611909921E-2</v>
      </c>
      <c r="Q2330" s="28">
        <v>44704</v>
      </c>
      <c r="R2330">
        <v>109.46</v>
      </c>
      <c r="S2330" s="3">
        <f t="shared" si="349"/>
        <v>-2.1017798050263936E-2</v>
      </c>
      <c r="U2330" s="28">
        <v>44704</v>
      </c>
      <c r="V2330">
        <v>77.040000000000006</v>
      </c>
      <c r="W2330" s="3">
        <f t="shared" si="346"/>
        <v>-2.2831050228310446E-2</v>
      </c>
      <c r="AG2330" s="28">
        <v>44712</v>
      </c>
      <c r="AH2330">
        <v>105.25</v>
      </c>
      <c r="AI2330" s="4">
        <f t="shared" si="350"/>
        <v>2.3809523809523725E-3</v>
      </c>
      <c r="AO2330" s="28">
        <v>44704</v>
      </c>
      <c r="AP2330" s="29">
        <v>42440.25</v>
      </c>
      <c r="AQ2330" s="3">
        <f t="shared" si="351"/>
        <v>-1.5323417021069208E-2</v>
      </c>
    </row>
    <row r="2331" spans="1:43" ht="15.75" thickBot="1" x14ac:dyDescent="0.3">
      <c r="A2331" s="28">
        <v>44762</v>
      </c>
      <c r="B2331">
        <v>116.94</v>
      </c>
      <c r="C2331" s="3">
        <f t="shared" si="348"/>
        <v>-6.8364382156893555E-4</v>
      </c>
      <c r="E2331" s="28">
        <v>44705</v>
      </c>
      <c r="F2331">
        <v>150.54</v>
      </c>
      <c r="G2331" s="4">
        <f t="shared" si="347"/>
        <v>5.3170277814684752E-4</v>
      </c>
      <c r="Q2331" s="28">
        <v>44705</v>
      </c>
      <c r="R2331">
        <v>107.43</v>
      </c>
      <c r="S2331" s="3">
        <f t="shared" si="349"/>
        <v>-1.8545587429197763E-2</v>
      </c>
      <c r="U2331" s="28">
        <v>44705</v>
      </c>
      <c r="V2331">
        <v>76.95</v>
      </c>
      <c r="W2331" s="3">
        <f t="shared" si="346"/>
        <v>-1.1682242990654901E-3</v>
      </c>
      <c r="AG2331" s="28">
        <v>44713</v>
      </c>
      <c r="AH2331">
        <v>105.25</v>
      </c>
      <c r="AI2331" s="4">
        <f t="shared" si="350"/>
        <v>0</v>
      </c>
      <c r="AO2331" s="28">
        <v>44705</v>
      </c>
      <c r="AP2331" s="29">
        <v>41950.32</v>
      </c>
      <c r="AQ2331" s="3">
        <f t="shared" si="351"/>
        <v>-1.1543994203615626E-2</v>
      </c>
    </row>
    <row r="2332" spans="1:43" ht="15.75" thickBot="1" x14ac:dyDescent="0.3">
      <c r="A2332" s="28">
        <v>44763</v>
      </c>
      <c r="B2332">
        <v>116.62</v>
      </c>
      <c r="C2332" s="3">
        <f t="shared" si="348"/>
        <v>-2.7364460407045543E-3</v>
      </c>
      <c r="E2332" s="28">
        <v>44706</v>
      </c>
      <c r="F2332">
        <v>156.06</v>
      </c>
      <c r="G2332" s="4">
        <f t="shared" si="347"/>
        <v>3.6667995217217975E-2</v>
      </c>
      <c r="Q2332" s="28">
        <v>44706</v>
      </c>
      <c r="R2332">
        <v>107.45</v>
      </c>
      <c r="S2332" s="3">
        <f t="shared" si="349"/>
        <v>1.8616773713109325E-4</v>
      </c>
      <c r="U2332" s="28">
        <v>44706</v>
      </c>
      <c r="V2332">
        <v>75.17</v>
      </c>
      <c r="W2332" s="3">
        <f t="shared" si="346"/>
        <v>-2.3131903833658263E-2</v>
      </c>
      <c r="AG2332" s="28">
        <v>44714</v>
      </c>
      <c r="AH2332">
        <v>101.07</v>
      </c>
      <c r="AI2332" s="4">
        <f t="shared" si="350"/>
        <v>-3.9714964370546335E-2</v>
      </c>
      <c r="AO2332" s="28">
        <v>44706</v>
      </c>
      <c r="AP2332" s="29">
        <v>42012.66</v>
      </c>
      <c r="AQ2332" s="3">
        <f t="shared" si="351"/>
        <v>1.4860434914443221E-3</v>
      </c>
    </row>
    <row r="2333" spans="1:43" ht="15.75" thickBot="1" x14ac:dyDescent="0.3">
      <c r="A2333" s="28">
        <v>44764</v>
      </c>
      <c r="B2333">
        <v>116.57</v>
      </c>
      <c r="C2333" s="3">
        <f t="shared" si="348"/>
        <v>-4.2874292574179851E-4</v>
      </c>
      <c r="E2333" s="28">
        <v>44707</v>
      </c>
      <c r="F2333">
        <v>163.86</v>
      </c>
      <c r="G2333" s="4">
        <f t="shared" si="347"/>
        <v>4.9980776624375389E-2</v>
      </c>
      <c r="Q2333" s="28">
        <v>44707</v>
      </c>
      <c r="R2333">
        <v>109.25</v>
      </c>
      <c r="S2333" s="3">
        <f t="shared" si="349"/>
        <v>1.6751977664029694E-2</v>
      </c>
      <c r="U2333" s="28">
        <v>44707</v>
      </c>
      <c r="V2333">
        <v>75.19</v>
      </c>
      <c r="W2333" s="3">
        <f t="shared" si="346"/>
        <v>2.6606358919778472E-4</v>
      </c>
      <c r="AG2333" s="28">
        <v>44715</v>
      </c>
      <c r="AH2333">
        <v>107.35</v>
      </c>
      <c r="AI2333" s="4">
        <f t="shared" si="350"/>
        <v>6.2135153853764669E-2</v>
      </c>
      <c r="AO2333" s="28">
        <v>44707</v>
      </c>
      <c r="AP2333" s="29">
        <v>42541.71</v>
      </c>
      <c r="AQ2333" s="3">
        <f t="shared" si="351"/>
        <v>1.259263279211531E-2</v>
      </c>
    </row>
    <row r="2334" spans="1:43" ht="15.75" thickBot="1" x14ac:dyDescent="0.3">
      <c r="A2334" s="28">
        <v>44767</v>
      </c>
      <c r="B2334">
        <v>115.92</v>
      </c>
      <c r="C2334" s="3">
        <f t="shared" si="348"/>
        <v>-5.5760487260873015E-3</v>
      </c>
      <c r="E2334" s="28">
        <v>44708</v>
      </c>
      <c r="F2334">
        <v>163.55000000000001</v>
      </c>
      <c r="G2334" s="4">
        <f t="shared" si="347"/>
        <v>-1.8918589039423894E-3</v>
      </c>
      <c r="Q2334" s="28">
        <v>44708</v>
      </c>
      <c r="R2334">
        <v>110.53</v>
      </c>
      <c r="S2334" s="3">
        <f t="shared" si="349"/>
        <v>1.1716247139588187E-2</v>
      </c>
      <c r="U2334" s="28">
        <v>44708</v>
      </c>
      <c r="V2334">
        <v>77.02</v>
      </c>
      <c r="W2334" s="3">
        <f t="shared" si="346"/>
        <v>2.4338342864742568E-2</v>
      </c>
      <c r="AG2334" s="28">
        <v>44718</v>
      </c>
      <c r="AH2334">
        <v>106.87</v>
      </c>
      <c r="AI2334" s="4">
        <f t="shared" si="350"/>
        <v>-4.4713553795993066E-3</v>
      </c>
      <c r="AO2334" s="28">
        <v>44708</v>
      </c>
      <c r="AP2334" s="29">
        <v>42861.45</v>
      </c>
      <c r="AQ2334" s="3">
        <f t="shared" si="351"/>
        <v>7.5159179073900351E-3</v>
      </c>
    </row>
    <row r="2335" spans="1:43" ht="15.75" thickBot="1" x14ac:dyDescent="0.3">
      <c r="A2335" s="28">
        <v>44768</v>
      </c>
      <c r="B2335">
        <v>117.49</v>
      </c>
      <c r="C2335" s="3">
        <f t="shared" si="348"/>
        <v>1.3543823326432003E-2</v>
      </c>
      <c r="E2335" s="28">
        <v>44711</v>
      </c>
      <c r="F2335">
        <v>163.4</v>
      </c>
      <c r="G2335" s="4">
        <f t="shared" si="347"/>
        <v>-9.1715071843478935E-4</v>
      </c>
      <c r="Q2335" s="28">
        <v>44711</v>
      </c>
      <c r="R2335">
        <v>109.99</v>
      </c>
      <c r="S2335" s="3">
        <f t="shared" si="349"/>
        <v>-4.8855514339998241E-3</v>
      </c>
      <c r="U2335" s="28">
        <v>44711</v>
      </c>
      <c r="V2335">
        <v>80.010000000000005</v>
      </c>
      <c r="W2335" s="3">
        <f t="shared" si="346"/>
        <v>3.8821085432355407E-2</v>
      </c>
      <c r="AG2335" s="28">
        <v>44719</v>
      </c>
      <c r="AH2335">
        <v>106.5</v>
      </c>
      <c r="AI2335" s="4">
        <f t="shared" si="350"/>
        <v>-3.4621502760363576E-3</v>
      </c>
      <c r="AO2335" s="28">
        <v>44711</v>
      </c>
      <c r="AP2335" s="29">
        <v>43040.14</v>
      </c>
      <c r="AQ2335" s="3">
        <f t="shared" si="351"/>
        <v>4.1690143473913643E-3</v>
      </c>
    </row>
    <row r="2336" spans="1:43" ht="15.75" thickBot="1" x14ac:dyDescent="0.3">
      <c r="A2336" s="28">
        <v>44769</v>
      </c>
      <c r="B2336">
        <v>118.9</v>
      </c>
      <c r="C2336" s="3">
        <f t="shared" si="348"/>
        <v>1.2001021363520437E-2</v>
      </c>
      <c r="E2336" s="28">
        <v>44712</v>
      </c>
      <c r="F2336">
        <v>163.96</v>
      </c>
      <c r="G2336" s="4">
        <f t="shared" si="347"/>
        <v>3.4271725826193755E-3</v>
      </c>
      <c r="Q2336" s="28">
        <v>44712</v>
      </c>
      <c r="R2336">
        <v>107.15</v>
      </c>
      <c r="S2336" s="3">
        <f t="shared" si="349"/>
        <v>-2.582052913901256E-2</v>
      </c>
      <c r="U2336" s="28">
        <v>44712</v>
      </c>
      <c r="V2336">
        <v>81.08</v>
      </c>
      <c r="W2336" s="3">
        <f t="shared" si="346"/>
        <v>1.3373328333958101E-2</v>
      </c>
      <c r="AG2336" s="28">
        <v>44720</v>
      </c>
      <c r="AH2336">
        <v>101</v>
      </c>
      <c r="AI2336" s="4">
        <f t="shared" si="350"/>
        <v>-5.1643192488262879E-2</v>
      </c>
      <c r="AO2336" s="28">
        <v>44712</v>
      </c>
      <c r="AP2336" s="29">
        <v>43078.14</v>
      </c>
      <c r="AQ2336" s="3">
        <f t="shared" si="351"/>
        <v>8.8289675637676091E-4</v>
      </c>
    </row>
    <row r="2337" spans="1:43" ht="15.75" thickBot="1" x14ac:dyDescent="0.3">
      <c r="A2337" s="28">
        <v>44770</v>
      </c>
      <c r="B2337">
        <v>119.12</v>
      </c>
      <c r="C2337" s="3">
        <f t="shared" si="348"/>
        <v>1.8502943650127168E-3</v>
      </c>
      <c r="E2337" s="28">
        <v>44713</v>
      </c>
      <c r="F2337">
        <v>162.46</v>
      </c>
      <c r="G2337" s="4">
        <f t="shared" si="347"/>
        <v>-9.1485728226397001E-3</v>
      </c>
      <c r="Q2337" s="28">
        <v>44713</v>
      </c>
      <c r="R2337">
        <v>105.89</v>
      </c>
      <c r="S2337" s="3">
        <f t="shared" si="349"/>
        <v>-1.1759216052263266E-2</v>
      </c>
      <c r="U2337" s="28">
        <v>44713</v>
      </c>
      <c r="V2337">
        <v>79.64</v>
      </c>
      <c r="W2337" s="3">
        <f t="shared" si="346"/>
        <v>-1.7760236803157303E-2</v>
      </c>
      <c r="AG2337" s="28">
        <v>44721</v>
      </c>
      <c r="AH2337">
        <v>101.87</v>
      </c>
      <c r="AI2337" s="4">
        <f t="shared" si="350"/>
        <v>8.6138613861386215E-3</v>
      </c>
      <c r="AO2337" s="28">
        <v>44713</v>
      </c>
      <c r="AP2337" s="29">
        <v>42756.04</v>
      </c>
      <c r="AQ2337" s="3">
        <f t="shared" si="351"/>
        <v>-7.4771102002082479E-3</v>
      </c>
    </row>
    <row r="2338" spans="1:43" ht="15.75" thickBot="1" x14ac:dyDescent="0.3">
      <c r="A2338" s="28">
        <v>44771</v>
      </c>
      <c r="B2338">
        <v>118.49</v>
      </c>
      <c r="C2338" s="3">
        <f t="shared" si="348"/>
        <v>-5.2887844190733224E-3</v>
      </c>
      <c r="E2338" s="28">
        <v>44714</v>
      </c>
      <c r="F2338">
        <v>164.11</v>
      </c>
      <c r="G2338" s="4">
        <f t="shared" si="347"/>
        <v>1.0156346177520703E-2</v>
      </c>
      <c r="Q2338" s="28">
        <v>44714</v>
      </c>
      <c r="R2338">
        <v>102.87</v>
      </c>
      <c r="S2338" s="3">
        <f t="shared" si="349"/>
        <v>-2.8520162432713159E-2</v>
      </c>
      <c r="U2338" s="28">
        <v>44714</v>
      </c>
      <c r="V2338">
        <v>77.91</v>
      </c>
      <c r="W2338" s="3">
        <f t="shared" ref="W2338:W2401" si="352">V2338/V2337-1</f>
        <v>-2.1722752385735844E-2</v>
      </c>
      <c r="AG2338" s="28">
        <v>44722</v>
      </c>
      <c r="AH2338">
        <v>102.08</v>
      </c>
      <c r="AI2338" s="4">
        <f t="shared" si="350"/>
        <v>2.0614508687541999E-3</v>
      </c>
      <c r="AO2338" s="28">
        <v>44714</v>
      </c>
      <c r="AP2338" s="29">
        <v>42237.91</v>
      </c>
      <c r="AQ2338" s="3">
        <f t="shared" si="351"/>
        <v>-1.2118287848921439E-2</v>
      </c>
    </row>
    <row r="2339" spans="1:43" ht="15.75" thickBot="1" x14ac:dyDescent="0.3">
      <c r="A2339" s="28">
        <v>44774</v>
      </c>
      <c r="B2339">
        <v>118.88</v>
      </c>
      <c r="C2339" s="3">
        <f t="shared" si="348"/>
        <v>3.2914169972149132E-3</v>
      </c>
      <c r="E2339" s="28">
        <v>44715</v>
      </c>
      <c r="F2339">
        <v>153.69</v>
      </c>
      <c r="G2339" s="4">
        <f t="shared" si="347"/>
        <v>-6.349399792821897E-2</v>
      </c>
      <c r="Q2339" s="28">
        <v>44715</v>
      </c>
      <c r="R2339">
        <v>97.55</v>
      </c>
      <c r="S2339" s="3">
        <f t="shared" si="349"/>
        <v>-5.1715757752503255E-2</v>
      </c>
      <c r="U2339" s="28">
        <v>44715</v>
      </c>
      <c r="V2339">
        <v>76.760000000000005</v>
      </c>
      <c r="W2339" s="3">
        <f t="shared" si="352"/>
        <v>-1.4760621229623849E-2</v>
      </c>
      <c r="AG2339" s="28">
        <v>44725</v>
      </c>
      <c r="AH2339">
        <v>102.54</v>
      </c>
      <c r="AI2339" s="4">
        <f t="shared" si="350"/>
        <v>4.506269592476464E-3</v>
      </c>
      <c r="AO2339" s="28">
        <v>44715</v>
      </c>
      <c r="AP2339" s="29">
        <v>41314.879999999997</v>
      </c>
      <c r="AQ2339" s="3">
        <f t="shared" si="351"/>
        <v>-2.1853117258879617E-2</v>
      </c>
    </row>
    <row r="2340" spans="1:43" ht="15.75" thickBot="1" x14ac:dyDescent="0.3">
      <c r="A2340" s="28">
        <v>44775</v>
      </c>
      <c r="B2340">
        <v>119.05</v>
      </c>
      <c r="C2340" s="3">
        <f t="shared" si="348"/>
        <v>1.4300134589502189E-3</v>
      </c>
      <c r="E2340" s="28">
        <v>44718</v>
      </c>
      <c r="F2340">
        <v>156.84</v>
      </c>
      <c r="G2340" s="4">
        <f t="shared" si="347"/>
        <v>2.0495803240288879E-2</v>
      </c>
      <c r="Q2340" s="28">
        <v>44718</v>
      </c>
      <c r="R2340">
        <v>97.91</v>
      </c>
      <c r="S2340" s="3">
        <f t="shared" si="349"/>
        <v>3.6904151717067624E-3</v>
      </c>
      <c r="U2340" s="28">
        <v>44718</v>
      </c>
      <c r="V2340">
        <v>77.95</v>
      </c>
      <c r="W2340" s="3">
        <f t="shared" si="352"/>
        <v>1.5502866076081201E-2</v>
      </c>
      <c r="AG2340" s="28">
        <v>44726</v>
      </c>
      <c r="AH2340">
        <v>102.51</v>
      </c>
      <c r="AI2340" s="4">
        <f t="shared" si="350"/>
        <v>-2.9256875365712975E-4</v>
      </c>
      <c r="AO2340" s="28">
        <v>44718</v>
      </c>
      <c r="AP2340" s="29">
        <v>41577.21</v>
      </c>
      <c r="AQ2340" s="3">
        <f t="shared" si="351"/>
        <v>6.349528305540364E-3</v>
      </c>
    </row>
    <row r="2341" spans="1:43" ht="15.75" thickBot="1" x14ac:dyDescent="0.3">
      <c r="A2341" s="28">
        <v>44776</v>
      </c>
      <c r="B2341">
        <v>122.78</v>
      </c>
      <c r="C2341" s="3">
        <f t="shared" si="348"/>
        <v>3.1331373372532667E-2</v>
      </c>
      <c r="E2341" s="28">
        <v>44719</v>
      </c>
      <c r="F2341">
        <v>153.77000000000001</v>
      </c>
      <c r="G2341" s="4">
        <f t="shared" si="347"/>
        <v>-1.9574088242795162E-2</v>
      </c>
      <c r="Q2341" s="28">
        <v>44719</v>
      </c>
      <c r="R2341">
        <v>94.9</v>
      </c>
      <c r="S2341" s="3">
        <f t="shared" si="349"/>
        <v>-3.0742518639566896E-2</v>
      </c>
      <c r="U2341" s="28">
        <v>44719</v>
      </c>
      <c r="V2341">
        <v>78.42</v>
      </c>
      <c r="W2341" s="3">
        <f t="shared" si="352"/>
        <v>6.0295060936497169E-3</v>
      </c>
      <c r="AG2341" s="28">
        <v>44727</v>
      </c>
      <c r="AH2341">
        <v>102.56</v>
      </c>
      <c r="AI2341" s="4">
        <f t="shared" si="350"/>
        <v>4.877572919714801E-4</v>
      </c>
      <c r="AO2341" s="28">
        <v>44719</v>
      </c>
      <c r="AP2341" s="29">
        <v>41568.410000000003</v>
      </c>
      <c r="AQ2341" s="3">
        <f t="shared" si="351"/>
        <v>-2.1165441355963655E-4</v>
      </c>
    </row>
    <row r="2342" spans="1:43" ht="15.75" thickBot="1" x14ac:dyDescent="0.3">
      <c r="A2342" s="28">
        <v>44777</v>
      </c>
      <c r="B2342">
        <v>124.99</v>
      </c>
      <c r="C2342" s="3">
        <f t="shared" si="348"/>
        <v>1.7999674214041361E-2</v>
      </c>
      <c r="E2342" s="28">
        <v>44720</v>
      </c>
      <c r="F2342">
        <v>154.55000000000001</v>
      </c>
      <c r="G2342" s="4">
        <f t="shared" si="347"/>
        <v>5.0725108928919571E-3</v>
      </c>
      <c r="Q2342" s="28">
        <v>44720</v>
      </c>
      <c r="R2342">
        <v>93.72</v>
      </c>
      <c r="S2342" s="3">
        <f t="shared" si="349"/>
        <v>-1.2434141201264515E-2</v>
      </c>
      <c r="U2342" s="28">
        <v>44720</v>
      </c>
      <c r="V2342">
        <v>78.39</v>
      </c>
      <c r="W2342" s="3">
        <f t="shared" si="352"/>
        <v>-3.8255547054322214E-4</v>
      </c>
      <c r="AG2342" s="28">
        <v>44728</v>
      </c>
      <c r="AH2342">
        <v>104.2</v>
      </c>
      <c r="AI2342" s="4">
        <f t="shared" si="350"/>
        <v>1.5990639625585112E-2</v>
      </c>
      <c r="AO2342" s="28">
        <v>44720</v>
      </c>
      <c r="AP2342" s="29">
        <v>41553.160000000003</v>
      </c>
      <c r="AQ2342" s="3">
        <f t="shared" si="351"/>
        <v>-3.6686512666705973E-4</v>
      </c>
    </row>
    <row r="2343" spans="1:43" ht="15.75" thickBot="1" x14ac:dyDescent="0.3">
      <c r="A2343" s="28">
        <v>44778</v>
      </c>
      <c r="B2343">
        <v>124.78</v>
      </c>
      <c r="C2343" s="3">
        <f t="shared" si="348"/>
        <v>-1.6801344107527649E-3</v>
      </c>
      <c r="E2343" s="28">
        <v>44721</v>
      </c>
      <c r="F2343">
        <v>155.54</v>
      </c>
      <c r="G2343" s="4">
        <f t="shared" si="347"/>
        <v>6.4056939501777599E-3</v>
      </c>
      <c r="Q2343" s="28">
        <v>44721</v>
      </c>
      <c r="R2343">
        <v>93.22</v>
      </c>
      <c r="S2343" s="3">
        <f t="shared" si="349"/>
        <v>-5.3350405463081785E-3</v>
      </c>
      <c r="U2343" s="28">
        <v>44721</v>
      </c>
      <c r="V2343">
        <v>78.989999999999995</v>
      </c>
      <c r="W2343" s="3">
        <f t="shared" si="352"/>
        <v>7.6540375047837728E-3</v>
      </c>
      <c r="AG2343" s="28">
        <v>44729</v>
      </c>
      <c r="AH2343">
        <v>104.92</v>
      </c>
      <c r="AI2343" s="4">
        <f t="shared" si="350"/>
        <v>6.9097888675624386E-3</v>
      </c>
      <c r="AO2343" s="28">
        <v>44721</v>
      </c>
      <c r="AP2343" s="29">
        <v>41735.96</v>
      </c>
      <c r="AQ2343" s="3">
        <f t="shared" si="351"/>
        <v>4.3991840813069061E-3</v>
      </c>
    </row>
    <row r="2344" spans="1:43" ht="15.75" thickBot="1" x14ac:dyDescent="0.3">
      <c r="A2344" s="28">
        <v>44783</v>
      </c>
      <c r="B2344">
        <v>127.43</v>
      </c>
      <c r="C2344" s="3">
        <f t="shared" si="348"/>
        <v>2.1237377784901534E-2</v>
      </c>
      <c r="E2344" s="28">
        <v>44722</v>
      </c>
      <c r="F2344">
        <v>155.69</v>
      </c>
      <c r="G2344" s="4">
        <f t="shared" si="347"/>
        <v>9.6438215250094217E-4</v>
      </c>
      <c r="Q2344" s="28">
        <v>44722</v>
      </c>
      <c r="R2344">
        <v>93.76</v>
      </c>
      <c r="S2344" s="3">
        <f t="shared" si="349"/>
        <v>5.7927483372668398E-3</v>
      </c>
      <c r="U2344" s="28">
        <v>44722</v>
      </c>
      <c r="V2344">
        <v>80.62</v>
      </c>
      <c r="W2344" s="3">
        <f t="shared" si="352"/>
        <v>2.0635523483985452E-2</v>
      </c>
      <c r="AG2344" s="28">
        <v>44732</v>
      </c>
      <c r="AH2344">
        <v>105.62</v>
      </c>
      <c r="AI2344" s="4">
        <f t="shared" si="350"/>
        <v>6.671749904689328E-3</v>
      </c>
      <c r="AO2344" s="28">
        <v>44722</v>
      </c>
      <c r="AP2344" s="29">
        <v>42014.73</v>
      </c>
      <c r="AQ2344" s="3">
        <f t="shared" si="351"/>
        <v>6.6793719372935101E-3</v>
      </c>
    </row>
    <row r="2345" spans="1:43" ht="15.75" thickBot="1" x14ac:dyDescent="0.3">
      <c r="A2345" s="28">
        <v>44784</v>
      </c>
      <c r="B2345">
        <v>128.06</v>
      </c>
      <c r="C2345" s="3">
        <f t="shared" si="348"/>
        <v>4.9438907635563911E-3</v>
      </c>
      <c r="E2345" s="28">
        <v>44725</v>
      </c>
      <c r="F2345">
        <v>155.27000000000001</v>
      </c>
      <c r="G2345" s="4">
        <f t="shared" si="347"/>
        <v>-2.697668443702117E-3</v>
      </c>
      <c r="Q2345" s="28">
        <v>44725</v>
      </c>
      <c r="R2345">
        <v>89.96</v>
      </c>
      <c r="S2345" s="3">
        <f t="shared" si="349"/>
        <v>-4.0529010238907981E-2</v>
      </c>
      <c r="U2345" s="28">
        <v>44725</v>
      </c>
      <c r="V2345">
        <v>77.5</v>
      </c>
      <c r="W2345" s="3">
        <f t="shared" si="352"/>
        <v>-3.8700074423220099E-2</v>
      </c>
      <c r="AG2345" s="28">
        <v>44733</v>
      </c>
      <c r="AH2345">
        <v>108.25</v>
      </c>
      <c r="AI2345" s="4">
        <f t="shared" si="350"/>
        <v>2.4900587010035835E-2</v>
      </c>
      <c r="AO2345" s="28">
        <v>44725</v>
      </c>
      <c r="AP2345" s="29">
        <v>40879.93</v>
      </c>
      <c r="AQ2345" s="3">
        <f t="shared" si="351"/>
        <v>-2.7009574975252804E-2</v>
      </c>
    </row>
    <row r="2346" spans="1:43" ht="15.75" thickBot="1" x14ac:dyDescent="0.3">
      <c r="A2346" s="28">
        <v>44785</v>
      </c>
      <c r="B2346">
        <v>131.25</v>
      </c>
      <c r="C2346" s="3">
        <f t="shared" si="348"/>
        <v>2.4910198344525902E-2</v>
      </c>
      <c r="E2346" s="28">
        <v>44726</v>
      </c>
      <c r="F2346">
        <v>158.05000000000001</v>
      </c>
      <c r="G2346" s="4">
        <f t="shared" si="347"/>
        <v>1.7904295742899423E-2</v>
      </c>
      <c r="Q2346" s="28">
        <v>44726</v>
      </c>
      <c r="R2346">
        <v>90.05</v>
      </c>
      <c r="S2346" s="3">
        <f t="shared" si="349"/>
        <v>1.0004446420632807E-3</v>
      </c>
      <c r="U2346" s="28">
        <v>44726</v>
      </c>
      <c r="V2346">
        <v>78.69</v>
      </c>
      <c r="W2346" s="3">
        <f t="shared" si="352"/>
        <v>1.5354838709677354E-2</v>
      </c>
      <c r="AG2346" s="28">
        <v>44734</v>
      </c>
      <c r="AH2346">
        <v>109.83</v>
      </c>
      <c r="AI2346" s="4">
        <f t="shared" si="350"/>
        <v>1.4595842956120153E-2</v>
      </c>
      <c r="AO2346" s="28">
        <v>44726</v>
      </c>
      <c r="AP2346" s="29">
        <v>41054.68</v>
      </c>
      <c r="AQ2346" s="3">
        <f t="shared" si="351"/>
        <v>4.2747137776411037E-3</v>
      </c>
    </row>
    <row r="2347" spans="1:43" ht="15.75" thickBot="1" x14ac:dyDescent="0.3">
      <c r="A2347" s="28">
        <v>44788</v>
      </c>
      <c r="B2347">
        <v>134.26</v>
      </c>
      <c r="C2347" s="3">
        <f t="shared" si="348"/>
        <v>2.293333333333325E-2</v>
      </c>
      <c r="E2347" s="28">
        <v>44727</v>
      </c>
      <c r="F2347">
        <v>159.99</v>
      </c>
      <c r="G2347" s="4">
        <f t="shared" si="347"/>
        <v>1.2274596646630886E-2</v>
      </c>
      <c r="Q2347" s="28">
        <v>44727</v>
      </c>
      <c r="R2347">
        <v>95.51</v>
      </c>
      <c r="S2347" s="3">
        <f t="shared" si="349"/>
        <v>6.0632981676846276E-2</v>
      </c>
      <c r="U2347" s="28">
        <v>44727</v>
      </c>
      <c r="V2347">
        <v>80.11</v>
      </c>
      <c r="W2347" s="3">
        <f t="shared" si="352"/>
        <v>1.804549498030239E-2</v>
      </c>
      <c r="AG2347" s="28">
        <v>44735</v>
      </c>
      <c r="AH2347">
        <v>110</v>
      </c>
      <c r="AI2347" s="4">
        <f t="shared" si="350"/>
        <v>1.5478466721297046E-3</v>
      </c>
      <c r="AO2347" s="28">
        <v>44727</v>
      </c>
      <c r="AP2347" s="29">
        <v>41438.79</v>
      </c>
      <c r="AQ2347" s="3">
        <f t="shared" si="351"/>
        <v>9.3560587976815324E-3</v>
      </c>
    </row>
    <row r="2348" spans="1:43" ht="15.75" thickBot="1" x14ac:dyDescent="0.3">
      <c r="A2348" s="28">
        <v>44789</v>
      </c>
      <c r="B2348">
        <v>133.75</v>
      </c>
      <c r="C2348" s="3">
        <f t="shared" si="348"/>
        <v>-3.7985997318634723E-3</v>
      </c>
      <c r="E2348" s="28">
        <v>44728</v>
      </c>
      <c r="F2348">
        <v>161.28</v>
      </c>
      <c r="G2348" s="4">
        <f t="shared" si="347"/>
        <v>8.0630039377460605E-3</v>
      </c>
      <c r="Q2348" s="28">
        <v>44728</v>
      </c>
      <c r="R2348">
        <v>98.77</v>
      </c>
      <c r="S2348" s="3">
        <f t="shared" si="349"/>
        <v>3.4132551565281055E-2</v>
      </c>
      <c r="U2348" s="28">
        <v>44728</v>
      </c>
      <c r="V2348">
        <v>81.45</v>
      </c>
      <c r="W2348" s="3">
        <f t="shared" si="352"/>
        <v>1.6727000374485046E-2</v>
      </c>
      <c r="AG2348" s="28">
        <v>44736</v>
      </c>
      <c r="AH2348">
        <v>110.34</v>
      </c>
      <c r="AI2348" s="4">
        <f t="shared" si="350"/>
        <v>3.0909090909090331E-3</v>
      </c>
      <c r="AO2348" s="28">
        <v>44728</v>
      </c>
      <c r="AP2348" s="29">
        <v>41730.160000000003</v>
      </c>
      <c r="AQ2348" s="3">
        <f t="shared" si="351"/>
        <v>7.0313346504566887E-3</v>
      </c>
    </row>
    <row r="2349" spans="1:43" ht="15.75" thickBot="1" x14ac:dyDescent="0.3">
      <c r="A2349" s="28">
        <v>44790</v>
      </c>
      <c r="B2349">
        <v>135.54</v>
      </c>
      <c r="C2349" s="3">
        <f t="shared" si="348"/>
        <v>1.3383177570093441E-2</v>
      </c>
      <c r="E2349" s="28">
        <v>44729</v>
      </c>
      <c r="F2349">
        <v>166.19</v>
      </c>
      <c r="G2349" s="4">
        <f t="shared" si="347"/>
        <v>3.0443948412698374E-2</v>
      </c>
      <c r="Q2349" s="28">
        <v>44729</v>
      </c>
      <c r="R2349">
        <v>99.98</v>
      </c>
      <c r="S2349" s="3">
        <f t="shared" si="349"/>
        <v>1.2250683405892637E-2</v>
      </c>
      <c r="U2349" s="28">
        <v>44729</v>
      </c>
      <c r="V2349">
        <v>82.52</v>
      </c>
      <c r="W2349" s="3">
        <f t="shared" si="352"/>
        <v>1.3136893799877036E-2</v>
      </c>
      <c r="AG2349" s="28">
        <v>44739</v>
      </c>
      <c r="AH2349">
        <v>111.49</v>
      </c>
      <c r="AI2349" s="4">
        <f t="shared" si="350"/>
        <v>1.0422330976980199E-2</v>
      </c>
      <c r="AO2349" s="28">
        <v>44729</v>
      </c>
      <c r="AP2349" s="29">
        <v>42140.76</v>
      </c>
      <c r="AQ2349" s="3">
        <f t="shared" si="351"/>
        <v>9.8394063190747616E-3</v>
      </c>
    </row>
    <row r="2350" spans="1:43" ht="15.75" thickBot="1" x14ac:dyDescent="0.3">
      <c r="A2350" s="28">
        <v>44791</v>
      </c>
      <c r="B2350">
        <v>136.99</v>
      </c>
      <c r="C2350" s="3">
        <f t="shared" si="348"/>
        <v>1.0697948944961011E-2</v>
      </c>
      <c r="E2350" s="28">
        <v>44732</v>
      </c>
      <c r="F2350">
        <v>163.4</v>
      </c>
      <c r="G2350" s="4">
        <f t="shared" si="347"/>
        <v>-1.6788013719236994E-2</v>
      </c>
      <c r="Q2350" s="28">
        <v>44732</v>
      </c>
      <c r="R2350">
        <v>98.05</v>
      </c>
      <c r="S2350" s="3">
        <f t="shared" si="349"/>
        <v>-1.9303860772154513E-2</v>
      </c>
      <c r="U2350" s="28">
        <v>44732</v>
      </c>
      <c r="V2350">
        <v>81.69</v>
      </c>
      <c r="W2350" s="3">
        <f t="shared" si="352"/>
        <v>-1.0058167716917144E-2</v>
      </c>
      <c r="AG2350" s="28">
        <v>44740</v>
      </c>
      <c r="AH2350">
        <v>113.16</v>
      </c>
      <c r="AI2350" s="4">
        <f t="shared" si="350"/>
        <v>1.4978921876401596E-2</v>
      </c>
      <c r="AO2350" s="28">
        <v>44732</v>
      </c>
      <c r="AP2350" s="29">
        <v>41776.980000000003</v>
      </c>
      <c r="AQ2350" s="3">
        <f t="shared" si="351"/>
        <v>-8.632497373089576E-3</v>
      </c>
    </row>
    <row r="2351" spans="1:43" ht="15.75" thickBot="1" x14ac:dyDescent="0.3">
      <c r="A2351" s="28">
        <v>44792</v>
      </c>
      <c r="B2351">
        <v>137.54</v>
      </c>
      <c r="C2351" s="3">
        <f t="shared" si="348"/>
        <v>4.0148915979267841E-3</v>
      </c>
      <c r="E2351" s="28">
        <v>44733</v>
      </c>
      <c r="F2351">
        <v>174.53</v>
      </c>
      <c r="G2351" s="4">
        <f t="shared" si="347"/>
        <v>6.8115055079559284E-2</v>
      </c>
      <c r="Q2351" s="28">
        <v>44733</v>
      </c>
      <c r="R2351">
        <v>101.26</v>
      </c>
      <c r="S2351" s="3">
        <f t="shared" si="349"/>
        <v>3.2738398776134714E-2</v>
      </c>
      <c r="U2351" s="28">
        <v>44733</v>
      </c>
      <c r="V2351">
        <v>83.08</v>
      </c>
      <c r="W2351" s="3">
        <f t="shared" si="352"/>
        <v>1.7015546578528662E-2</v>
      </c>
      <c r="AG2351" s="28">
        <v>44741</v>
      </c>
      <c r="AH2351">
        <v>110</v>
      </c>
      <c r="AI2351" s="4">
        <f t="shared" si="350"/>
        <v>-2.7925061859314204E-2</v>
      </c>
      <c r="AO2351" s="28">
        <v>44733</v>
      </c>
      <c r="AP2351" s="29">
        <v>42525.95</v>
      </c>
      <c r="AQ2351" s="3">
        <f t="shared" si="351"/>
        <v>1.7927815749247511E-2</v>
      </c>
    </row>
    <row r="2352" spans="1:43" ht="15.75" thickBot="1" x14ac:dyDescent="0.3">
      <c r="A2352" s="28">
        <v>44795</v>
      </c>
      <c r="B2352">
        <v>124.43</v>
      </c>
      <c r="C2352" s="3">
        <f t="shared" si="348"/>
        <v>-9.5317725752508298E-2</v>
      </c>
      <c r="E2352" s="28">
        <v>44734</v>
      </c>
      <c r="F2352">
        <v>174.89</v>
      </c>
      <c r="G2352" s="4">
        <f t="shared" si="347"/>
        <v>2.0626826333580706E-3</v>
      </c>
      <c r="Q2352" s="28">
        <v>44734</v>
      </c>
      <c r="R2352">
        <v>98.48</v>
      </c>
      <c r="S2352" s="3">
        <f t="shared" si="349"/>
        <v>-2.7454078609520094E-2</v>
      </c>
      <c r="U2352" s="28">
        <v>44734</v>
      </c>
      <c r="V2352">
        <v>82.97</v>
      </c>
      <c r="W2352" s="3">
        <f t="shared" si="352"/>
        <v>-1.3240250361097328E-3</v>
      </c>
      <c r="AG2352" s="28">
        <v>44742</v>
      </c>
      <c r="AH2352">
        <v>112.92</v>
      </c>
      <c r="AI2352" s="4">
        <f t="shared" si="350"/>
        <v>2.654545454545465E-2</v>
      </c>
      <c r="AO2352" s="28">
        <v>44734</v>
      </c>
      <c r="AP2352" s="29">
        <v>42458.14</v>
      </c>
      <c r="AQ2352" s="3">
        <f t="shared" si="351"/>
        <v>-1.5945557947558697E-3</v>
      </c>
    </row>
    <row r="2353" spans="1:43" ht="15.75" thickBot="1" x14ac:dyDescent="0.3">
      <c r="A2353" s="28">
        <v>44796</v>
      </c>
      <c r="B2353">
        <v>125.26</v>
      </c>
      <c r="C2353" s="3">
        <f t="shared" si="348"/>
        <v>6.6704171019851266E-3</v>
      </c>
      <c r="E2353" s="28">
        <v>44735</v>
      </c>
      <c r="F2353">
        <v>179.41</v>
      </c>
      <c r="G2353" s="4">
        <f t="shared" si="347"/>
        <v>2.5844816741952048E-2</v>
      </c>
      <c r="Q2353" s="28">
        <v>44735</v>
      </c>
      <c r="R2353">
        <v>97.67</v>
      </c>
      <c r="S2353" s="3">
        <f t="shared" si="349"/>
        <v>-8.2250203086920992E-3</v>
      </c>
      <c r="U2353" s="28">
        <v>44735</v>
      </c>
      <c r="V2353">
        <v>82.98</v>
      </c>
      <c r="W2353" s="3">
        <f t="shared" si="352"/>
        <v>1.2052549114138777E-4</v>
      </c>
      <c r="AG2353" s="28">
        <v>44743</v>
      </c>
      <c r="AH2353">
        <v>114.13</v>
      </c>
      <c r="AI2353" s="4">
        <f t="shared" si="350"/>
        <v>1.0715550832447684E-2</v>
      </c>
      <c r="AO2353" s="28">
        <v>44735</v>
      </c>
      <c r="AP2353" s="29">
        <v>42716.97</v>
      </c>
      <c r="AQ2353" s="3">
        <f t="shared" si="351"/>
        <v>6.0961219686024304E-3</v>
      </c>
    </row>
    <row r="2354" spans="1:43" ht="15.75" thickBot="1" x14ac:dyDescent="0.3">
      <c r="A2354" s="28">
        <v>44797</v>
      </c>
      <c r="B2354">
        <v>125.71</v>
      </c>
      <c r="C2354" s="3">
        <f t="shared" si="348"/>
        <v>3.5925275427111103E-3</v>
      </c>
      <c r="E2354" s="28">
        <v>44736</v>
      </c>
      <c r="F2354">
        <v>169.57</v>
      </c>
      <c r="G2354" s="4">
        <f t="shared" si="347"/>
        <v>-5.484644111253556E-2</v>
      </c>
      <c r="Q2354" s="28">
        <v>44736</v>
      </c>
      <c r="R2354">
        <v>90.35</v>
      </c>
      <c r="S2354" s="3">
        <f t="shared" si="349"/>
        <v>-7.494624756834245E-2</v>
      </c>
      <c r="U2354" s="28">
        <v>44736</v>
      </c>
      <c r="V2354">
        <v>79.400000000000006</v>
      </c>
      <c r="W2354" s="3">
        <f t="shared" si="352"/>
        <v>-4.3142926006266569E-2</v>
      </c>
      <c r="AG2354" s="28">
        <v>44746</v>
      </c>
      <c r="AH2354">
        <v>112.34</v>
      </c>
      <c r="AI2354" s="4">
        <f t="shared" si="350"/>
        <v>-1.5683869271882922E-2</v>
      </c>
      <c r="AO2354" s="28">
        <v>44736</v>
      </c>
      <c r="AP2354" s="29">
        <v>41051.79</v>
      </c>
      <c r="AQ2354" s="3">
        <f t="shared" si="351"/>
        <v>-3.8981697437809881E-2</v>
      </c>
    </row>
    <row r="2355" spans="1:43" ht="15.75" thickBot="1" x14ac:dyDescent="0.3">
      <c r="A2355" s="28">
        <v>44798</v>
      </c>
      <c r="B2355">
        <v>124.12</v>
      </c>
      <c r="C2355" s="3">
        <f t="shared" si="348"/>
        <v>-1.2648158459947378E-2</v>
      </c>
      <c r="E2355" s="28">
        <v>44739</v>
      </c>
      <c r="F2355">
        <v>176.28</v>
      </c>
      <c r="G2355" s="4">
        <f t="shared" si="347"/>
        <v>3.9570678775726842E-2</v>
      </c>
      <c r="Q2355" s="28">
        <v>44739</v>
      </c>
      <c r="R2355">
        <v>93.83</v>
      </c>
      <c r="S2355" s="3">
        <f t="shared" si="349"/>
        <v>3.8516878804648602E-2</v>
      </c>
      <c r="U2355" s="28">
        <v>44739</v>
      </c>
      <c r="V2355">
        <v>78.98</v>
      </c>
      <c r="W2355" s="3">
        <f t="shared" si="352"/>
        <v>-5.2896725440806369E-3</v>
      </c>
      <c r="AG2355" s="28">
        <v>44747</v>
      </c>
      <c r="AH2355">
        <v>112.5</v>
      </c>
      <c r="AI2355" s="4">
        <f t="shared" si="350"/>
        <v>1.4242478191204277E-3</v>
      </c>
      <c r="AO2355" s="28">
        <v>44739</v>
      </c>
      <c r="AP2355" s="29">
        <v>41878.57</v>
      </c>
      <c r="AQ2355" s="3">
        <f t="shared" si="351"/>
        <v>2.0139925688989369E-2</v>
      </c>
    </row>
    <row r="2356" spans="1:43" ht="15.75" thickBot="1" x14ac:dyDescent="0.3">
      <c r="A2356" s="28">
        <v>44799</v>
      </c>
      <c r="B2356">
        <v>121.81</v>
      </c>
      <c r="C2356" s="3">
        <f t="shared" si="348"/>
        <v>-1.8611021592007781E-2</v>
      </c>
      <c r="E2356" s="28">
        <v>44740</v>
      </c>
      <c r="F2356">
        <v>179.32</v>
      </c>
      <c r="G2356" s="4">
        <f t="shared" si="347"/>
        <v>1.7245291581574618E-2</v>
      </c>
      <c r="Q2356" s="28">
        <v>44740</v>
      </c>
      <c r="R2356">
        <v>92.9</v>
      </c>
      <c r="S2356" s="3">
        <f t="shared" si="349"/>
        <v>-9.911542150698005E-3</v>
      </c>
      <c r="U2356" s="28">
        <v>44740</v>
      </c>
      <c r="V2356">
        <v>78.45</v>
      </c>
      <c r="W2356" s="3">
        <f t="shared" si="352"/>
        <v>-6.7105596353507213E-3</v>
      </c>
      <c r="AG2356" s="28">
        <v>44748</v>
      </c>
      <c r="AH2356">
        <v>114.9</v>
      </c>
      <c r="AI2356" s="4">
        <f t="shared" si="350"/>
        <v>2.1333333333333426E-2</v>
      </c>
      <c r="AO2356" s="28">
        <v>44740</v>
      </c>
      <c r="AP2356" s="29">
        <v>41765.620000000003</v>
      </c>
      <c r="AQ2356" s="3">
        <f t="shared" si="351"/>
        <v>-2.6970834964039625E-3</v>
      </c>
    </row>
    <row r="2357" spans="1:43" ht="15.75" thickBot="1" x14ac:dyDescent="0.3">
      <c r="A2357" s="28">
        <v>44802</v>
      </c>
      <c r="B2357">
        <v>121.37</v>
      </c>
      <c r="C2357" s="3">
        <f t="shared" si="348"/>
        <v>-3.6121829078071821E-3</v>
      </c>
      <c r="E2357" s="28">
        <v>44741</v>
      </c>
      <c r="F2357">
        <v>176.61</v>
      </c>
      <c r="G2357" s="4">
        <f t="shared" si="347"/>
        <v>-1.5112647780504029E-2</v>
      </c>
      <c r="Q2357" s="28">
        <v>44741</v>
      </c>
      <c r="R2357">
        <v>90.83</v>
      </c>
      <c r="S2357" s="3">
        <f t="shared" si="349"/>
        <v>-2.2282023681377883E-2</v>
      </c>
      <c r="U2357" s="28">
        <v>44741</v>
      </c>
      <c r="V2357">
        <v>77.569999999999993</v>
      </c>
      <c r="W2357" s="3">
        <f t="shared" si="352"/>
        <v>-1.1217335882727997E-2</v>
      </c>
      <c r="AG2357" s="28">
        <v>44749</v>
      </c>
      <c r="AH2357">
        <v>117.44</v>
      </c>
      <c r="AI2357" s="4">
        <f t="shared" si="350"/>
        <v>2.2106179286335959E-2</v>
      </c>
      <c r="AO2357" s="28">
        <v>44741</v>
      </c>
      <c r="AP2357" s="29">
        <v>41297.730000000003</v>
      </c>
      <c r="AQ2357" s="3">
        <f t="shared" si="351"/>
        <v>-1.120275480167654E-2</v>
      </c>
    </row>
    <row r="2358" spans="1:43" ht="15.75" thickBot="1" x14ac:dyDescent="0.3">
      <c r="A2358" s="28">
        <v>44803</v>
      </c>
      <c r="B2358">
        <v>121.3</v>
      </c>
      <c r="C2358" s="3">
        <f t="shared" si="348"/>
        <v>-5.7674878470792557E-4</v>
      </c>
      <c r="E2358" s="28">
        <v>44742</v>
      </c>
      <c r="F2358">
        <v>175.78</v>
      </c>
      <c r="G2358" s="4">
        <f t="shared" ref="G2358:G2421" si="353">F2358/F2357-1</f>
        <v>-4.6996206330333079E-3</v>
      </c>
      <c r="Q2358" s="28">
        <v>44742</v>
      </c>
      <c r="R2358">
        <v>93.04</v>
      </c>
      <c r="S2358" s="3">
        <f t="shared" si="349"/>
        <v>2.4331168116261237E-2</v>
      </c>
      <c r="U2358" s="28">
        <v>44742</v>
      </c>
      <c r="V2358">
        <v>78.67</v>
      </c>
      <c r="W2358" s="3">
        <f t="shared" si="352"/>
        <v>1.4180739976795254E-2</v>
      </c>
      <c r="AG2358" s="28">
        <v>44755</v>
      </c>
      <c r="AH2358">
        <v>114</v>
      </c>
      <c r="AI2358" s="4">
        <f t="shared" si="350"/>
        <v>-2.9291553133514947E-2</v>
      </c>
      <c r="AO2358" s="28">
        <v>44742</v>
      </c>
      <c r="AP2358" s="29">
        <v>41540.83</v>
      </c>
      <c r="AQ2358" s="3">
        <f t="shared" si="351"/>
        <v>5.8865220921342498E-3</v>
      </c>
    </row>
    <row r="2359" spans="1:43" ht="15.75" thickBot="1" x14ac:dyDescent="0.3">
      <c r="A2359" s="28">
        <v>44804</v>
      </c>
      <c r="B2359">
        <v>121.4</v>
      </c>
      <c r="C2359" s="3">
        <f t="shared" si="348"/>
        <v>8.2440230832658834E-4</v>
      </c>
      <c r="E2359" s="28">
        <v>44743</v>
      </c>
      <c r="F2359">
        <v>168.42</v>
      </c>
      <c r="G2359" s="4">
        <f t="shared" si="353"/>
        <v>-4.1870519968142061E-2</v>
      </c>
      <c r="Q2359" s="28">
        <v>44743</v>
      </c>
      <c r="R2359">
        <v>91.08</v>
      </c>
      <c r="S2359" s="3">
        <f t="shared" si="349"/>
        <v>-2.1066208082545224E-2</v>
      </c>
      <c r="U2359" s="28">
        <v>44743</v>
      </c>
      <c r="V2359">
        <v>78.05</v>
      </c>
      <c r="W2359" s="3">
        <f t="shared" si="352"/>
        <v>-7.8810219905937062E-3</v>
      </c>
      <c r="AG2359" s="28">
        <v>44756</v>
      </c>
      <c r="AH2359">
        <v>113.5</v>
      </c>
      <c r="AI2359" s="4">
        <f t="shared" si="350"/>
        <v>-4.3859649122807154E-3</v>
      </c>
      <c r="AO2359" s="28">
        <v>44743</v>
      </c>
      <c r="AP2359" s="29">
        <v>41630.35</v>
      </c>
      <c r="AQ2359" s="3">
        <f t="shared" si="351"/>
        <v>2.1549882368743223E-3</v>
      </c>
    </row>
    <row r="2360" spans="1:43" ht="15.75" thickBot="1" x14ac:dyDescent="0.3">
      <c r="A2360" s="28">
        <v>44805</v>
      </c>
      <c r="B2360">
        <v>121.17</v>
      </c>
      <c r="C2360" s="3">
        <f t="shared" si="348"/>
        <v>-1.8945634266887001E-3</v>
      </c>
      <c r="E2360" s="28">
        <v>44746</v>
      </c>
      <c r="F2360">
        <v>165.91</v>
      </c>
      <c r="G2360" s="4">
        <f t="shared" si="353"/>
        <v>-1.4903218145113306E-2</v>
      </c>
      <c r="Q2360" s="28">
        <v>44746</v>
      </c>
      <c r="R2360">
        <v>89.35</v>
      </c>
      <c r="S2360" s="3">
        <f t="shared" si="349"/>
        <v>-1.8994290733421182E-2</v>
      </c>
      <c r="U2360" s="28">
        <v>44746</v>
      </c>
      <c r="V2360">
        <v>77.599999999999994</v>
      </c>
      <c r="W2360" s="3">
        <f t="shared" si="352"/>
        <v>-5.7655349135170564E-3</v>
      </c>
      <c r="AG2360" s="28">
        <v>44757</v>
      </c>
      <c r="AH2360">
        <v>113.7</v>
      </c>
      <c r="AI2360" s="4">
        <f t="shared" si="350"/>
        <v>1.7621145374449032E-3</v>
      </c>
      <c r="AO2360" s="28">
        <v>44746</v>
      </c>
      <c r="AP2360" s="29">
        <v>41348.19</v>
      </c>
      <c r="AQ2360" s="3">
        <f t="shared" si="351"/>
        <v>-6.777747484707608E-3</v>
      </c>
    </row>
    <row r="2361" spans="1:43" ht="15.75" thickBot="1" x14ac:dyDescent="0.3">
      <c r="A2361" s="28">
        <v>44806</v>
      </c>
      <c r="B2361">
        <v>120.62</v>
      </c>
      <c r="C2361" s="3">
        <f t="shared" si="348"/>
        <v>-4.5390773293719766E-3</v>
      </c>
      <c r="E2361" s="28">
        <v>44747</v>
      </c>
      <c r="F2361">
        <v>164.04</v>
      </c>
      <c r="G2361" s="4">
        <f t="shared" si="353"/>
        <v>-1.1271171116870593E-2</v>
      </c>
      <c r="Q2361" s="28">
        <v>44747</v>
      </c>
      <c r="R2361">
        <v>88.24</v>
      </c>
      <c r="S2361" s="3">
        <f t="shared" si="349"/>
        <v>-1.2423055400111904E-2</v>
      </c>
      <c r="U2361" s="28">
        <v>44747</v>
      </c>
      <c r="V2361">
        <v>77.040000000000006</v>
      </c>
      <c r="W2361" s="3">
        <f t="shared" si="352"/>
        <v>-7.2164948453606881E-3</v>
      </c>
      <c r="AG2361" s="28">
        <v>44760</v>
      </c>
      <c r="AH2361">
        <v>113.7</v>
      </c>
      <c r="AI2361" s="4">
        <f t="shared" si="350"/>
        <v>0</v>
      </c>
      <c r="AO2361" s="28">
        <v>44747</v>
      </c>
      <c r="AP2361" s="29">
        <v>41102.57</v>
      </c>
      <c r="AQ2361" s="3">
        <f t="shared" si="351"/>
        <v>-5.9402842059108618E-3</v>
      </c>
    </row>
    <row r="2362" spans="1:43" ht="15.75" thickBot="1" x14ac:dyDescent="0.3">
      <c r="A2362" s="28">
        <v>44809</v>
      </c>
      <c r="B2362">
        <v>120.09</v>
      </c>
      <c r="C2362" s="3">
        <f t="shared" si="348"/>
        <v>-4.3939645166639618E-3</v>
      </c>
      <c r="E2362" s="28">
        <v>44748</v>
      </c>
      <c r="F2362">
        <v>162.81</v>
      </c>
      <c r="G2362" s="4">
        <f t="shared" si="353"/>
        <v>-7.4981711777614146E-3</v>
      </c>
      <c r="Q2362" s="28">
        <v>44748</v>
      </c>
      <c r="R2362">
        <v>88</v>
      </c>
      <c r="S2362" s="3">
        <f t="shared" si="349"/>
        <v>-2.7198549410697437E-3</v>
      </c>
      <c r="U2362" s="28">
        <v>44748</v>
      </c>
      <c r="V2362">
        <v>77.38</v>
      </c>
      <c r="W2362" s="3">
        <f t="shared" si="352"/>
        <v>4.4132917964692098E-3</v>
      </c>
      <c r="AG2362" s="28">
        <v>44761</v>
      </c>
      <c r="AH2362">
        <v>112.7</v>
      </c>
      <c r="AI2362" s="4">
        <f t="shared" si="350"/>
        <v>-8.7950747581354571E-3</v>
      </c>
      <c r="AO2362" s="28">
        <v>44748</v>
      </c>
      <c r="AP2362" s="29">
        <v>41159.79</v>
      </c>
      <c r="AQ2362" s="3">
        <f t="shared" si="351"/>
        <v>1.3921270616412684E-3</v>
      </c>
    </row>
    <row r="2363" spans="1:43" ht="15.75" thickBot="1" x14ac:dyDescent="0.3">
      <c r="A2363" s="28">
        <v>44810</v>
      </c>
      <c r="B2363">
        <v>119.51</v>
      </c>
      <c r="C2363" s="3">
        <f t="shared" si="348"/>
        <v>-4.8297110500458151E-3</v>
      </c>
      <c r="E2363" s="28">
        <v>44749</v>
      </c>
      <c r="F2363">
        <v>157.6</v>
      </c>
      <c r="G2363" s="4">
        <f t="shared" si="353"/>
        <v>-3.2000491370309025E-2</v>
      </c>
      <c r="Q2363" s="28">
        <v>44749</v>
      </c>
      <c r="R2363">
        <v>88.44</v>
      </c>
      <c r="S2363" s="3">
        <f t="shared" si="349"/>
        <v>4.9999999999998934E-3</v>
      </c>
      <c r="U2363" s="28">
        <v>44749</v>
      </c>
      <c r="V2363">
        <v>80.459999999999994</v>
      </c>
      <c r="W2363" s="3">
        <f t="shared" si="352"/>
        <v>3.980356681313002E-2</v>
      </c>
      <c r="AG2363" s="28">
        <v>44762</v>
      </c>
      <c r="AH2363">
        <v>110.99</v>
      </c>
      <c r="AI2363" s="4">
        <f t="shared" si="350"/>
        <v>-1.5173025732032053E-2</v>
      </c>
      <c r="AO2363" s="28">
        <v>44749</v>
      </c>
      <c r="AP2363" s="29">
        <v>41344.01</v>
      </c>
      <c r="AQ2363" s="3">
        <f t="shared" si="351"/>
        <v>4.4757274028852656E-3</v>
      </c>
    </row>
    <row r="2364" spans="1:43" ht="15.75" thickBot="1" x14ac:dyDescent="0.3">
      <c r="A2364" s="28">
        <v>44811</v>
      </c>
      <c r="B2364">
        <v>120.62</v>
      </c>
      <c r="C2364" s="3">
        <f t="shared" si="348"/>
        <v>9.2879256965943124E-3</v>
      </c>
      <c r="E2364" s="28">
        <v>44755</v>
      </c>
      <c r="F2364">
        <v>162.11000000000001</v>
      </c>
      <c r="G2364" s="4">
        <f t="shared" si="353"/>
        <v>2.8616751269035623E-2</v>
      </c>
      <c r="Q2364" s="28">
        <v>44755</v>
      </c>
      <c r="R2364">
        <v>89.57</v>
      </c>
      <c r="S2364" s="3">
        <f t="shared" si="349"/>
        <v>1.2777023971053847E-2</v>
      </c>
      <c r="U2364" s="28">
        <v>44755</v>
      </c>
      <c r="V2364">
        <v>83.63</v>
      </c>
      <c r="W2364" s="3">
        <f t="shared" si="352"/>
        <v>3.9398458861546137E-2</v>
      </c>
      <c r="AG2364" s="28">
        <v>44763</v>
      </c>
      <c r="AH2364">
        <v>111.16</v>
      </c>
      <c r="AI2364" s="4">
        <f t="shared" si="350"/>
        <v>1.5316695197766794E-3</v>
      </c>
      <c r="AO2364" s="28">
        <v>44755</v>
      </c>
      <c r="AP2364" s="29">
        <v>41862.769999999997</v>
      </c>
      <c r="AQ2364" s="3">
        <f t="shared" si="351"/>
        <v>1.2547404085863745E-2</v>
      </c>
    </row>
    <row r="2365" spans="1:43" ht="15.75" thickBot="1" x14ac:dyDescent="0.3">
      <c r="A2365" s="28">
        <v>44812</v>
      </c>
      <c r="B2365">
        <v>119.99</v>
      </c>
      <c r="C2365" s="3">
        <f t="shared" si="348"/>
        <v>-5.2230144254684641E-3</v>
      </c>
      <c r="E2365" s="28">
        <v>44756</v>
      </c>
      <c r="F2365">
        <v>162.11000000000001</v>
      </c>
      <c r="G2365" s="4">
        <f t="shared" si="353"/>
        <v>0</v>
      </c>
      <c r="Q2365" s="28">
        <v>44756</v>
      </c>
      <c r="R2365">
        <v>93.28</v>
      </c>
      <c r="S2365" s="3">
        <f t="shared" si="349"/>
        <v>4.1420118343195256E-2</v>
      </c>
      <c r="U2365" s="28">
        <v>44756</v>
      </c>
      <c r="V2365">
        <v>84.08</v>
      </c>
      <c r="W2365" s="3">
        <f t="shared" si="352"/>
        <v>5.3808441946670005E-3</v>
      </c>
      <c r="AG2365" s="28">
        <v>44764</v>
      </c>
      <c r="AH2365">
        <v>112.2</v>
      </c>
      <c r="AI2365" s="4">
        <f t="shared" si="350"/>
        <v>9.3558834112990041E-3</v>
      </c>
      <c r="AO2365" s="28">
        <v>44756</v>
      </c>
      <c r="AP2365" s="29">
        <v>42348.91</v>
      </c>
      <c r="AQ2365" s="3">
        <f t="shared" si="351"/>
        <v>1.1612705036002424E-2</v>
      </c>
    </row>
    <row r="2366" spans="1:43" ht="15.75" thickBot="1" x14ac:dyDescent="0.3">
      <c r="A2366" s="28">
        <v>44813</v>
      </c>
      <c r="B2366">
        <v>121.51</v>
      </c>
      <c r="C2366" s="3">
        <f t="shared" si="348"/>
        <v>1.2667722310192531E-2</v>
      </c>
      <c r="E2366" s="28">
        <v>44757</v>
      </c>
      <c r="F2366">
        <v>156.19999999999999</v>
      </c>
      <c r="G2366" s="4">
        <f t="shared" si="353"/>
        <v>-3.6456726913824067E-2</v>
      </c>
      <c r="Q2366" s="28">
        <v>44757</v>
      </c>
      <c r="R2366">
        <v>91.34</v>
      </c>
      <c r="S2366" s="3">
        <f t="shared" si="349"/>
        <v>-2.0797598627787295E-2</v>
      </c>
      <c r="U2366" s="28">
        <v>44757</v>
      </c>
      <c r="V2366">
        <v>82.71</v>
      </c>
      <c r="W2366" s="3">
        <f t="shared" si="352"/>
        <v>-1.6294005708848758E-2</v>
      </c>
      <c r="AG2366" s="28">
        <v>44767</v>
      </c>
      <c r="AH2366">
        <v>112</v>
      </c>
      <c r="AI2366" s="4">
        <f t="shared" si="350"/>
        <v>-1.7825311942959443E-3</v>
      </c>
      <c r="AO2366" s="28">
        <v>44757</v>
      </c>
      <c r="AP2366" s="29">
        <v>42074.91</v>
      </c>
      <c r="AQ2366" s="3">
        <f t="shared" si="351"/>
        <v>-6.4700602683752662E-3</v>
      </c>
    </row>
    <row r="2367" spans="1:43" ht="15.75" thickBot="1" x14ac:dyDescent="0.3">
      <c r="A2367" s="28">
        <v>44816</v>
      </c>
      <c r="B2367">
        <v>122.08</v>
      </c>
      <c r="C2367" s="3">
        <f t="shared" si="348"/>
        <v>4.6909719364660596E-3</v>
      </c>
      <c r="E2367" s="28">
        <v>44760</v>
      </c>
      <c r="F2367">
        <v>149.13999999999999</v>
      </c>
      <c r="G2367" s="4">
        <f t="shared" si="353"/>
        <v>-4.5198463508322684E-2</v>
      </c>
      <c r="Q2367" s="28">
        <v>44760</v>
      </c>
      <c r="R2367">
        <v>87.59</v>
      </c>
      <c r="S2367" s="3">
        <f t="shared" si="349"/>
        <v>-4.1055397416246975E-2</v>
      </c>
      <c r="U2367" s="28">
        <v>44760</v>
      </c>
      <c r="V2367">
        <v>80.930000000000007</v>
      </c>
      <c r="W2367" s="3">
        <f t="shared" si="352"/>
        <v>-2.1520976907266176E-2</v>
      </c>
      <c r="AG2367" s="28">
        <v>44768</v>
      </c>
      <c r="AH2367">
        <v>109.99</v>
      </c>
      <c r="AI2367" s="4">
        <f t="shared" si="350"/>
        <v>-1.7946428571428585E-2</v>
      </c>
      <c r="AO2367" s="28">
        <v>44760</v>
      </c>
      <c r="AP2367" s="29">
        <v>41367.11</v>
      </c>
      <c r="AQ2367" s="3">
        <f t="shared" si="351"/>
        <v>-1.6822377041329495E-2</v>
      </c>
    </row>
    <row r="2368" spans="1:43" ht="15.75" thickBot="1" x14ac:dyDescent="0.3">
      <c r="A2368" s="28">
        <v>44817</v>
      </c>
      <c r="B2368">
        <v>123.94</v>
      </c>
      <c r="C2368" s="3">
        <f t="shared" si="348"/>
        <v>1.5235910878112602E-2</v>
      </c>
      <c r="E2368" s="28">
        <v>44761</v>
      </c>
      <c r="F2368">
        <v>142.19999999999999</v>
      </c>
      <c r="G2368" s="4">
        <f t="shared" si="353"/>
        <v>-4.6533458495373492E-2</v>
      </c>
      <c r="Q2368" s="28">
        <v>44761</v>
      </c>
      <c r="R2368">
        <v>81.96</v>
      </c>
      <c r="S2368" s="3">
        <f t="shared" si="349"/>
        <v>-6.4276743920538948E-2</v>
      </c>
      <c r="U2368" s="28">
        <v>44761</v>
      </c>
      <c r="V2368">
        <v>78.319999999999993</v>
      </c>
      <c r="W2368" s="3">
        <f t="shared" si="352"/>
        <v>-3.2250092672680308E-2</v>
      </c>
      <c r="AG2368" s="28">
        <v>44769</v>
      </c>
      <c r="AH2368">
        <v>108.94</v>
      </c>
      <c r="AI2368" s="4">
        <f t="shared" si="350"/>
        <v>-9.5463223929448393E-3</v>
      </c>
      <c r="AO2368" s="28">
        <v>44761</v>
      </c>
      <c r="AP2368" s="29">
        <v>40389.07</v>
      </c>
      <c r="AQ2368" s="3">
        <f t="shared" si="351"/>
        <v>-2.3642937589790525E-2</v>
      </c>
    </row>
    <row r="2369" spans="1:43" ht="15.75" thickBot="1" x14ac:dyDescent="0.3">
      <c r="A2369" s="28">
        <v>44818</v>
      </c>
      <c r="B2369">
        <v>122.67</v>
      </c>
      <c r="C2369" s="3">
        <f t="shared" si="348"/>
        <v>-1.0246893658221734E-2</v>
      </c>
      <c r="E2369" s="28">
        <v>44762</v>
      </c>
      <c r="F2369">
        <v>140.69</v>
      </c>
      <c r="G2369" s="4">
        <f t="shared" si="353"/>
        <v>-1.0618846694795958E-2</v>
      </c>
      <c r="Q2369" s="28">
        <v>44762</v>
      </c>
      <c r="R2369">
        <v>79.25</v>
      </c>
      <c r="S2369" s="3">
        <f t="shared" si="349"/>
        <v>-3.3064909712054558E-2</v>
      </c>
      <c r="U2369" s="28">
        <v>44762</v>
      </c>
      <c r="V2369">
        <v>80.16</v>
      </c>
      <c r="W2369" s="3">
        <f t="shared" si="352"/>
        <v>2.3493360572012234E-2</v>
      </c>
      <c r="AG2369" s="28">
        <v>44770</v>
      </c>
      <c r="AH2369">
        <v>112</v>
      </c>
      <c r="AI2369" s="4">
        <f t="shared" si="350"/>
        <v>2.8088856251147432E-2</v>
      </c>
      <c r="AO2369" s="28">
        <v>44762</v>
      </c>
      <c r="AP2369" s="29">
        <v>40459.699999999997</v>
      </c>
      <c r="AQ2369" s="3">
        <f t="shared" si="351"/>
        <v>1.748740438935581E-3</v>
      </c>
    </row>
    <row r="2370" spans="1:43" ht="15.75" thickBot="1" x14ac:dyDescent="0.3">
      <c r="A2370" s="28">
        <v>44819</v>
      </c>
      <c r="B2370">
        <v>120.99</v>
      </c>
      <c r="C2370" s="3">
        <f t="shared" si="348"/>
        <v>-1.3695280019564771E-2</v>
      </c>
      <c r="E2370" s="28">
        <v>44763</v>
      </c>
      <c r="F2370">
        <v>135.24</v>
      </c>
      <c r="G2370" s="4">
        <f t="shared" si="353"/>
        <v>-3.8737650152818159E-2</v>
      </c>
      <c r="Q2370" s="28">
        <v>44763</v>
      </c>
      <c r="R2370">
        <v>76.319999999999993</v>
      </c>
      <c r="S2370" s="3">
        <f t="shared" si="349"/>
        <v>-3.6971608832807701E-2</v>
      </c>
      <c r="U2370" s="28">
        <v>44763</v>
      </c>
      <c r="V2370">
        <v>78.77</v>
      </c>
      <c r="W2370" s="3">
        <f t="shared" si="352"/>
        <v>-1.7340319361277445E-2</v>
      </c>
      <c r="AG2370" s="28">
        <v>44771</v>
      </c>
      <c r="AH2370">
        <v>109.21</v>
      </c>
      <c r="AI2370" s="4">
        <f t="shared" si="350"/>
        <v>-2.4910714285714342E-2</v>
      </c>
      <c r="AO2370" s="28">
        <v>44763</v>
      </c>
      <c r="AP2370" s="29">
        <v>39831.75</v>
      </c>
      <c r="AQ2370" s="3">
        <f t="shared" si="351"/>
        <v>-1.5520382009752809E-2</v>
      </c>
    </row>
    <row r="2371" spans="1:43" ht="15.75" thickBot="1" x14ac:dyDescent="0.3">
      <c r="A2371" s="28">
        <v>44820</v>
      </c>
      <c r="B2371">
        <v>118.41</v>
      </c>
      <c r="C2371" s="3">
        <f t="shared" si="348"/>
        <v>-2.1324076369947931E-2</v>
      </c>
      <c r="E2371" s="28">
        <v>44764</v>
      </c>
      <c r="F2371">
        <v>139.91999999999999</v>
      </c>
      <c r="G2371" s="4">
        <f t="shared" si="353"/>
        <v>3.4605146406388565E-2</v>
      </c>
      <c r="Q2371" s="28">
        <v>44764</v>
      </c>
      <c r="R2371">
        <v>79.760000000000005</v>
      </c>
      <c r="S2371" s="3">
        <f t="shared" si="349"/>
        <v>4.5073375262054682E-2</v>
      </c>
      <c r="U2371" s="28">
        <v>44764</v>
      </c>
      <c r="V2371">
        <v>80.099999999999994</v>
      </c>
      <c r="W2371" s="3">
        <f t="shared" si="352"/>
        <v>1.6884600736320809E-2</v>
      </c>
      <c r="AG2371" s="28">
        <v>44774</v>
      </c>
      <c r="AH2371">
        <v>105</v>
      </c>
      <c r="AI2371" s="4">
        <f t="shared" si="350"/>
        <v>-3.8549583371486063E-2</v>
      </c>
      <c r="AO2371" s="28">
        <v>44764</v>
      </c>
      <c r="AP2371" s="29">
        <v>40077.300000000003</v>
      </c>
      <c r="AQ2371" s="3">
        <f t="shared" si="351"/>
        <v>6.1646801860326672E-3</v>
      </c>
    </row>
    <row r="2372" spans="1:43" ht="15.75" thickBot="1" x14ac:dyDescent="0.3">
      <c r="A2372" s="28">
        <v>44823</v>
      </c>
      <c r="B2372">
        <v>116.98</v>
      </c>
      <c r="C2372" s="3">
        <f t="shared" si="348"/>
        <v>-1.2076682712608644E-2</v>
      </c>
      <c r="E2372" s="28">
        <v>44767</v>
      </c>
      <c r="F2372">
        <v>140.07</v>
      </c>
      <c r="G2372" s="4">
        <f t="shared" si="353"/>
        <v>1.0720411663809326E-3</v>
      </c>
      <c r="Q2372" s="28">
        <v>44767</v>
      </c>
      <c r="R2372">
        <v>79.48</v>
      </c>
      <c r="S2372" s="3">
        <f t="shared" si="349"/>
        <v>-3.5105315947843163E-3</v>
      </c>
      <c r="U2372" s="28">
        <v>44767</v>
      </c>
      <c r="V2372">
        <v>79.430000000000007</v>
      </c>
      <c r="W2372" s="3">
        <f t="shared" si="352"/>
        <v>-8.36454431960032E-3</v>
      </c>
      <c r="AG2372" s="28">
        <v>44775</v>
      </c>
      <c r="AH2372">
        <v>105.29</v>
      </c>
      <c r="AI2372" s="4">
        <f t="shared" si="350"/>
        <v>2.7619047619047432E-3</v>
      </c>
      <c r="AO2372" s="28">
        <v>44767</v>
      </c>
      <c r="AP2372" s="29">
        <v>39844.019999999997</v>
      </c>
      <c r="AQ2372" s="3">
        <f t="shared" si="351"/>
        <v>-5.8207513979237069E-3</v>
      </c>
    </row>
    <row r="2373" spans="1:43" ht="15.75" thickBot="1" x14ac:dyDescent="0.3">
      <c r="A2373" s="28">
        <v>44824</v>
      </c>
      <c r="B2373">
        <v>116.57</v>
      </c>
      <c r="C2373" s="3">
        <f t="shared" si="348"/>
        <v>-3.5048726277997488E-3</v>
      </c>
      <c r="E2373" s="28">
        <v>44768</v>
      </c>
      <c r="F2373">
        <v>140.56</v>
      </c>
      <c r="G2373" s="4">
        <f t="shared" si="353"/>
        <v>3.4982508745626806E-3</v>
      </c>
      <c r="Q2373" s="28">
        <v>44768</v>
      </c>
      <c r="R2373">
        <v>79.45</v>
      </c>
      <c r="S2373" s="3">
        <f t="shared" si="349"/>
        <v>-3.7745344740813813E-4</v>
      </c>
      <c r="U2373" s="28">
        <v>44768</v>
      </c>
      <c r="V2373">
        <v>80.010000000000005</v>
      </c>
      <c r="W2373" s="3">
        <f t="shared" si="352"/>
        <v>7.3020269419614703E-3</v>
      </c>
      <c r="AG2373" s="28">
        <v>44776</v>
      </c>
      <c r="AH2373">
        <v>110</v>
      </c>
      <c r="AI2373" s="4">
        <f t="shared" si="350"/>
        <v>4.4733592933801747E-2</v>
      </c>
      <c r="AO2373" s="28">
        <v>44768</v>
      </c>
      <c r="AP2373" s="29">
        <v>39894.050000000003</v>
      </c>
      <c r="AQ2373" s="3">
        <f t="shared" si="351"/>
        <v>1.2556463931101547E-3</v>
      </c>
    </row>
    <row r="2374" spans="1:43" ht="15.75" thickBot="1" x14ac:dyDescent="0.3">
      <c r="A2374" s="28">
        <v>44825</v>
      </c>
      <c r="B2374">
        <v>116.96</v>
      </c>
      <c r="C2374" s="3">
        <f t="shared" si="348"/>
        <v>3.3456292356524031E-3</v>
      </c>
      <c r="E2374" s="28">
        <v>44769</v>
      </c>
      <c r="F2374">
        <v>139.08000000000001</v>
      </c>
      <c r="G2374" s="4">
        <f t="shared" si="353"/>
        <v>-1.0529311326124002E-2</v>
      </c>
      <c r="Q2374" s="28">
        <v>44769</v>
      </c>
      <c r="R2374">
        <v>79.55</v>
      </c>
      <c r="S2374" s="3">
        <f t="shared" si="349"/>
        <v>1.2586532410319151E-3</v>
      </c>
      <c r="U2374" s="28">
        <v>44769</v>
      </c>
      <c r="V2374">
        <v>80.17</v>
      </c>
      <c r="W2374" s="3">
        <f t="shared" si="352"/>
        <v>1.9997500312460836E-3</v>
      </c>
      <c r="AG2374" s="28">
        <v>44777</v>
      </c>
      <c r="AH2374">
        <v>112.66</v>
      </c>
      <c r="AI2374" s="4">
        <f t="shared" si="350"/>
        <v>2.4181818181818082E-2</v>
      </c>
      <c r="AO2374" s="28">
        <v>44769</v>
      </c>
      <c r="AP2374" s="29">
        <v>39972.639999999999</v>
      </c>
      <c r="AQ2374" s="3">
        <f t="shared" si="351"/>
        <v>1.9699679526143932E-3</v>
      </c>
    </row>
    <row r="2375" spans="1:43" ht="15.75" thickBot="1" x14ac:dyDescent="0.3">
      <c r="A2375" s="28">
        <v>44826</v>
      </c>
      <c r="B2375">
        <v>116.52</v>
      </c>
      <c r="C2375" s="3">
        <f t="shared" si="348"/>
        <v>-3.761969904240714E-3</v>
      </c>
      <c r="E2375" s="28">
        <v>44770</v>
      </c>
      <c r="F2375">
        <v>138.82</v>
      </c>
      <c r="G2375" s="4">
        <f t="shared" si="353"/>
        <v>-1.8694276675296218E-3</v>
      </c>
      <c r="Q2375" s="28">
        <v>44770</v>
      </c>
      <c r="R2375">
        <v>79.16</v>
      </c>
      <c r="S2375" s="3">
        <f t="shared" si="349"/>
        <v>-4.9025769956002607E-3</v>
      </c>
      <c r="U2375" s="28">
        <v>44770</v>
      </c>
      <c r="V2375">
        <v>81</v>
      </c>
      <c r="W2375" s="3">
        <f t="shared" si="352"/>
        <v>1.0352999875264945E-2</v>
      </c>
      <c r="AG2375" s="28">
        <v>44778</v>
      </c>
      <c r="AH2375">
        <v>116.72</v>
      </c>
      <c r="AI2375" s="4">
        <f t="shared" si="350"/>
        <v>3.6037635363039167E-2</v>
      </c>
      <c r="AO2375" s="28">
        <v>44770</v>
      </c>
      <c r="AP2375" s="29">
        <v>40276.639999999999</v>
      </c>
      <c r="AQ2375" s="3">
        <f t="shared" si="351"/>
        <v>7.605201958139407E-3</v>
      </c>
    </row>
    <row r="2376" spans="1:43" ht="15.75" thickBot="1" x14ac:dyDescent="0.3">
      <c r="A2376" s="28">
        <v>44827</v>
      </c>
      <c r="B2376">
        <v>112.72</v>
      </c>
      <c r="C2376" s="3">
        <f t="shared" ref="C2376:C2439" si="354">B2376/B2375-1</f>
        <v>-3.2612427051149973E-2</v>
      </c>
      <c r="E2376" s="28">
        <v>44771</v>
      </c>
      <c r="F2376">
        <v>135.91999999999999</v>
      </c>
      <c r="G2376" s="4">
        <f t="shared" si="353"/>
        <v>-2.0890361619363196E-2</v>
      </c>
      <c r="Q2376" s="28">
        <v>44771</v>
      </c>
      <c r="R2376">
        <v>77.88</v>
      </c>
      <c r="S2376" s="3">
        <f t="shared" ref="S2376:S2439" si="355">R2376/R2375-1</f>
        <v>-1.6169782718544745E-2</v>
      </c>
      <c r="U2376" s="28">
        <v>44771</v>
      </c>
      <c r="V2376">
        <v>80.42</v>
      </c>
      <c r="W2376" s="3">
        <f t="shared" si="352"/>
        <v>-7.1604938271604412E-3</v>
      </c>
      <c r="AG2376" s="28">
        <v>44783</v>
      </c>
      <c r="AH2376">
        <v>116.6</v>
      </c>
      <c r="AI2376" s="4">
        <f t="shared" ref="AI2376:AI2439" si="356">AH2376/AH2375-1</f>
        <v>-1.0281014393420662E-3</v>
      </c>
      <c r="AO2376" s="28">
        <v>44771</v>
      </c>
      <c r="AP2376" s="29">
        <v>40150.36</v>
      </c>
      <c r="AQ2376" s="3">
        <f t="shared" ref="AQ2376:AQ2439" si="357">AP2376/AP2375-1</f>
        <v>-3.1353161534825036E-3</v>
      </c>
    </row>
    <row r="2377" spans="1:43" ht="15.75" thickBot="1" x14ac:dyDescent="0.3">
      <c r="A2377" s="28">
        <v>44830</v>
      </c>
      <c r="B2377">
        <v>113.63</v>
      </c>
      <c r="C2377" s="3">
        <f t="shared" si="354"/>
        <v>8.0731014904187326E-3</v>
      </c>
      <c r="E2377" s="28">
        <v>44774</v>
      </c>
      <c r="F2377">
        <v>132.99</v>
      </c>
      <c r="G2377" s="4">
        <f t="shared" si="353"/>
        <v>-2.1556798116538989E-2</v>
      </c>
      <c r="Q2377" s="28">
        <v>44774</v>
      </c>
      <c r="R2377">
        <v>77.73</v>
      </c>
      <c r="S2377" s="3">
        <f t="shared" si="355"/>
        <v>-1.9260400616332163E-3</v>
      </c>
      <c r="U2377" s="28">
        <v>44774</v>
      </c>
      <c r="V2377">
        <v>80.5</v>
      </c>
      <c r="W2377" s="3">
        <f t="shared" si="352"/>
        <v>9.9477741855258373E-4</v>
      </c>
      <c r="AG2377" s="28">
        <v>44784</v>
      </c>
      <c r="AH2377">
        <v>115</v>
      </c>
      <c r="AI2377" s="4">
        <f t="shared" si="356"/>
        <v>-1.3722126929674006E-2</v>
      </c>
      <c r="AO2377" s="28">
        <v>44774</v>
      </c>
      <c r="AP2377" s="29">
        <v>40075.96</v>
      </c>
      <c r="AQ2377" s="3">
        <f t="shared" si="357"/>
        <v>-1.853034443526802E-3</v>
      </c>
    </row>
    <row r="2378" spans="1:43" ht="15.75" thickBot="1" x14ac:dyDescent="0.3">
      <c r="A2378" s="28">
        <v>44831</v>
      </c>
      <c r="B2378">
        <v>112.55</v>
      </c>
      <c r="C2378" s="3">
        <f t="shared" si="354"/>
        <v>-9.5045322538062083E-3</v>
      </c>
      <c r="E2378" s="28">
        <v>44775</v>
      </c>
      <c r="F2378">
        <v>138.83000000000001</v>
      </c>
      <c r="G2378" s="4">
        <f t="shared" si="353"/>
        <v>4.3913076171140819E-2</v>
      </c>
      <c r="Q2378" s="28">
        <v>44775</v>
      </c>
      <c r="R2378">
        <v>79.13</v>
      </c>
      <c r="S2378" s="3">
        <f t="shared" si="355"/>
        <v>1.8011063939276983E-2</v>
      </c>
      <c r="U2378" s="28">
        <v>44775</v>
      </c>
      <c r="V2378">
        <v>80.14</v>
      </c>
      <c r="W2378" s="3">
        <f t="shared" si="352"/>
        <v>-4.4720496894410378E-3</v>
      </c>
      <c r="AG2378" s="28">
        <v>44785</v>
      </c>
      <c r="AH2378">
        <v>118.73</v>
      </c>
      <c r="AI2378" s="4">
        <f t="shared" si="356"/>
        <v>3.24347826086957E-2</v>
      </c>
      <c r="AO2378" s="28">
        <v>44775</v>
      </c>
      <c r="AP2378" s="29">
        <v>40191.61</v>
      </c>
      <c r="AQ2378" s="3">
        <f t="shared" si="357"/>
        <v>2.8857699229163369E-3</v>
      </c>
    </row>
    <row r="2379" spans="1:43" ht="15.75" thickBot="1" x14ac:dyDescent="0.3">
      <c r="A2379" s="28">
        <v>44832</v>
      </c>
      <c r="B2379">
        <v>111.8</v>
      </c>
      <c r="C2379" s="3">
        <f t="shared" si="354"/>
        <v>-6.6637050199911396E-3</v>
      </c>
      <c r="E2379" s="28">
        <v>44776</v>
      </c>
      <c r="F2379">
        <v>144.69</v>
      </c>
      <c r="G2379" s="4">
        <f t="shared" si="353"/>
        <v>4.2209896996326268E-2</v>
      </c>
      <c r="Q2379" s="28">
        <v>44776</v>
      </c>
      <c r="R2379">
        <v>85.06</v>
      </c>
      <c r="S2379" s="3">
        <f t="shared" si="355"/>
        <v>7.4939972197649585E-2</v>
      </c>
      <c r="U2379" s="28">
        <v>44776</v>
      </c>
      <c r="V2379">
        <v>81.5</v>
      </c>
      <c r="W2379" s="3">
        <f t="shared" si="352"/>
        <v>1.6970301971549695E-2</v>
      </c>
      <c r="AG2379" s="28">
        <v>44788</v>
      </c>
      <c r="AH2379">
        <v>120</v>
      </c>
      <c r="AI2379" s="4">
        <f t="shared" si="356"/>
        <v>1.0696538364356023E-2</v>
      </c>
      <c r="AO2379" s="28">
        <v>44776</v>
      </c>
      <c r="AP2379" s="29">
        <v>41068.870000000003</v>
      </c>
      <c r="AQ2379" s="3">
        <f t="shared" si="357"/>
        <v>2.1826943483975958E-2</v>
      </c>
    </row>
    <row r="2380" spans="1:43" ht="15.75" thickBot="1" x14ac:dyDescent="0.3">
      <c r="A2380" s="28">
        <v>44833</v>
      </c>
      <c r="B2380">
        <v>109.54</v>
      </c>
      <c r="C2380" s="3">
        <f t="shared" si="354"/>
        <v>-2.0214669051878298E-2</v>
      </c>
      <c r="E2380" s="28">
        <v>44777</v>
      </c>
      <c r="F2380">
        <v>142.22999999999999</v>
      </c>
      <c r="G2380" s="4">
        <f t="shared" si="353"/>
        <v>-1.7001866058469872E-2</v>
      </c>
      <c r="Q2380" s="28">
        <v>44777</v>
      </c>
      <c r="R2380">
        <v>90.17</v>
      </c>
      <c r="S2380" s="3">
        <f t="shared" si="355"/>
        <v>6.0075241006348534E-2</v>
      </c>
      <c r="U2380" s="28">
        <v>44777</v>
      </c>
      <c r="V2380">
        <v>82.19</v>
      </c>
      <c r="W2380" s="3">
        <f t="shared" si="352"/>
        <v>8.4662576687115632E-3</v>
      </c>
      <c r="AG2380" s="28">
        <v>44789</v>
      </c>
      <c r="AH2380">
        <v>121.99</v>
      </c>
      <c r="AI2380" s="4">
        <f t="shared" si="356"/>
        <v>1.6583333333333394E-2</v>
      </c>
      <c r="AO2380" s="28">
        <v>44777</v>
      </c>
      <c r="AP2380" s="29">
        <v>41425.35</v>
      </c>
      <c r="AQ2380" s="3">
        <f t="shared" si="357"/>
        <v>8.6800537730888916E-3</v>
      </c>
    </row>
    <row r="2381" spans="1:43" ht="15.75" thickBot="1" x14ac:dyDescent="0.3">
      <c r="A2381" s="28">
        <v>44834</v>
      </c>
      <c r="B2381">
        <v>109.75</v>
      </c>
      <c r="C2381" s="3">
        <f t="shared" si="354"/>
        <v>1.9171079057878071E-3</v>
      </c>
      <c r="E2381" s="28">
        <v>44778</v>
      </c>
      <c r="F2381">
        <v>152.36000000000001</v>
      </c>
      <c r="G2381" s="4">
        <f t="shared" si="353"/>
        <v>7.1222667510370652E-2</v>
      </c>
      <c r="Q2381" s="28">
        <v>44778</v>
      </c>
      <c r="R2381">
        <v>96.93</v>
      </c>
      <c r="S2381" s="3">
        <f t="shared" si="355"/>
        <v>7.4969502051680292E-2</v>
      </c>
      <c r="U2381" s="28">
        <v>44778</v>
      </c>
      <c r="V2381">
        <v>82.69</v>
      </c>
      <c r="W2381" s="3">
        <f t="shared" si="352"/>
        <v>6.0834651417447372E-3</v>
      </c>
      <c r="AG2381" s="28">
        <v>44790</v>
      </c>
      <c r="AH2381">
        <v>123.24</v>
      </c>
      <c r="AI2381" s="4">
        <f t="shared" si="356"/>
        <v>1.0246741536191539E-2</v>
      </c>
      <c r="AO2381" s="28">
        <v>44778</v>
      </c>
      <c r="AP2381" s="29">
        <v>42096.24</v>
      </c>
      <c r="AQ2381" s="3">
        <f t="shared" si="357"/>
        <v>1.619515586470599E-2</v>
      </c>
    </row>
    <row r="2382" spans="1:43" ht="15.75" thickBot="1" x14ac:dyDescent="0.3">
      <c r="A2382" s="28">
        <v>44837</v>
      </c>
      <c r="B2382">
        <v>109.4</v>
      </c>
      <c r="C2382" s="3">
        <f t="shared" si="354"/>
        <v>-3.1890660592254205E-3</v>
      </c>
      <c r="E2382" s="28">
        <v>44783</v>
      </c>
      <c r="F2382">
        <v>155.65</v>
      </c>
      <c r="G2382" s="4">
        <f t="shared" si="353"/>
        <v>2.1593594119191373E-2</v>
      </c>
      <c r="Q2382" s="28">
        <v>44783</v>
      </c>
      <c r="R2382">
        <v>98.51</v>
      </c>
      <c r="S2382" s="3">
        <f t="shared" si="355"/>
        <v>1.6300422985659813E-2</v>
      </c>
      <c r="U2382" s="28">
        <v>44783</v>
      </c>
      <c r="V2382">
        <v>84.74</v>
      </c>
      <c r="W2382" s="3">
        <f t="shared" si="352"/>
        <v>2.4791389527149654E-2</v>
      </c>
      <c r="AG2382" s="28">
        <v>44791</v>
      </c>
      <c r="AH2382">
        <v>124.15</v>
      </c>
      <c r="AI2382" s="4">
        <f t="shared" si="356"/>
        <v>7.3839662447259258E-3</v>
      </c>
      <c r="AO2382" s="28">
        <v>44783</v>
      </c>
      <c r="AP2382" s="29">
        <v>42494.85</v>
      </c>
      <c r="AQ2382" s="3">
        <f t="shared" si="357"/>
        <v>9.4690167102811085E-3</v>
      </c>
    </row>
    <row r="2383" spans="1:43" ht="15.75" thickBot="1" x14ac:dyDescent="0.3">
      <c r="A2383" s="28">
        <v>44838</v>
      </c>
      <c r="B2383">
        <v>109.98</v>
      </c>
      <c r="C2383" s="3">
        <f t="shared" si="354"/>
        <v>5.3016453382084272E-3</v>
      </c>
      <c r="E2383" s="28">
        <v>44784</v>
      </c>
      <c r="F2383">
        <v>154.88</v>
      </c>
      <c r="G2383" s="4">
        <f t="shared" si="353"/>
        <v>-4.9469964664311528E-3</v>
      </c>
      <c r="Q2383" s="28">
        <v>44784</v>
      </c>
      <c r="R2383">
        <v>97</v>
      </c>
      <c r="S2383" s="3">
        <f t="shared" si="355"/>
        <v>-1.5328393056542544E-2</v>
      </c>
      <c r="U2383" s="28">
        <v>44784</v>
      </c>
      <c r="V2383">
        <v>84.53</v>
      </c>
      <c r="W2383" s="3">
        <f t="shared" si="352"/>
        <v>-2.4781685154590116E-3</v>
      </c>
      <c r="AG2383" s="28">
        <v>44792</v>
      </c>
      <c r="AH2383">
        <v>125</v>
      </c>
      <c r="AI2383" s="4">
        <f t="shared" si="356"/>
        <v>6.8465565847763976E-3</v>
      </c>
      <c r="AO2383" s="28">
        <v>44784</v>
      </c>
      <c r="AP2383" s="29">
        <v>42243.33</v>
      </c>
      <c r="AQ2383" s="3">
        <f t="shared" si="357"/>
        <v>-5.9188348705783156E-3</v>
      </c>
    </row>
    <row r="2384" spans="1:43" ht="15.75" thickBot="1" x14ac:dyDescent="0.3">
      <c r="A2384" s="28">
        <v>44839</v>
      </c>
      <c r="B2384">
        <v>109.68</v>
      </c>
      <c r="C2384" s="3">
        <f t="shared" si="354"/>
        <v>-2.7277686852155147E-3</v>
      </c>
      <c r="E2384" s="28">
        <v>44785</v>
      </c>
      <c r="F2384">
        <v>163.88</v>
      </c>
      <c r="G2384" s="4">
        <f t="shared" si="353"/>
        <v>5.8109504132231482E-2</v>
      </c>
      <c r="Q2384" s="28">
        <v>44785</v>
      </c>
      <c r="R2384">
        <v>99.07</v>
      </c>
      <c r="S2384" s="3">
        <f t="shared" si="355"/>
        <v>2.1340206185566979E-2</v>
      </c>
      <c r="U2384" s="28">
        <v>44785</v>
      </c>
      <c r="V2384">
        <v>87.46</v>
      </c>
      <c r="W2384" s="3">
        <f t="shared" si="352"/>
        <v>3.4662250088725699E-2</v>
      </c>
      <c r="AG2384" s="28">
        <v>44795</v>
      </c>
      <c r="AH2384">
        <v>120.61</v>
      </c>
      <c r="AI2384" s="4">
        <f t="shared" si="356"/>
        <v>-3.512000000000004E-2</v>
      </c>
      <c r="AO2384" s="28">
        <v>44785</v>
      </c>
      <c r="AP2384" s="29">
        <v>42857.57</v>
      </c>
      <c r="AQ2384" s="3">
        <f t="shared" si="357"/>
        <v>1.4540520361439269E-2</v>
      </c>
    </row>
    <row r="2385" spans="1:43" ht="15.75" thickBot="1" x14ac:dyDescent="0.3">
      <c r="A2385" s="28">
        <v>44840</v>
      </c>
      <c r="B2385">
        <v>111.97</v>
      </c>
      <c r="C2385" s="3">
        <f t="shared" si="354"/>
        <v>2.0878920495988273E-2</v>
      </c>
      <c r="E2385" s="28">
        <v>44788</v>
      </c>
      <c r="F2385">
        <v>167.96</v>
      </c>
      <c r="G2385" s="4">
        <f t="shared" si="353"/>
        <v>2.4896265560166109E-2</v>
      </c>
      <c r="Q2385" s="28">
        <v>44788</v>
      </c>
      <c r="R2385">
        <v>104.19</v>
      </c>
      <c r="S2385" s="3">
        <f t="shared" si="355"/>
        <v>5.1680629857676408E-2</v>
      </c>
      <c r="U2385" s="28">
        <v>44788</v>
      </c>
      <c r="V2385">
        <v>87.42</v>
      </c>
      <c r="W2385" s="3">
        <f t="shared" si="352"/>
        <v>-4.5735193231177806E-4</v>
      </c>
      <c r="AG2385" s="28">
        <v>44796</v>
      </c>
      <c r="AH2385">
        <v>121.5</v>
      </c>
      <c r="AI2385" s="4">
        <f t="shared" si="356"/>
        <v>7.379155957217387E-3</v>
      </c>
      <c r="AO2385" s="28">
        <v>44788</v>
      </c>
      <c r="AP2385" s="29">
        <v>43621.82</v>
      </c>
      <c r="AQ2385" s="3">
        <f t="shared" si="357"/>
        <v>1.7832322271188028E-2</v>
      </c>
    </row>
    <row r="2386" spans="1:43" ht="15.75" thickBot="1" x14ac:dyDescent="0.3">
      <c r="A2386" s="28">
        <v>44841</v>
      </c>
      <c r="B2386">
        <v>110.87</v>
      </c>
      <c r="C2386" s="3">
        <f t="shared" si="354"/>
        <v>-9.8240600160757197E-3</v>
      </c>
      <c r="E2386" s="28">
        <v>44789</v>
      </c>
      <c r="F2386">
        <v>160.22999999999999</v>
      </c>
      <c r="G2386" s="4">
        <f t="shared" si="353"/>
        <v>-4.6022862586330149E-2</v>
      </c>
      <c r="Q2386" s="28">
        <v>44789</v>
      </c>
      <c r="R2386">
        <v>103.1</v>
      </c>
      <c r="S2386" s="3">
        <f t="shared" si="355"/>
        <v>-1.0461656588924062E-2</v>
      </c>
      <c r="U2386" s="28">
        <v>44789</v>
      </c>
      <c r="V2386">
        <v>86.86</v>
      </c>
      <c r="W2386" s="3">
        <f t="shared" si="352"/>
        <v>-6.405856783344821E-3</v>
      </c>
      <c r="AG2386" s="28">
        <v>44797</v>
      </c>
      <c r="AH2386">
        <v>124.35</v>
      </c>
      <c r="AI2386" s="4">
        <f t="shared" si="356"/>
        <v>2.3456790123456805E-2</v>
      </c>
      <c r="AO2386" s="28">
        <v>44789</v>
      </c>
      <c r="AP2386" s="29">
        <v>43436.480000000003</v>
      </c>
      <c r="AQ2386" s="3">
        <f t="shared" si="357"/>
        <v>-4.24879108666254E-3</v>
      </c>
    </row>
    <row r="2387" spans="1:43" ht="15.75" thickBot="1" x14ac:dyDescent="0.3">
      <c r="A2387" s="28">
        <v>44844</v>
      </c>
      <c r="B2387">
        <v>108.22</v>
      </c>
      <c r="C2387" s="3">
        <f t="shared" si="354"/>
        <v>-2.3901867051501768E-2</v>
      </c>
      <c r="E2387" s="28">
        <v>44790</v>
      </c>
      <c r="F2387">
        <v>159.24</v>
      </c>
      <c r="G2387" s="4">
        <f t="shared" si="353"/>
        <v>-6.1786182362851827E-3</v>
      </c>
      <c r="Q2387" s="28">
        <v>44790</v>
      </c>
      <c r="R2387">
        <v>105.66</v>
      </c>
      <c r="S2387" s="3">
        <f t="shared" si="355"/>
        <v>2.4830261881668259E-2</v>
      </c>
      <c r="U2387" s="28">
        <v>44790</v>
      </c>
      <c r="V2387">
        <v>86.13</v>
      </c>
      <c r="W2387" s="3">
        <f t="shared" si="352"/>
        <v>-8.4043288049735487E-3</v>
      </c>
      <c r="AG2387" s="28">
        <v>44798</v>
      </c>
      <c r="AH2387">
        <v>123.99</v>
      </c>
      <c r="AI2387" s="4">
        <f t="shared" si="356"/>
        <v>-2.8950542822677727E-3</v>
      </c>
      <c r="AO2387" s="28">
        <v>44790</v>
      </c>
      <c r="AP2387" s="29">
        <v>43676.56</v>
      </c>
      <c r="AQ2387" s="3">
        <f t="shared" si="357"/>
        <v>5.5271513713817111E-3</v>
      </c>
    </row>
    <row r="2388" spans="1:43" ht="15.75" thickBot="1" x14ac:dyDescent="0.3">
      <c r="A2388" s="28">
        <v>44845</v>
      </c>
      <c r="B2388">
        <v>109.32</v>
      </c>
      <c r="C2388" s="3">
        <f t="shared" si="354"/>
        <v>1.0164479763444811E-2</v>
      </c>
      <c r="E2388" s="28">
        <v>44791</v>
      </c>
      <c r="F2388">
        <v>166.92</v>
      </c>
      <c r="G2388" s="4">
        <f t="shared" si="353"/>
        <v>4.822908816880167E-2</v>
      </c>
      <c r="Q2388" s="28">
        <v>44791</v>
      </c>
      <c r="R2388">
        <v>105.4</v>
      </c>
      <c r="S2388" s="3">
        <f t="shared" si="355"/>
        <v>-2.4607230740109065E-3</v>
      </c>
      <c r="U2388" s="28">
        <v>44791</v>
      </c>
      <c r="V2388">
        <v>85.21</v>
      </c>
      <c r="W2388" s="3">
        <f t="shared" si="352"/>
        <v>-1.0681527922907219E-2</v>
      </c>
      <c r="AG2388" s="28">
        <v>44799</v>
      </c>
      <c r="AH2388">
        <v>121.13</v>
      </c>
      <c r="AI2388" s="4">
        <f t="shared" si="356"/>
        <v>-2.3066376320670989E-2</v>
      </c>
      <c r="AO2388" s="28">
        <v>44791</v>
      </c>
      <c r="AP2388" s="29">
        <v>43481.5</v>
      </c>
      <c r="AQ2388" s="3">
        <f t="shared" si="357"/>
        <v>-4.4660110594789693E-3</v>
      </c>
    </row>
    <row r="2389" spans="1:43" ht="15.75" thickBot="1" x14ac:dyDescent="0.3">
      <c r="A2389" s="28">
        <v>44846</v>
      </c>
      <c r="B2389">
        <v>110.13</v>
      </c>
      <c r="C2389" s="3">
        <f t="shared" si="354"/>
        <v>7.4094401756312767E-3</v>
      </c>
      <c r="E2389" s="28">
        <v>44792</v>
      </c>
      <c r="F2389">
        <v>164.77</v>
      </c>
      <c r="G2389" s="4">
        <f t="shared" si="353"/>
        <v>-1.2880421758926341E-2</v>
      </c>
      <c r="Q2389" s="28">
        <v>44792</v>
      </c>
      <c r="R2389">
        <v>103.97</v>
      </c>
      <c r="S2389" s="3">
        <f t="shared" si="355"/>
        <v>-1.35673624288426E-2</v>
      </c>
      <c r="U2389" s="28">
        <v>44792</v>
      </c>
      <c r="V2389">
        <v>84.77</v>
      </c>
      <c r="W2389" s="3">
        <f t="shared" si="352"/>
        <v>-5.1637131792042767E-3</v>
      </c>
      <c r="AG2389" s="28">
        <v>44802</v>
      </c>
      <c r="AH2389">
        <v>124</v>
      </c>
      <c r="AI2389" s="4">
        <f t="shared" si="356"/>
        <v>2.3693552381738758E-2</v>
      </c>
      <c r="AO2389" s="28">
        <v>44792</v>
      </c>
      <c r="AP2389" s="29">
        <v>43270.65</v>
      </c>
      <c r="AQ2389" s="3">
        <f t="shared" si="357"/>
        <v>-4.8491887354391583E-3</v>
      </c>
    </row>
    <row r="2390" spans="1:43" ht="15.75" thickBot="1" x14ac:dyDescent="0.3">
      <c r="A2390" s="28">
        <v>44847</v>
      </c>
      <c r="B2390">
        <v>108.96</v>
      </c>
      <c r="C2390" s="3">
        <f t="shared" si="354"/>
        <v>-1.0623808226641218E-2</v>
      </c>
      <c r="E2390" s="28">
        <v>44795</v>
      </c>
      <c r="F2390">
        <v>161.57</v>
      </c>
      <c r="G2390" s="4">
        <f t="shared" si="353"/>
        <v>-1.9421011106390829E-2</v>
      </c>
      <c r="Q2390" s="28">
        <v>44795</v>
      </c>
      <c r="R2390">
        <v>99.96</v>
      </c>
      <c r="S2390" s="3">
        <f t="shared" si="355"/>
        <v>-3.8568817928248622E-2</v>
      </c>
      <c r="U2390" s="28">
        <v>44795</v>
      </c>
      <c r="V2390">
        <v>83.05</v>
      </c>
      <c r="W2390" s="3">
        <f t="shared" si="352"/>
        <v>-2.0290197003656973E-2</v>
      </c>
      <c r="AG2390" s="28">
        <v>44803</v>
      </c>
      <c r="AH2390">
        <v>124</v>
      </c>
      <c r="AI2390" s="4">
        <f t="shared" si="356"/>
        <v>0</v>
      </c>
      <c r="AO2390" s="28">
        <v>44795</v>
      </c>
      <c r="AP2390" s="29">
        <v>42826.66</v>
      </c>
      <c r="AQ2390" s="3">
        <f t="shared" si="357"/>
        <v>-1.0260765669108274E-2</v>
      </c>
    </row>
    <row r="2391" spans="1:43" ht="15.75" thickBot="1" x14ac:dyDescent="0.3">
      <c r="A2391" s="28">
        <v>44848</v>
      </c>
      <c r="B2391">
        <v>108.78</v>
      </c>
      <c r="C2391" s="3">
        <f t="shared" si="354"/>
        <v>-1.6519823788545551E-3</v>
      </c>
      <c r="E2391" s="28">
        <v>44796</v>
      </c>
      <c r="F2391">
        <v>163.78</v>
      </c>
      <c r="G2391" s="4">
        <f t="shared" si="353"/>
        <v>1.3678281859256014E-2</v>
      </c>
      <c r="Q2391" s="28">
        <v>44796</v>
      </c>
      <c r="R2391">
        <v>103.31</v>
      </c>
      <c r="S2391" s="3">
        <f t="shared" si="355"/>
        <v>3.3513405362144866E-2</v>
      </c>
      <c r="U2391" s="28">
        <v>44796</v>
      </c>
      <c r="V2391">
        <v>84.71</v>
      </c>
      <c r="W2391" s="3">
        <f t="shared" si="352"/>
        <v>1.9987959060806748E-2</v>
      </c>
      <c r="AG2391" s="28">
        <v>44804</v>
      </c>
      <c r="AH2391">
        <v>122</v>
      </c>
      <c r="AI2391" s="4">
        <f t="shared" si="356"/>
        <v>-1.6129032258064502E-2</v>
      </c>
      <c r="AO2391" s="28">
        <v>44796</v>
      </c>
      <c r="AP2391" s="29">
        <v>43366.78</v>
      </c>
      <c r="AQ2391" s="3">
        <f t="shared" si="357"/>
        <v>1.2611770331844685E-2</v>
      </c>
    </row>
    <row r="2392" spans="1:43" ht="15.75" thickBot="1" x14ac:dyDescent="0.3">
      <c r="A2392" s="28">
        <v>44851</v>
      </c>
      <c r="B2392">
        <v>108.89</v>
      </c>
      <c r="C2392" s="3">
        <f t="shared" si="354"/>
        <v>1.0112152969294907E-3</v>
      </c>
      <c r="E2392" s="28">
        <v>44797</v>
      </c>
      <c r="F2392">
        <v>164.07</v>
      </c>
      <c r="G2392" s="4">
        <f t="shared" si="353"/>
        <v>1.770667969226869E-3</v>
      </c>
      <c r="Q2392" s="28">
        <v>44797</v>
      </c>
      <c r="R2392">
        <v>102.47</v>
      </c>
      <c r="S2392" s="3">
        <f t="shared" si="355"/>
        <v>-8.1308682605749638E-3</v>
      </c>
      <c r="U2392" s="28">
        <v>44797</v>
      </c>
      <c r="V2392">
        <v>84.26</v>
      </c>
      <c r="W2392" s="3">
        <f t="shared" si="352"/>
        <v>-5.3122417660251831E-3</v>
      </c>
      <c r="AG2392" s="28">
        <v>44805</v>
      </c>
      <c r="AH2392">
        <v>123.19</v>
      </c>
      <c r="AI2392" s="4">
        <f t="shared" si="356"/>
        <v>9.7540983606556608E-3</v>
      </c>
      <c r="AO2392" s="28">
        <v>44797</v>
      </c>
      <c r="AP2392" s="29">
        <v>43337.97</v>
      </c>
      <c r="AQ2392" s="3">
        <f t="shared" si="357"/>
        <v>-6.6433339067362152E-4</v>
      </c>
    </row>
    <row r="2393" spans="1:43" ht="15.75" thickBot="1" x14ac:dyDescent="0.3">
      <c r="A2393" s="28">
        <v>44852</v>
      </c>
      <c r="B2393">
        <v>108.7</v>
      </c>
      <c r="C2393" s="3">
        <f t="shared" si="354"/>
        <v>-1.7448801542840897E-3</v>
      </c>
      <c r="E2393" s="28">
        <v>44798</v>
      </c>
      <c r="F2393">
        <v>164.11</v>
      </c>
      <c r="G2393" s="4">
        <f t="shared" si="353"/>
        <v>2.4379837874088928E-4</v>
      </c>
      <c r="Q2393" s="28">
        <v>44798</v>
      </c>
      <c r="R2393">
        <v>104.79</v>
      </c>
      <c r="S2393" s="3">
        <f t="shared" si="355"/>
        <v>2.2640772909144236E-2</v>
      </c>
      <c r="U2393" s="28">
        <v>44798</v>
      </c>
      <c r="V2393">
        <v>84.06</v>
      </c>
      <c r="W2393" s="3">
        <f t="shared" si="352"/>
        <v>-2.3736055067647976E-3</v>
      </c>
      <c r="AG2393" s="28">
        <v>44806</v>
      </c>
      <c r="AH2393">
        <v>127.21</v>
      </c>
      <c r="AI2393" s="4">
        <f t="shared" si="356"/>
        <v>3.2632518873285221E-2</v>
      </c>
      <c r="AO2393" s="28">
        <v>44798</v>
      </c>
      <c r="AP2393" s="29">
        <v>43032.57</v>
      </c>
      <c r="AQ2393" s="3">
        <f t="shared" si="357"/>
        <v>-7.0469382852957896E-3</v>
      </c>
    </row>
    <row r="2394" spans="1:43" ht="15.75" thickBot="1" x14ac:dyDescent="0.3">
      <c r="A2394" s="28">
        <v>44853</v>
      </c>
      <c r="B2394">
        <v>109.58</v>
      </c>
      <c r="C2394" s="3">
        <f t="shared" si="354"/>
        <v>8.0956761729531479E-3</v>
      </c>
      <c r="E2394" s="28">
        <v>44799</v>
      </c>
      <c r="F2394">
        <v>163.47999999999999</v>
      </c>
      <c r="G2394" s="4">
        <f t="shared" si="353"/>
        <v>-3.8388885503627401E-3</v>
      </c>
      <c r="Q2394" s="28">
        <v>44799</v>
      </c>
      <c r="R2394">
        <v>101.2</v>
      </c>
      <c r="S2394" s="3">
        <f t="shared" si="355"/>
        <v>-3.4258994178833935E-2</v>
      </c>
      <c r="U2394" s="28">
        <v>44799</v>
      </c>
      <c r="V2394">
        <v>82.77</v>
      </c>
      <c r="W2394" s="3">
        <f t="shared" si="352"/>
        <v>-1.534618129907217E-2</v>
      </c>
      <c r="AG2394" s="28">
        <v>44809</v>
      </c>
      <c r="AH2394">
        <v>122.06</v>
      </c>
      <c r="AI2394" s="4">
        <f t="shared" si="356"/>
        <v>-4.0484238660482563E-2</v>
      </c>
      <c r="AO2394" s="28">
        <v>44799</v>
      </c>
      <c r="AP2394" s="29">
        <v>42591.51</v>
      </c>
      <c r="AQ2394" s="3">
        <f t="shared" si="357"/>
        <v>-1.0249445942921764E-2</v>
      </c>
    </row>
    <row r="2395" spans="1:43" ht="15.75" thickBot="1" x14ac:dyDescent="0.3">
      <c r="A2395" s="28">
        <v>44854</v>
      </c>
      <c r="B2395">
        <v>109.5</v>
      </c>
      <c r="C2395" s="3">
        <f t="shared" si="354"/>
        <v>-7.3006022996890962E-4</v>
      </c>
      <c r="E2395" s="28">
        <v>44802</v>
      </c>
      <c r="F2395">
        <v>160.13</v>
      </c>
      <c r="G2395" s="4">
        <f t="shared" si="353"/>
        <v>-2.0491803278688492E-2</v>
      </c>
      <c r="Q2395" s="28">
        <v>44802</v>
      </c>
      <c r="R2395">
        <v>102.08</v>
      </c>
      <c r="S2395" s="3">
        <f t="shared" si="355"/>
        <v>8.6956521739129933E-3</v>
      </c>
      <c r="U2395" s="28">
        <v>44802</v>
      </c>
      <c r="V2395">
        <v>81.819999999999993</v>
      </c>
      <c r="W2395" s="3">
        <f t="shared" si="352"/>
        <v>-1.1477588498248203E-2</v>
      </c>
      <c r="AG2395" s="28">
        <v>44810</v>
      </c>
      <c r="AH2395">
        <v>121.71</v>
      </c>
      <c r="AI2395" s="4">
        <f t="shared" si="356"/>
        <v>-2.8674422415205791E-3</v>
      </c>
      <c r="AO2395" s="28">
        <v>44802</v>
      </c>
      <c r="AP2395" s="29">
        <v>42504.34</v>
      </c>
      <c r="AQ2395" s="3">
        <f t="shared" si="357"/>
        <v>-2.0466520205554284E-3</v>
      </c>
    </row>
    <row r="2396" spans="1:43" ht="15.75" thickBot="1" x14ac:dyDescent="0.3">
      <c r="A2396" s="28">
        <v>44855</v>
      </c>
      <c r="B2396">
        <v>109.29</v>
      </c>
      <c r="C2396" s="3">
        <f t="shared" si="354"/>
        <v>-1.9178082191779744E-3</v>
      </c>
      <c r="E2396" s="28">
        <v>44803</v>
      </c>
      <c r="F2396">
        <v>158.1</v>
      </c>
      <c r="G2396" s="4">
        <f t="shared" si="353"/>
        <v>-1.2677199775182668E-2</v>
      </c>
      <c r="Q2396" s="28">
        <v>44803</v>
      </c>
      <c r="R2396">
        <v>99.94</v>
      </c>
      <c r="S2396" s="3">
        <f t="shared" si="355"/>
        <v>-2.0963949843260221E-2</v>
      </c>
      <c r="U2396" s="28">
        <v>44803</v>
      </c>
      <c r="V2396">
        <v>81.31</v>
      </c>
      <c r="W2396" s="3">
        <f t="shared" si="352"/>
        <v>-6.233194817892862E-3</v>
      </c>
      <c r="AG2396" s="28">
        <v>44811</v>
      </c>
      <c r="AH2396">
        <v>118.26</v>
      </c>
      <c r="AI2396" s="4">
        <f t="shared" si="356"/>
        <v>-2.8346068523539492E-2</v>
      </c>
      <c r="AO2396" s="28">
        <v>44803</v>
      </c>
      <c r="AP2396" s="29">
        <v>42195.25</v>
      </c>
      <c r="AQ2396" s="3">
        <f t="shared" si="357"/>
        <v>-7.2719632865725359E-3</v>
      </c>
    </row>
    <row r="2397" spans="1:43" ht="15.75" thickBot="1" x14ac:dyDescent="0.3">
      <c r="A2397" s="28">
        <v>44858</v>
      </c>
      <c r="B2397">
        <v>109.07</v>
      </c>
      <c r="C2397" s="3">
        <f t="shared" si="354"/>
        <v>-2.0129929545247283E-3</v>
      </c>
      <c r="E2397" s="28">
        <v>44804</v>
      </c>
      <c r="F2397">
        <v>158.85</v>
      </c>
      <c r="G2397" s="4">
        <f t="shared" si="353"/>
        <v>4.7438330170777032E-3</v>
      </c>
      <c r="Q2397" s="28">
        <v>44804</v>
      </c>
      <c r="R2397">
        <v>102.09</v>
      </c>
      <c r="S2397" s="3">
        <f t="shared" si="355"/>
        <v>2.1512907744646759E-2</v>
      </c>
      <c r="U2397" s="28">
        <v>44804</v>
      </c>
      <c r="V2397">
        <v>82.2</v>
      </c>
      <c r="W2397" s="3">
        <f t="shared" si="352"/>
        <v>1.0945763128766384E-2</v>
      </c>
      <c r="AG2397" s="28">
        <v>44812</v>
      </c>
      <c r="AH2397">
        <v>119.5</v>
      </c>
      <c r="AI2397" s="4">
        <f t="shared" si="356"/>
        <v>1.0485371215964712E-2</v>
      </c>
      <c r="AO2397" s="28">
        <v>44804</v>
      </c>
      <c r="AP2397" s="29">
        <v>42351.15</v>
      </c>
      <c r="AQ2397" s="3">
        <f t="shared" si="357"/>
        <v>3.6947286720661054E-3</v>
      </c>
    </row>
    <row r="2398" spans="1:43" ht="15.75" thickBot="1" x14ac:dyDescent="0.3">
      <c r="A2398" s="28">
        <v>44859</v>
      </c>
      <c r="B2398">
        <v>108.97</v>
      </c>
      <c r="C2398" s="3">
        <f t="shared" si="354"/>
        <v>-9.1684239479228324E-4</v>
      </c>
      <c r="E2398" s="28">
        <v>44805</v>
      </c>
      <c r="F2398">
        <v>160.15</v>
      </c>
      <c r="G2398" s="4">
        <f t="shared" si="353"/>
        <v>8.1838212149827338E-3</v>
      </c>
      <c r="Q2398" s="28">
        <v>44805</v>
      </c>
      <c r="R2398">
        <v>108.99</v>
      </c>
      <c r="S2398" s="3">
        <f t="shared" si="355"/>
        <v>6.7587422862180446E-2</v>
      </c>
      <c r="U2398" s="28">
        <v>44805</v>
      </c>
      <c r="V2398">
        <v>81.81</v>
      </c>
      <c r="W2398" s="3">
        <f t="shared" si="352"/>
        <v>-4.7445255474453107E-3</v>
      </c>
      <c r="AG2398" s="28">
        <v>44813</v>
      </c>
      <c r="AH2398">
        <v>119.92</v>
      </c>
      <c r="AI2398" s="4">
        <f t="shared" si="356"/>
        <v>3.5146443514644243E-3</v>
      </c>
      <c r="AO2398" s="28">
        <v>44805</v>
      </c>
      <c r="AP2398" s="29">
        <v>42460.08</v>
      </c>
      <c r="AQ2398" s="3">
        <f t="shared" si="357"/>
        <v>2.5720671103381942E-3</v>
      </c>
    </row>
    <row r="2399" spans="1:43" ht="15.75" thickBot="1" x14ac:dyDescent="0.3">
      <c r="A2399" s="28">
        <v>44860</v>
      </c>
      <c r="B2399">
        <v>110.6</v>
      </c>
      <c r="C2399" s="3">
        <f t="shared" si="354"/>
        <v>1.4958245388638991E-2</v>
      </c>
      <c r="E2399" s="28">
        <v>44806</v>
      </c>
      <c r="F2399">
        <v>158.44999999999999</v>
      </c>
      <c r="G2399" s="4">
        <f t="shared" si="353"/>
        <v>-1.0615048392132453E-2</v>
      </c>
      <c r="Q2399" s="28">
        <v>44806</v>
      </c>
      <c r="R2399">
        <v>108.35</v>
      </c>
      <c r="S2399" s="3">
        <f t="shared" si="355"/>
        <v>-5.8720983576474595E-3</v>
      </c>
      <c r="U2399" s="28">
        <v>44806</v>
      </c>
      <c r="V2399">
        <v>81.23</v>
      </c>
      <c r="W2399" s="3">
        <f t="shared" si="352"/>
        <v>-7.0895978486736899E-3</v>
      </c>
      <c r="AG2399" s="28">
        <v>44816</v>
      </c>
      <c r="AH2399">
        <v>118.16</v>
      </c>
      <c r="AI2399" s="4">
        <f t="shared" si="356"/>
        <v>-1.4676450967311627E-2</v>
      </c>
      <c r="AO2399" s="28">
        <v>44806</v>
      </c>
      <c r="AP2399" s="29">
        <v>42309.11</v>
      </c>
      <c r="AQ2399" s="3">
        <f t="shared" si="357"/>
        <v>-3.5555750248233986E-3</v>
      </c>
    </row>
    <row r="2400" spans="1:43" ht="15.75" thickBot="1" x14ac:dyDescent="0.3">
      <c r="A2400" s="28">
        <v>44861</v>
      </c>
      <c r="B2400">
        <v>107.41</v>
      </c>
      <c r="C2400" s="3">
        <f t="shared" si="354"/>
        <v>-2.8842676311030768E-2</v>
      </c>
      <c r="E2400" s="28">
        <v>44809</v>
      </c>
      <c r="F2400">
        <v>155.68</v>
      </c>
      <c r="G2400" s="4">
        <f t="shared" si="353"/>
        <v>-1.7481855474913099E-2</v>
      </c>
      <c r="Q2400" s="28">
        <v>44809</v>
      </c>
      <c r="R2400">
        <v>105.78</v>
      </c>
      <c r="S2400" s="3">
        <f t="shared" si="355"/>
        <v>-2.3719427780341418E-2</v>
      </c>
      <c r="U2400" s="28">
        <v>44809</v>
      </c>
      <c r="V2400">
        <v>80.09</v>
      </c>
      <c r="W2400" s="3">
        <f t="shared" si="352"/>
        <v>-1.4034223808937596E-2</v>
      </c>
      <c r="AG2400" s="28">
        <v>44817</v>
      </c>
      <c r="AH2400">
        <v>117.54</v>
      </c>
      <c r="AI2400" s="4">
        <f t="shared" si="356"/>
        <v>-5.2471225457006998E-3</v>
      </c>
      <c r="AO2400" s="28">
        <v>44809</v>
      </c>
      <c r="AP2400" s="29">
        <v>41859.300000000003</v>
      </c>
      <c r="AQ2400" s="3">
        <f t="shared" si="357"/>
        <v>-1.0631516474820635E-2</v>
      </c>
    </row>
    <row r="2401" spans="1:43" ht="15.75" thickBot="1" x14ac:dyDescent="0.3">
      <c r="A2401" s="28">
        <v>44862</v>
      </c>
      <c r="B2401">
        <v>107.1</v>
      </c>
      <c r="C2401" s="3">
        <f t="shared" si="354"/>
        <v>-2.8861372311702604E-3</v>
      </c>
      <c r="E2401" s="28">
        <v>44810</v>
      </c>
      <c r="F2401">
        <v>157.34</v>
      </c>
      <c r="G2401" s="4">
        <f t="shared" si="353"/>
        <v>1.0662898252826292E-2</v>
      </c>
      <c r="Q2401" s="28">
        <v>44810</v>
      </c>
      <c r="R2401">
        <v>105.67</v>
      </c>
      <c r="S2401" s="3">
        <f t="shared" si="355"/>
        <v>-1.0398941198713763E-3</v>
      </c>
      <c r="U2401" s="28">
        <v>44810</v>
      </c>
      <c r="V2401">
        <v>80.319999999999993</v>
      </c>
      <c r="W2401" s="3">
        <f t="shared" si="352"/>
        <v>2.8717692595827682E-3</v>
      </c>
      <c r="AG2401" s="28">
        <v>44818</v>
      </c>
      <c r="AH2401">
        <v>118.5</v>
      </c>
      <c r="AI2401" s="4">
        <f t="shared" si="356"/>
        <v>8.1674323634506329E-3</v>
      </c>
      <c r="AO2401" s="28">
        <v>44810</v>
      </c>
      <c r="AP2401" s="29">
        <v>41860.36</v>
      </c>
      <c r="AQ2401" s="3">
        <f t="shared" si="357"/>
        <v>2.5322927043713861E-5</v>
      </c>
    </row>
    <row r="2402" spans="1:43" ht="15.75" thickBot="1" x14ac:dyDescent="0.3">
      <c r="A2402" s="28">
        <v>44865</v>
      </c>
      <c r="B2402">
        <v>105.32</v>
      </c>
      <c r="C2402" s="3">
        <f t="shared" si="354"/>
        <v>-1.6619981325863731E-2</v>
      </c>
      <c r="E2402" s="28">
        <v>44811</v>
      </c>
      <c r="F2402">
        <v>158.31</v>
      </c>
      <c r="G2402" s="4">
        <f t="shared" si="353"/>
        <v>6.1649930087708249E-3</v>
      </c>
      <c r="Q2402" s="28">
        <v>44811</v>
      </c>
      <c r="R2402">
        <v>105.95</v>
      </c>
      <c r="S2402" s="3">
        <f t="shared" si="355"/>
        <v>2.649758682691461E-3</v>
      </c>
      <c r="U2402" s="28">
        <v>44811</v>
      </c>
      <c r="V2402">
        <v>79.84</v>
      </c>
      <c r="W2402" s="3">
        <f t="shared" ref="W2402:W2465" si="358">V2402/V2401-1</f>
        <v>-5.9760956175297641E-3</v>
      </c>
      <c r="AG2402" s="28">
        <v>44819</v>
      </c>
      <c r="AH2402">
        <v>117.06</v>
      </c>
      <c r="AI2402" s="4">
        <f t="shared" si="356"/>
        <v>-1.2151898734177213E-2</v>
      </c>
      <c r="AO2402" s="28">
        <v>44811</v>
      </c>
      <c r="AP2402" s="29">
        <v>41766.050000000003</v>
      </c>
      <c r="AQ2402" s="3">
        <f t="shared" si="357"/>
        <v>-2.2529667685609045E-3</v>
      </c>
    </row>
    <row r="2403" spans="1:43" ht="15.75" thickBot="1" x14ac:dyDescent="0.3">
      <c r="A2403" s="28">
        <v>44866</v>
      </c>
      <c r="B2403">
        <v>105.69</v>
      </c>
      <c r="C2403" s="3">
        <f t="shared" si="354"/>
        <v>3.5131029244208634E-3</v>
      </c>
      <c r="E2403" s="28">
        <v>44812</v>
      </c>
      <c r="F2403">
        <v>158.31</v>
      </c>
      <c r="G2403" s="4">
        <f t="shared" si="353"/>
        <v>0</v>
      </c>
      <c r="Q2403" s="28">
        <v>44812</v>
      </c>
      <c r="R2403">
        <v>113.88</v>
      </c>
      <c r="S2403" s="3">
        <f t="shared" si="355"/>
        <v>7.4846625766871178E-2</v>
      </c>
      <c r="U2403" s="28">
        <v>44812</v>
      </c>
      <c r="V2403">
        <v>80.17</v>
      </c>
      <c r="W2403" s="3">
        <f t="shared" si="358"/>
        <v>4.1332665330660046E-3</v>
      </c>
      <c r="AG2403" s="28">
        <v>44820</v>
      </c>
      <c r="AH2403">
        <v>117.25</v>
      </c>
      <c r="AI2403" s="4">
        <f t="shared" si="356"/>
        <v>1.6230992653341048E-3</v>
      </c>
      <c r="AO2403" s="28">
        <v>44812</v>
      </c>
      <c r="AP2403" s="29">
        <v>41824.79</v>
      </c>
      <c r="AQ2403" s="3">
        <f t="shared" si="357"/>
        <v>1.4064054417404215E-3</v>
      </c>
    </row>
    <row r="2404" spans="1:43" ht="15.75" thickBot="1" x14ac:dyDescent="0.3">
      <c r="A2404" s="28">
        <v>44867</v>
      </c>
      <c r="B2404">
        <v>106.23</v>
      </c>
      <c r="C2404" s="3">
        <f t="shared" si="354"/>
        <v>5.1092818620495084E-3</v>
      </c>
      <c r="E2404" s="28">
        <v>44813</v>
      </c>
      <c r="F2404">
        <v>157.82</v>
      </c>
      <c r="G2404" s="4">
        <f t="shared" si="353"/>
        <v>-3.0951929758070706E-3</v>
      </c>
      <c r="Q2404" s="28">
        <v>44813</v>
      </c>
      <c r="R2404">
        <v>116.34</v>
      </c>
      <c r="S2404" s="3">
        <f t="shared" si="355"/>
        <v>2.1601685985247698E-2</v>
      </c>
      <c r="U2404" s="28">
        <v>44813</v>
      </c>
      <c r="V2404">
        <v>79.64</v>
      </c>
      <c r="W2404" s="3">
        <f t="shared" si="358"/>
        <v>-6.6109517275788621E-3</v>
      </c>
      <c r="AG2404" s="28">
        <v>44823</v>
      </c>
      <c r="AH2404">
        <v>115</v>
      </c>
      <c r="AI2404" s="4">
        <f t="shared" si="356"/>
        <v>-1.9189765458422214E-2</v>
      </c>
      <c r="AO2404" s="28">
        <v>44813</v>
      </c>
      <c r="AP2404" s="29">
        <v>41948.160000000003</v>
      </c>
      <c r="AQ2404" s="3">
        <f t="shared" si="357"/>
        <v>2.9496860593920537E-3</v>
      </c>
    </row>
    <row r="2405" spans="1:43" ht="15.75" thickBot="1" x14ac:dyDescent="0.3">
      <c r="A2405" s="28">
        <v>44868</v>
      </c>
      <c r="B2405">
        <v>106.39</v>
      </c>
      <c r="C2405" s="3">
        <f t="shared" si="354"/>
        <v>1.5061658665160849E-3</v>
      </c>
      <c r="E2405" s="28">
        <v>44816</v>
      </c>
      <c r="F2405">
        <v>148.51</v>
      </c>
      <c r="G2405" s="4">
        <f t="shared" si="353"/>
        <v>-5.899125586110765E-2</v>
      </c>
      <c r="Q2405" s="28">
        <v>44816</v>
      </c>
      <c r="R2405">
        <v>113.89</v>
      </c>
      <c r="S2405" s="3">
        <f t="shared" si="355"/>
        <v>-2.1058965102286442E-2</v>
      </c>
      <c r="U2405" s="28">
        <v>44816</v>
      </c>
      <c r="V2405">
        <v>79.040000000000006</v>
      </c>
      <c r="W2405" s="3">
        <f t="shared" si="358"/>
        <v>-7.5339025615267508E-3</v>
      </c>
      <c r="AG2405" s="28">
        <v>44824</v>
      </c>
      <c r="AH2405">
        <v>115</v>
      </c>
      <c r="AI2405" s="4">
        <f t="shared" si="356"/>
        <v>0</v>
      </c>
      <c r="AO2405" s="28">
        <v>44816</v>
      </c>
      <c r="AP2405" s="29">
        <v>41862.29</v>
      </c>
      <c r="AQ2405" s="3">
        <f t="shared" si="357"/>
        <v>-2.0470504546564738E-3</v>
      </c>
    </row>
    <row r="2406" spans="1:43" ht="15.75" thickBot="1" x14ac:dyDescent="0.3">
      <c r="A2406" s="28">
        <v>44869</v>
      </c>
      <c r="B2406">
        <v>104.44</v>
      </c>
      <c r="C2406" s="3">
        <f t="shared" si="354"/>
        <v>-1.8328790299840247E-2</v>
      </c>
      <c r="E2406" s="28">
        <v>44817</v>
      </c>
      <c r="F2406">
        <v>148.13</v>
      </c>
      <c r="G2406" s="4">
        <f t="shared" si="353"/>
        <v>-2.5587502525081796E-3</v>
      </c>
      <c r="Q2406" s="28">
        <v>44817</v>
      </c>
      <c r="R2406">
        <v>117.22</v>
      </c>
      <c r="S2406" s="3">
        <f t="shared" si="355"/>
        <v>2.9238739134252345E-2</v>
      </c>
      <c r="U2406" s="28">
        <v>44817</v>
      </c>
      <c r="V2406">
        <v>78.62</v>
      </c>
      <c r="W2406" s="3">
        <f t="shared" si="358"/>
        <v>-5.3137651821862919E-3</v>
      </c>
      <c r="AG2406" s="28">
        <v>44825</v>
      </c>
      <c r="AH2406">
        <v>117</v>
      </c>
      <c r="AI2406" s="4">
        <f t="shared" si="356"/>
        <v>1.7391304347825987E-2</v>
      </c>
      <c r="AO2406" s="28">
        <v>44817</v>
      </c>
      <c r="AP2406" s="29">
        <v>42001.34</v>
      </c>
      <c r="AQ2406" s="3">
        <f t="shared" si="357"/>
        <v>3.321605196466626E-3</v>
      </c>
    </row>
    <row r="2407" spans="1:43" ht="15.75" thickBot="1" x14ac:dyDescent="0.3">
      <c r="A2407" s="28">
        <v>44872</v>
      </c>
      <c r="B2407">
        <v>105</v>
      </c>
      <c r="C2407" s="3">
        <f t="shared" si="354"/>
        <v>5.3619302949061698E-3</v>
      </c>
      <c r="E2407" s="28">
        <v>44818</v>
      </c>
      <c r="F2407">
        <v>149.29</v>
      </c>
      <c r="G2407" s="4">
        <f t="shared" si="353"/>
        <v>7.8309592925132065E-3</v>
      </c>
      <c r="Q2407" s="28">
        <v>44818</v>
      </c>
      <c r="R2407">
        <v>115.25</v>
      </c>
      <c r="S2407" s="3">
        <f t="shared" si="355"/>
        <v>-1.6806005801057844E-2</v>
      </c>
      <c r="U2407" s="28">
        <v>44818</v>
      </c>
      <c r="V2407">
        <v>79.36</v>
      </c>
      <c r="W2407" s="3">
        <f t="shared" si="358"/>
        <v>9.4123632663443146E-3</v>
      </c>
      <c r="AG2407" s="28">
        <v>44826</v>
      </c>
      <c r="AH2407">
        <v>114.05</v>
      </c>
      <c r="AI2407" s="4">
        <f t="shared" si="356"/>
        <v>-2.5213675213675235E-2</v>
      </c>
      <c r="AO2407" s="28">
        <v>44818</v>
      </c>
      <c r="AP2407" s="29">
        <v>42011.82</v>
      </c>
      <c r="AQ2407" s="3">
        <f t="shared" si="357"/>
        <v>2.4951584878007971E-4</v>
      </c>
    </row>
    <row r="2408" spans="1:43" ht="15.75" thickBot="1" x14ac:dyDescent="0.3">
      <c r="A2408" s="28">
        <v>44873</v>
      </c>
      <c r="B2408">
        <v>107.83</v>
      </c>
      <c r="C2408" s="3">
        <f t="shared" si="354"/>
        <v>2.6952380952380839E-2</v>
      </c>
      <c r="E2408" s="28">
        <v>44819</v>
      </c>
      <c r="F2408">
        <v>150.1</v>
      </c>
      <c r="G2408" s="4">
        <f t="shared" si="353"/>
        <v>5.425681559381168E-3</v>
      </c>
      <c r="Q2408" s="28">
        <v>44819</v>
      </c>
      <c r="R2408">
        <v>111.61</v>
      </c>
      <c r="S2408" s="3">
        <f t="shared" si="355"/>
        <v>-3.1583514099783105E-2</v>
      </c>
      <c r="U2408" s="28">
        <v>44819</v>
      </c>
      <c r="V2408">
        <v>78.2</v>
      </c>
      <c r="W2408" s="3">
        <f t="shared" si="358"/>
        <v>-1.4616935483870885E-2</v>
      </c>
      <c r="AG2408" s="28">
        <v>44827</v>
      </c>
      <c r="AH2408">
        <v>115.6</v>
      </c>
      <c r="AI2408" s="4">
        <f t="shared" si="356"/>
        <v>1.3590530469092421E-2</v>
      </c>
      <c r="AO2408" s="28">
        <v>44819</v>
      </c>
      <c r="AP2408" s="29">
        <v>41772.089999999997</v>
      </c>
      <c r="AQ2408" s="3">
        <f t="shared" si="357"/>
        <v>-5.7062512407223265E-3</v>
      </c>
    </row>
    <row r="2409" spans="1:43" ht="15.75" thickBot="1" x14ac:dyDescent="0.3">
      <c r="A2409" s="28">
        <v>44875</v>
      </c>
      <c r="B2409">
        <v>113.59</v>
      </c>
      <c r="C2409" s="3">
        <f t="shared" si="354"/>
        <v>5.3417416303440657E-2</v>
      </c>
      <c r="E2409" s="28">
        <v>44820</v>
      </c>
      <c r="F2409">
        <v>149.84</v>
      </c>
      <c r="G2409" s="4">
        <f t="shared" si="353"/>
        <v>-1.732178547634855E-3</v>
      </c>
      <c r="Q2409" s="28">
        <v>44820</v>
      </c>
      <c r="R2409">
        <v>112.5</v>
      </c>
      <c r="S2409" s="3">
        <f t="shared" si="355"/>
        <v>7.9741958605858976E-3</v>
      </c>
      <c r="U2409" s="28">
        <v>44820</v>
      </c>
      <c r="V2409">
        <v>78.400000000000006</v>
      </c>
      <c r="W2409" s="3">
        <f t="shared" si="358"/>
        <v>2.5575447570331811E-3</v>
      </c>
      <c r="AG2409" s="28">
        <v>44830</v>
      </c>
      <c r="AH2409">
        <v>117.46</v>
      </c>
      <c r="AI2409" s="4">
        <f t="shared" si="356"/>
        <v>1.6089965397923844E-2</v>
      </c>
      <c r="AO2409" s="28">
        <v>44820</v>
      </c>
      <c r="AP2409" s="29">
        <v>41679.49</v>
      </c>
      <c r="AQ2409" s="3">
        <f t="shared" si="357"/>
        <v>-2.2167911636692406E-3</v>
      </c>
    </row>
    <row r="2410" spans="1:43" ht="15.75" thickBot="1" x14ac:dyDescent="0.3">
      <c r="A2410" s="28">
        <v>44876</v>
      </c>
      <c r="B2410">
        <v>113.34</v>
      </c>
      <c r="C2410" s="3">
        <f t="shared" si="354"/>
        <v>-2.200897966370241E-3</v>
      </c>
      <c r="E2410" s="28">
        <v>44823</v>
      </c>
      <c r="F2410">
        <v>147.66999999999999</v>
      </c>
      <c r="G2410" s="4">
        <f t="shared" si="353"/>
        <v>-1.4482114255205625E-2</v>
      </c>
      <c r="Q2410" s="28">
        <v>44823</v>
      </c>
      <c r="R2410">
        <v>112.63</v>
      </c>
      <c r="S2410" s="3">
        <f t="shared" si="355"/>
        <v>1.1555555555555763E-3</v>
      </c>
      <c r="U2410" s="28">
        <v>44823</v>
      </c>
      <c r="V2410">
        <v>77.98</v>
      </c>
      <c r="W2410" s="3">
        <f t="shared" si="358"/>
        <v>-5.3571428571428381E-3</v>
      </c>
      <c r="AG2410" s="28">
        <v>44831</v>
      </c>
      <c r="AH2410">
        <v>118.28</v>
      </c>
      <c r="AI2410" s="4">
        <f t="shared" si="356"/>
        <v>6.981099948918823E-3</v>
      </c>
      <c r="AO2410" s="28">
        <v>44823</v>
      </c>
      <c r="AP2410" s="29">
        <v>41520.589999999997</v>
      </c>
      <c r="AQ2410" s="3">
        <f t="shared" si="357"/>
        <v>-3.8124266875626533E-3</v>
      </c>
    </row>
    <row r="2411" spans="1:43" ht="15.75" thickBot="1" x14ac:dyDescent="0.3">
      <c r="A2411" s="28">
        <v>44879</v>
      </c>
      <c r="B2411">
        <v>112.99</v>
      </c>
      <c r="C2411" s="3">
        <f t="shared" si="354"/>
        <v>-3.0880536439034101E-3</v>
      </c>
      <c r="E2411" s="28">
        <v>44824</v>
      </c>
      <c r="F2411">
        <v>145.72999999999999</v>
      </c>
      <c r="G2411" s="4">
        <f t="shared" si="353"/>
        <v>-1.313740096160354E-2</v>
      </c>
      <c r="Q2411" s="28">
        <v>44824</v>
      </c>
      <c r="R2411">
        <v>113.44</v>
      </c>
      <c r="S2411" s="3">
        <f t="shared" si="355"/>
        <v>7.1916896031252175E-3</v>
      </c>
      <c r="U2411" s="28">
        <v>44824</v>
      </c>
      <c r="V2411">
        <v>75.87</v>
      </c>
      <c r="W2411" s="3">
        <f t="shared" si="358"/>
        <v>-2.7058220056424664E-2</v>
      </c>
      <c r="AG2411" s="28">
        <v>44832</v>
      </c>
      <c r="AH2411">
        <v>118.61</v>
      </c>
      <c r="AI2411" s="4">
        <f t="shared" si="356"/>
        <v>2.789989854582231E-3</v>
      </c>
      <c r="AO2411" s="28">
        <v>44824</v>
      </c>
      <c r="AP2411" s="29">
        <v>41220.910000000003</v>
      </c>
      <c r="AQ2411" s="3">
        <f t="shared" si="357"/>
        <v>-7.217623834343212E-3</v>
      </c>
    </row>
    <row r="2412" spans="1:43" ht="15.75" thickBot="1" x14ac:dyDescent="0.3">
      <c r="A2412" s="28">
        <v>44880</v>
      </c>
      <c r="B2412">
        <v>112.63</v>
      </c>
      <c r="C2412" s="3">
        <f t="shared" si="354"/>
        <v>-3.1861226657226016E-3</v>
      </c>
      <c r="E2412" s="28">
        <v>44825</v>
      </c>
      <c r="F2412">
        <v>141.82</v>
      </c>
      <c r="G2412" s="4">
        <f t="shared" si="353"/>
        <v>-2.683043985452549E-2</v>
      </c>
      <c r="Q2412" s="28">
        <v>44825</v>
      </c>
      <c r="R2412">
        <v>113.33</v>
      </c>
      <c r="S2412" s="3">
        <f t="shared" si="355"/>
        <v>-9.6967559943583748E-4</v>
      </c>
      <c r="U2412" s="28">
        <v>44825</v>
      </c>
      <c r="V2412">
        <v>72.5</v>
      </c>
      <c r="W2412" s="3">
        <f t="shared" si="358"/>
        <v>-4.4418083563991129E-2</v>
      </c>
      <c r="AG2412" s="28">
        <v>44833</v>
      </c>
      <c r="AH2412">
        <v>117.6</v>
      </c>
      <c r="AI2412" s="4">
        <f t="shared" si="356"/>
        <v>-8.5153022510749965E-3</v>
      </c>
      <c r="AO2412" s="28">
        <v>44825</v>
      </c>
      <c r="AP2412" s="29">
        <v>40965.58</v>
      </c>
      <c r="AQ2412" s="3">
        <f t="shared" si="357"/>
        <v>-6.1941863971465283E-3</v>
      </c>
    </row>
    <row r="2413" spans="1:43" ht="15.75" thickBot="1" x14ac:dyDescent="0.3">
      <c r="A2413" s="28">
        <v>44881</v>
      </c>
      <c r="B2413">
        <v>112.16</v>
      </c>
      <c r="C2413" s="3">
        <f t="shared" si="354"/>
        <v>-4.1729556956405789E-3</v>
      </c>
      <c r="E2413" s="28">
        <v>44826</v>
      </c>
      <c r="F2413">
        <v>141.69999999999999</v>
      </c>
      <c r="G2413" s="4">
        <f t="shared" si="353"/>
        <v>-8.4614299816676564E-4</v>
      </c>
      <c r="Q2413" s="28">
        <v>44826</v>
      </c>
      <c r="R2413">
        <v>113.85</v>
      </c>
      <c r="S2413" s="3">
        <f t="shared" si="355"/>
        <v>4.5883702461837483E-3</v>
      </c>
      <c r="U2413" s="28">
        <v>44826</v>
      </c>
      <c r="V2413">
        <v>73.760000000000005</v>
      </c>
      <c r="W2413" s="3">
        <f t="shared" si="358"/>
        <v>1.7379310344827648E-2</v>
      </c>
      <c r="AG2413" s="28">
        <v>44834</v>
      </c>
      <c r="AH2413">
        <v>107.45</v>
      </c>
      <c r="AI2413" s="4">
        <f t="shared" si="356"/>
        <v>-8.6309523809523725E-2</v>
      </c>
      <c r="AO2413" s="28">
        <v>44826</v>
      </c>
      <c r="AP2413" s="29">
        <v>40927.949999999997</v>
      </c>
      <c r="AQ2413" s="3">
        <f t="shared" si="357"/>
        <v>-9.1857603383149744E-4</v>
      </c>
    </row>
    <row r="2414" spans="1:43" ht="15.75" thickBot="1" x14ac:dyDescent="0.3">
      <c r="A2414" s="28">
        <v>44882</v>
      </c>
      <c r="B2414">
        <v>111.39</v>
      </c>
      <c r="C2414" s="3">
        <f t="shared" si="354"/>
        <v>-6.8651925820256698E-3</v>
      </c>
      <c r="E2414" s="28">
        <v>44827</v>
      </c>
      <c r="F2414">
        <v>137.80000000000001</v>
      </c>
      <c r="G2414" s="4">
        <f t="shared" si="353"/>
        <v>-2.7522935779816349E-2</v>
      </c>
      <c r="Q2414" s="28">
        <v>44827</v>
      </c>
      <c r="R2414">
        <v>110.84</v>
      </c>
      <c r="S2414" s="3">
        <f t="shared" si="355"/>
        <v>-2.6438296003513329E-2</v>
      </c>
      <c r="U2414" s="28">
        <v>44827</v>
      </c>
      <c r="V2414">
        <v>73.33</v>
      </c>
      <c r="W2414" s="3">
        <f t="shared" si="358"/>
        <v>-5.8297180043385133E-3</v>
      </c>
      <c r="AG2414" s="28">
        <v>44837</v>
      </c>
      <c r="AH2414">
        <v>106.64</v>
      </c>
      <c r="AI2414" s="4">
        <f t="shared" si="356"/>
        <v>-7.5383899488133954E-3</v>
      </c>
      <c r="AO2414" s="28">
        <v>44827</v>
      </c>
      <c r="AP2414" s="29">
        <v>40620.21</v>
      </c>
      <c r="AQ2414" s="3">
        <f t="shared" si="357"/>
        <v>-7.5190670434263085E-3</v>
      </c>
    </row>
    <row r="2415" spans="1:43" ht="15.75" thickBot="1" x14ac:dyDescent="0.3">
      <c r="A2415" s="28">
        <v>44883</v>
      </c>
      <c r="B2415">
        <v>111.18</v>
      </c>
      <c r="C2415" s="3">
        <f t="shared" si="354"/>
        <v>-1.8852679773767589E-3</v>
      </c>
      <c r="E2415" s="28">
        <v>44830</v>
      </c>
      <c r="F2415">
        <v>146.27000000000001</v>
      </c>
      <c r="G2415" s="4">
        <f t="shared" si="353"/>
        <v>6.1465892597968086E-2</v>
      </c>
      <c r="Q2415" s="28">
        <v>44830</v>
      </c>
      <c r="R2415">
        <v>115.72</v>
      </c>
      <c r="S2415" s="3">
        <f t="shared" si="355"/>
        <v>4.4027426921688928E-2</v>
      </c>
      <c r="U2415" s="28">
        <v>44830</v>
      </c>
      <c r="V2415">
        <v>73.680000000000007</v>
      </c>
      <c r="W2415" s="3">
        <f t="shared" si="358"/>
        <v>4.7729442247375076E-3</v>
      </c>
      <c r="AG2415" s="28">
        <v>44838</v>
      </c>
      <c r="AH2415">
        <v>106.16</v>
      </c>
      <c r="AI2415" s="4">
        <f t="shared" si="356"/>
        <v>-4.5011252813204061E-3</v>
      </c>
      <c r="AO2415" s="28">
        <v>44830</v>
      </c>
      <c r="AP2415" s="29">
        <v>41151.54</v>
      </c>
      <c r="AQ2415" s="3">
        <f t="shared" si="357"/>
        <v>1.3080434591549395E-2</v>
      </c>
    </row>
    <row r="2416" spans="1:43" ht="15.75" thickBot="1" x14ac:dyDescent="0.3">
      <c r="A2416" s="28">
        <v>44886</v>
      </c>
      <c r="B2416">
        <v>111.26</v>
      </c>
      <c r="C2416" s="3">
        <f t="shared" si="354"/>
        <v>7.195538765965015E-4</v>
      </c>
      <c r="E2416" s="28">
        <v>44831</v>
      </c>
      <c r="F2416">
        <v>147.19999999999999</v>
      </c>
      <c r="G2416" s="4">
        <f t="shared" si="353"/>
        <v>6.3581048745469104E-3</v>
      </c>
      <c r="Q2416" s="28">
        <v>44831</v>
      </c>
      <c r="R2416">
        <v>116.1</v>
      </c>
      <c r="S2416" s="3">
        <f t="shared" si="355"/>
        <v>3.283788454891079E-3</v>
      </c>
      <c r="U2416" s="28">
        <v>44831</v>
      </c>
      <c r="V2416">
        <v>76.58</v>
      </c>
      <c r="W2416" s="3">
        <f t="shared" si="358"/>
        <v>3.9359391965255064E-2</v>
      </c>
      <c r="AG2416" s="28">
        <v>44839</v>
      </c>
      <c r="AH2416">
        <v>106.72</v>
      </c>
      <c r="AI2416" s="4">
        <f t="shared" si="356"/>
        <v>5.2750565184627174E-3</v>
      </c>
      <c r="AO2416" s="28">
        <v>44831</v>
      </c>
      <c r="AP2416" s="29">
        <v>41518.230000000003</v>
      </c>
      <c r="AQ2416" s="3">
        <f t="shared" si="357"/>
        <v>8.9107236327001793E-3</v>
      </c>
    </row>
    <row r="2417" spans="1:43" ht="15.75" thickBot="1" x14ac:dyDescent="0.3">
      <c r="A2417" s="28">
        <v>44887</v>
      </c>
      <c r="B2417">
        <v>111.65</v>
      </c>
      <c r="C2417" s="3">
        <f t="shared" si="354"/>
        <v>3.5053028941218756E-3</v>
      </c>
      <c r="E2417" s="28">
        <v>44832</v>
      </c>
      <c r="F2417">
        <v>147.09</v>
      </c>
      <c r="G2417" s="4">
        <f t="shared" si="353"/>
        <v>-7.4728260869549867E-4</v>
      </c>
      <c r="Q2417" s="28">
        <v>44832</v>
      </c>
      <c r="R2417">
        <v>115.26</v>
      </c>
      <c r="S2417" s="3">
        <f t="shared" si="355"/>
        <v>-7.2351421188630027E-3</v>
      </c>
      <c r="U2417" s="28">
        <v>44832</v>
      </c>
      <c r="V2417">
        <v>76.42</v>
      </c>
      <c r="W2417" s="3">
        <f t="shared" si="358"/>
        <v>-2.0893183598850174E-3</v>
      </c>
      <c r="AG2417" s="28">
        <v>44840</v>
      </c>
      <c r="AH2417">
        <v>107.49</v>
      </c>
      <c r="AI2417" s="4">
        <f t="shared" si="356"/>
        <v>7.2151424287856258E-3</v>
      </c>
      <c r="AO2417" s="28">
        <v>44832</v>
      </c>
      <c r="AP2417" s="29">
        <v>41435.129999999997</v>
      </c>
      <c r="AQ2417" s="3">
        <f t="shared" si="357"/>
        <v>-2.0015304120625244E-3</v>
      </c>
    </row>
    <row r="2418" spans="1:43" ht="15.75" thickBot="1" x14ac:dyDescent="0.3">
      <c r="A2418" s="28">
        <v>44888</v>
      </c>
      <c r="B2418">
        <v>112.02</v>
      </c>
      <c r="C2418" s="3">
        <f t="shared" si="354"/>
        <v>3.3139274518583228E-3</v>
      </c>
      <c r="E2418" s="28">
        <v>44833</v>
      </c>
      <c r="F2418">
        <v>147.08000000000001</v>
      </c>
      <c r="G2418" s="4">
        <f t="shared" si="353"/>
        <v>-6.7985587055452434E-5</v>
      </c>
      <c r="Q2418" s="28">
        <v>44833</v>
      </c>
      <c r="R2418">
        <v>115.26</v>
      </c>
      <c r="S2418" s="3">
        <f t="shared" si="355"/>
        <v>0</v>
      </c>
      <c r="U2418" s="28">
        <v>44833</v>
      </c>
      <c r="V2418">
        <v>75.8</v>
      </c>
      <c r="W2418" s="3">
        <f t="shared" si="358"/>
        <v>-8.1130594085319085E-3</v>
      </c>
      <c r="AG2418" s="28">
        <v>44841</v>
      </c>
      <c r="AH2418">
        <v>107.5</v>
      </c>
      <c r="AI2418" s="4">
        <f t="shared" si="356"/>
        <v>9.3031909945251456E-5</v>
      </c>
      <c r="AO2418" s="28">
        <v>44833</v>
      </c>
      <c r="AP2418" s="29">
        <v>41013.86</v>
      </c>
      <c r="AQ2418" s="3">
        <f t="shared" si="357"/>
        <v>-1.0166976669314098E-2</v>
      </c>
    </row>
    <row r="2419" spans="1:43" ht="15.75" thickBot="1" x14ac:dyDescent="0.3">
      <c r="A2419" s="28">
        <v>44889</v>
      </c>
      <c r="B2419">
        <v>111.31</v>
      </c>
      <c r="C2419" s="3">
        <f t="shared" si="354"/>
        <v>-6.3381539010890497E-3</v>
      </c>
      <c r="E2419" s="28">
        <v>44834</v>
      </c>
      <c r="F2419">
        <v>147.22</v>
      </c>
      <c r="G2419" s="4">
        <f t="shared" si="353"/>
        <v>9.5186293173776804E-4</v>
      </c>
      <c r="Q2419" s="28">
        <v>44834</v>
      </c>
      <c r="R2419">
        <v>115.57</v>
      </c>
      <c r="S2419" s="3">
        <f t="shared" si="355"/>
        <v>2.6895714037826757E-3</v>
      </c>
      <c r="U2419" s="28">
        <v>44834</v>
      </c>
      <c r="V2419">
        <v>75.72</v>
      </c>
      <c r="W2419" s="3">
        <f t="shared" si="358"/>
        <v>-1.0554089709762238E-3</v>
      </c>
      <c r="AG2419" s="28">
        <v>44844</v>
      </c>
      <c r="AH2419">
        <v>103.29</v>
      </c>
      <c r="AI2419" s="4">
        <f t="shared" si="356"/>
        <v>-3.9162790697674366E-2</v>
      </c>
      <c r="AO2419" s="28">
        <v>44834</v>
      </c>
      <c r="AP2419" s="29">
        <v>41128.67</v>
      </c>
      <c r="AQ2419" s="3">
        <f t="shared" si="357"/>
        <v>2.799297603298001E-3</v>
      </c>
    </row>
    <row r="2420" spans="1:43" ht="15.75" thickBot="1" x14ac:dyDescent="0.3">
      <c r="A2420" s="28">
        <v>44890</v>
      </c>
      <c r="B2420">
        <v>111.81</v>
      </c>
      <c r="C2420" s="3">
        <f t="shared" si="354"/>
        <v>4.4919593926870949E-3</v>
      </c>
      <c r="E2420" s="28">
        <v>44837</v>
      </c>
      <c r="F2420">
        <v>146.54</v>
      </c>
      <c r="G2420" s="4">
        <f t="shared" si="353"/>
        <v>-4.6189376443418473E-3</v>
      </c>
      <c r="Q2420" s="28">
        <v>44837</v>
      </c>
      <c r="R2420">
        <v>111.17</v>
      </c>
      <c r="S2420" s="3">
        <f t="shared" si="355"/>
        <v>-3.8072164056416002E-2</v>
      </c>
      <c r="U2420" s="28">
        <v>44837</v>
      </c>
      <c r="V2420">
        <v>75.14</v>
      </c>
      <c r="W2420" s="3">
        <f t="shared" si="358"/>
        <v>-7.6597992604331422E-3</v>
      </c>
      <c r="AG2420" s="28">
        <v>44845</v>
      </c>
      <c r="AH2420">
        <v>103.59</v>
      </c>
      <c r="AI2420" s="4">
        <f t="shared" si="356"/>
        <v>2.9044437990124461E-3</v>
      </c>
      <c r="AO2420" s="28">
        <v>44837</v>
      </c>
      <c r="AP2420" s="29">
        <v>41211.699999999997</v>
      </c>
      <c r="AQ2420" s="3">
        <f t="shared" si="357"/>
        <v>2.0187864086049778E-3</v>
      </c>
    </row>
    <row r="2421" spans="1:43" ht="15.75" thickBot="1" x14ac:dyDescent="0.3">
      <c r="A2421" s="28">
        <v>44893</v>
      </c>
      <c r="B2421">
        <v>110.55</v>
      </c>
      <c r="C2421" s="3">
        <f t="shared" si="354"/>
        <v>-1.1269117252481919E-2</v>
      </c>
      <c r="E2421" s="28">
        <v>44838</v>
      </c>
      <c r="F2421">
        <v>147.59</v>
      </c>
      <c r="G2421" s="4">
        <f t="shared" si="353"/>
        <v>7.1652791046814546E-3</v>
      </c>
      <c r="Q2421" s="28">
        <v>44838</v>
      </c>
      <c r="R2421">
        <v>113.17</v>
      </c>
      <c r="S2421" s="3">
        <f t="shared" si="355"/>
        <v>1.7990465053521643E-2</v>
      </c>
      <c r="U2421" s="28">
        <v>44838</v>
      </c>
      <c r="V2421">
        <v>74.739999999999995</v>
      </c>
      <c r="W2421" s="3">
        <f t="shared" si="358"/>
        <v>-5.3233963268566331E-3</v>
      </c>
      <c r="AG2421" s="28">
        <v>44846</v>
      </c>
      <c r="AH2421">
        <v>102.52</v>
      </c>
      <c r="AI2421" s="4">
        <f t="shared" si="356"/>
        <v>-1.0329182353509103E-2</v>
      </c>
      <c r="AO2421" s="28">
        <v>44838</v>
      </c>
      <c r="AP2421" s="29">
        <v>41350.43</v>
      </c>
      <c r="AQ2421" s="3">
        <f t="shared" si="357"/>
        <v>3.366277052390565E-3</v>
      </c>
    </row>
    <row r="2422" spans="1:43" ht="15.75" thickBot="1" x14ac:dyDescent="0.3">
      <c r="A2422" s="28">
        <v>44894</v>
      </c>
      <c r="B2422">
        <v>110.83</v>
      </c>
      <c r="C2422" s="3">
        <f t="shared" si="354"/>
        <v>2.5327905924921179E-3</v>
      </c>
      <c r="E2422" s="28">
        <v>44839</v>
      </c>
      <c r="F2422">
        <v>148.11000000000001</v>
      </c>
      <c r="G2422" s="4">
        <f t="shared" ref="G2422:G2482" si="359">F2422/F2421-1</f>
        <v>3.5232739345485431E-3</v>
      </c>
      <c r="Q2422" s="28">
        <v>44839</v>
      </c>
      <c r="R2422">
        <v>121.44</v>
      </c>
      <c r="S2422" s="3">
        <f t="shared" si="355"/>
        <v>7.3075903507996864E-2</v>
      </c>
      <c r="U2422" s="28">
        <v>44839</v>
      </c>
      <c r="V2422">
        <v>74.59</v>
      </c>
      <c r="W2422" s="3">
        <f t="shared" si="358"/>
        <v>-2.0069574525019007E-3</v>
      </c>
      <c r="AG2422" s="28">
        <v>44847</v>
      </c>
      <c r="AH2422">
        <v>103.88</v>
      </c>
      <c r="AI2422" s="4">
        <f t="shared" si="356"/>
        <v>1.3265704252828803E-2</v>
      </c>
      <c r="AO2422" s="28">
        <v>44839</v>
      </c>
      <c r="AP2422" s="29">
        <v>41611.42</v>
      </c>
      <c r="AQ2422" s="3">
        <f t="shared" si="357"/>
        <v>6.3116635062803184E-3</v>
      </c>
    </row>
    <row r="2423" spans="1:43" ht="15.75" thickBot="1" x14ac:dyDescent="0.3">
      <c r="A2423" s="28">
        <v>44895</v>
      </c>
      <c r="B2423">
        <v>109.52</v>
      </c>
      <c r="C2423" s="3">
        <f t="shared" si="354"/>
        <v>-1.1819904358025823E-2</v>
      </c>
      <c r="E2423" s="28">
        <v>44840</v>
      </c>
      <c r="F2423">
        <v>153.47999999999999</v>
      </c>
      <c r="G2423" s="4">
        <f t="shared" si="359"/>
        <v>3.6256836135304615E-2</v>
      </c>
      <c r="Q2423" s="28">
        <v>44840</v>
      </c>
      <c r="R2423">
        <v>122.18</v>
      </c>
      <c r="S2423" s="3">
        <f t="shared" si="355"/>
        <v>6.0935441370224552E-3</v>
      </c>
      <c r="U2423" s="28">
        <v>44840</v>
      </c>
      <c r="V2423">
        <v>76.23</v>
      </c>
      <c r="W2423" s="3">
        <f t="shared" si="358"/>
        <v>2.1986861509585731E-2</v>
      </c>
      <c r="AG2423" s="28">
        <v>44848</v>
      </c>
      <c r="AH2423">
        <v>103.85</v>
      </c>
      <c r="AI2423" s="4">
        <f t="shared" si="356"/>
        <v>-2.8879476318832698E-4</v>
      </c>
      <c r="AO2423" s="28">
        <v>44840</v>
      </c>
      <c r="AP2423" s="29">
        <v>42160.57</v>
      </c>
      <c r="AQ2423" s="3">
        <f t="shared" si="357"/>
        <v>1.3197098296573451E-2</v>
      </c>
    </row>
    <row r="2424" spans="1:43" ht="15.75" thickBot="1" x14ac:dyDescent="0.3">
      <c r="A2424" s="28">
        <v>44896</v>
      </c>
      <c r="B2424">
        <v>109.62</v>
      </c>
      <c r="C2424" s="3">
        <f t="shared" si="354"/>
        <v>9.130752373995854E-4</v>
      </c>
      <c r="E2424" s="28">
        <v>44841</v>
      </c>
      <c r="F2424">
        <v>150.46</v>
      </c>
      <c r="G2424" s="4">
        <f t="shared" si="359"/>
        <v>-1.9676830857440542E-2</v>
      </c>
      <c r="Q2424" s="28">
        <v>44841</v>
      </c>
      <c r="R2424">
        <v>122.31</v>
      </c>
      <c r="S2424" s="3">
        <f t="shared" si="355"/>
        <v>1.0640039286298197E-3</v>
      </c>
      <c r="U2424" s="28">
        <v>44841</v>
      </c>
      <c r="V2424">
        <v>75.47</v>
      </c>
      <c r="W2424" s="3">
        <f t="shared" si="358"/>
        <v>-9.969828151646376E-3</v>
      </c>
      <c r="AG2424" s="28">
        <v>44851</v>
      </c>
      <c r="AH2424">
        <v>102.07</v>
      </c>
      <c r="AI2424" s="4">
        <f t="shared" si="356"/>
        <v>-1.714010592200288E-2</v>
      </c>
      <c r="AO2424" s="28">
        <v>44841</v>
      </c>
      <c r="AP2424" s="29">
        <v>42085.25</v>
      </c>
      <c r="AQ2424" s="3">
        <f t="shared" si="357"/>
        <v>-1.7865033608416292E-3</v>
      </c>
    </row>
    <row r="2425" spans="1:43" ht="15.75" thickBot="1" x14ac:dyDescent="0.3">
      <c r="A2425" s="28">
        <v>44897</v>
      </c>
      <c r="B2425">
        <v>108.87</v>
      </c>
      <c r="C2425" s="3">
        <f t="shared" si="354"/>
        <v>-6.841817186644783E-3</v>
      </c>
      <c r="E2425" s="28">
        <v>44844</v>
      </c>
      <c r="F2425">
        <v>153.86000000000001</v>
      </c>
      <c r="G2425" s="4">
        <f t="shared" si="359"/>
        <v>2.2597368071248125E-2</v>
      </c>
      <c r="Q2425" s="28">
        <v>44844</v>
      </c>
      <c r="R2425">
        <v>125.91</v>
      </c>
      <c r="S2425" s="3">
        <f t="shared" si="355"/>
        <v>2.943340691685048E-2</v>
      </c>
      <c r="U2425" s="28">
        <v>44844</v>
      </c>
      <c r="V2425">
        <v>76.36</v>
      </c>
      <c r="W2425" s="3">
        <f t="shared" si="358"/>
        <v>1.1792765337220068E-2</v>
      </c>
      <c r="AG2425" s="28">
        <v>44852</v>
      </c>
      <c r="AH2425">
        <v>102.12</v>
      </c>
      <c r="AI2425" s="4">
        <f t="shared" si="356"/>
        <v>4.8985990006866764E-4</v>
      </c>
      <c r="AO2425" s="28">
        <v>44844</v>
      </c>
      <c r="AP2425" s="29">
        <v>42211.64</v>
      </c>
      <c r="AQ2425" s="3">
        <f t="shared" si="357"/>
        <v>3.0031899537248385E-3</v>
      </c>
    </row>
    <row r="2426" spans="1:43" ht="15.75" thickBot="1" x14ac:dyDescent="0.3">
      <c r="A2426" s="28">
        <v>44900</v>
      </c>
      <c r="B2426">
        <v>107.67</v>
      </c>
      <c r="C2426" s="3">
        <f t="shared" si="354"/>
        <v>-1.1022320198401769E-2</v>
      </c>
      <c r="E2426" s="28">
        <v>44845</v>
      </c>
      <c r="F2426">
        <v>163.51</v>
      </c>
      <c r="G2426" s="4">
        <f t="shared" si="359"/>
        <v>6.2719355258026521E-2</v>
      </c>
      <c r="Q2426" s="28">
        <v>44845</v>
      </c>
      <c r="R2426">
        <v>123.13</v>
      </c>
      <c r="S2426" s="3">
        <f t="shared" si="355"/>
        <v>-2.2079262965610358E-2</v>
      </c>
      <c r="U2426" s="28">
        <v>44845</v>
      </c>
      <c r="V2426">
        <v>76.930000000000007</v>
      </c>
      <c r="W2426" s="3">
        <f t="shared" si="358"/>
        <v>7.464641173389408E-3</v>
      </c>
      <c r="AG2426" s="28">
        <v>44853</v>
      </c>
      <c r="AH2426">
        <v>101.05</v>
      </c>
      <c r="AI2426" s="4">
        <f t="shared" si="356"/>
        <v>-1.0477869173521448E-2</v>
      </c>
      <c r="AO2426" s="28">
        <v>44845</v>
      </c>
      <c r="AP2426" s="29">
        <v>42155.48</v>
      </c>
      <c r="AQ2426" s="3">
        <f t="shared" si="357"/>
        <v>-1.3304387131131135E-3</v>
      </c>
    </row>
    <row r="2427" spans="1:43" ht="15.75" thickBot="1" x14ac:dyDescent="0.3">
      <c r="A2427" s="28">
        <v>44901</v>
      </c>
      <c r="B2427">
        <v>106.92</v>
      </c>
      <c r="C2427" s="3">
        <f t="shared" si="354"/>
        <v>-6.9657286152131626E-3</v>
      </c>
      <c r="E2427" s="28">
        <v>44846</v>
      </c>
      <c r="F2427">
        <v>162.05000000000001</v>
      </c>
      <c r="G2427" s="4">
        <f t="shared" si="359"/>
        <v>-8.9291174851690025E-3</v>
      </c>
      <c r="Q2427" s="28">
        <v>44846</v>
      </c>
      <c r="R2427">
        <v>123.38</v>
      </c>
      <c r="S2427" s="3">
        <f t="shared" si="355"/>
        <v>2.0303744010394809E-3</v>
      </c>
      <c r="U2427" s="28">
        <v>44846</v>
      </c>
      <c r="V2427">
        <v>76.67</v>
      </c>
      <c r="W2427" s="3">
        <f t="shared" si="358"/>
        <v>-3.3796958273756283E-3</v>
      </c>
      <c r="AG2427" s="28">
        <v>44854</v>
      </c>
      <c r="AH2427">
        <v>100.03</v>
      </c>
      <c r="AI2427" s="4">
        <f t="shared" si="356"/>
        <v>-1.0094012864918289E-2</v>
      </c>
      <c r="AO2427" s="28">
        <v>44846</v>
      </c>
      <c r="AP2427" s="29">
        <v>42007.14</v>
      </c>
      <c r="AQ2427" s="3">
        <f t="shared" si="357"/>
        <v>-3.5188782099030425E-3</v>
      </c>
    </row>
    <row r="2428" spans="1:43" ht="15.75" thickBot="1" x14ac:dyDescent="0.3">
      <c r="A2428" s="28">
        <v>44902</v>
      </c>
      <c r="B2428">
        <v>106.74</v>
      </c>
      <c r="C2428" s="3">
        <f t="shared" si="354"/>
        <v>-1.6835016835017313E-3</v>
      </c>
      <c r="E2428" s="28">
        <v>44847</v>
      </c>
      <c r="F2428">
        <v>166.1</v>
      </c>
      <c r="G2428" s="4">
        <f t="shared" si="359"/>
        <v>2.4992286331379177E-2</v>
      </c>
      <c r="Q2428" s="28">
        <v>44847</v>
      </c>
      <c r="R2428">
        <v>122.34</v>
      </c>
      <c r="S2428" s="3">
        <f t="shared" si="355"/>
        <v>-8.4292429891391629E-3</v>
      </c>
      <c r="U2428" s="28">
        <v>44847</v>
      </c>
      <c r="V2428">
        <v>76.53</v>
      </c>
      <c r="W2428" s="3">
        <f t="shared" si="358"/>
        <v>-1.8260075648884877E-3</v>
      </c>
      <c r="AG2428" s="28">
        <v>44855</v>
      </c>
      <c r="AH2428">
        <v>101.36</v>
      </c>
      <c r="AI2428" s="4">
        <f t="shared" si="356"/>
        <v>1.3296011196640922E-2</v>
      </c>
      <c r="AO2428" s="28">
        <v>44847</v>
      </c>
      <c r="AP2428" s="29">
        <v>42085.72</v>
      </c>
      <c r="AQ2428" s="3">
        <f t="shared" si="357"/>
        <v>1.8706343731089703E-3</v>
      </c>
    </row>
    <row r="2429" spans="1:43" ht="15.75" thickBot="1" x14ac:dyDescent="0.3">
      <c r="A2429" s="28">
        <v>44903</v>
      </c>
      <c r="B2429">
        <v>105.05</v>
      </c>
      <c r="C2429" s="3">
        <f t="shared" si="354"/>
        <v>-1.5832864905377497E-2</v>
      </c>
      <c r="E2429" s="28">
        <v>44848</v>
      </c>
      <c r="F2429">
        <v>162.30000000000001</v>
      </c>
      <c r="G2429" s="4">
        <f t="shared" si="359"/>
        <v>-2.2877784467188356E-2</v>
      </c>
      <c r="Q2429" s="28">
        <v>44848</v>
      </c>
      <c r="R2429">
        <v>121.75</v>
      </c>
      <c r="S2429" s="3">
        <f t="shared" si="355"/>
        <v>-4.8226254700016735E-3</v>
      </c>
      <c r="U2429" s="28">
        <v>44848</v>
      </c>
      <c r="V2429">
        <v>73.91</v>
      </c>
      <c r="W2429" s="3">
        <f t="shared" si="358"/>
        <v>-3.4234940546191139E-2</v>
      </c>
      <c r="AG2429" s="28">
        <v>44858</v>
      </c>
      <c r="AH2429">
        <v>100.44</v>
      </c>
      <c r="AI2429" s="4">
        <f t="shared" si="356"/>
        <v>-9.0765588003157704E-3</v>
      </c>
      <c r="AO2429" s="28">
        <v>44848</v>
      </c>
      <c r="AP2429" s="29">
        <v>41948.5</v>
      </c>
      <c r="AQ2429" s="3">
        <f t="shared" si="357"/>
        <v>-3.2604883556702768E-3</v>
      </c>
    </row>
    <row r="2430" spans="1:43" ht="15.75" thickBot="1" x14ac:dyDescent="0.3">
      <c r="A2430" s="28">
        <v>44904</v>
      </c>
      <c r="B2430">
        <v>105.29</v>
      </c>
      <c r="C2430" s="3">
        <f t="shared" si="354"/>
        <v>2.2846263683959922E-3</v>
      </c>
      <c r="E2430" s="28">
        <v>44851</v>
      </c>
      <c r="F2430">
        <v>159.01</v>
      </c>
      <c r="G2430" s="4">
        <f t="shared" si="359"/>
        <v>-2.0271102895871973E-2</v>
      </c>
      <c r="Q2430" s="28">
        <v>44851</v>
      </c>
      <c r="R2430">
        <v>119.3</v>
      </c>
      <c r="S2430" s="3">
        <f t="shared" si="355"/>
        <v>-2.0123203285420943E-2</v>
      </c>
      <c r="U2430" s="28">
        <v>44851</v>
      </c>
      <c r="V2430">
        <v>72.38</v>
      </c>
      <c r="W2430" s="3">
        <f t="shared" si="358"/>
        <v>-2.0700852388039537E-2</v>
      </c>
      <c r="AG2430" s="28">
        <v>44859</v>
      </c>
      <c r="AH2430">
        <v>100.29</v>
      </c>
      <c r="AI2430" s="4">
        <f t="shared" si="356"/>
        <v>-1.4934289127837008E-3</v>
      </c>
      <c r="AO2430" s="28">
        <v>44851</v>
      </c>
      <c r="AP2430" s="29">
        <v>41755.449999999997</v>
      </c>
      <c r="AQ2430" s="3">
        <f t="shared" si="357"/>
        <v>-4.6020715877803653E-3</v>
      </c>
    </row>
    <row r="2431" spans="1:43" ht="15.75" thickBot="1" x14ac:dyDescent="0.3">
      <c r="A2431" s="28">
        <v>44907</v>
      </c>
      <c r="B2431">
        <v>105.45</v>
      </c>
      <c r="C2431" s="3">
        <f t="shared" si="354"/>
        <v>1.5196124988128279E-3</v>
      </c>
      <c r="E2431" s="28">
        <v>44852</v>
      </c>
      <c r="F2431">
        <v>156.57</v>
      </c>
      <c r="G2431" s="4">
        <f t="shared" si="359"/>
        <v>-1.5344946858688147E-2</v>
      </c>
      <c r="Q2431" s="28">
        <v>44852</v>
      </c>
      <c r="R2431">
        <v>120.09</v>
      </c>
      <c r="S2431" s="3">
        <f t="shared" si="355"/>
        <v>6.6219614417435402E-3</v>
      </c>
      <c r="U2431" s="28">
        <v>44852</v>
      </c>
      <c r="V2431">
        <v>72.010000000000005</v>
      </c>
      <c r="W2431" s="3">
        <f t="shared" si="358"/>
        <v>-5.1119093672283844E-3</v>
      </c>
      <c r="AG2431" s="28">
        <v>44860</v>
      </c>
      <c r="AH2431">
        <v>99.5</v>
      </c>
      <c r="AI2431" s="4">
        <f t="shared" si="356"/>
        <v>-7.8771562468841205E-3</v>
      </c>
      <c r="AO2431" s="28">
        <v>44852</v>
      </c>
      <c r="AP2431" s="29">
        <v>41839.26</v>
      </c>
      <c r="AQ2431" s="3">
        <f t="shared" si="357"/>
        <v>2.0071631367881704E-3</v>
      </c>
    </row>
    <row r="2432" spans="1:43" ht="15.75" thickBot="1" x14ac:dyDescent="0.3">
      <c r="A2432" s="28">
        <v>44908</v>
      </c>
      <c r="B2432">
        <v>106.75</v>
      </c>
      <c r="C2432" s="3">
        <f t="shared" si="354"/>
        <v>1.23281175912755E-2</v>
      </c>
      <c r="E2432" s="28">
        <v>44853</v>
      </c>
      <c r="F2432">
        <v>159.22999999999999</v>
      </c>
      <c r="G2432" s="4">
        <f t="shared" si="359"/>
        <v>1.698920610589516E-2</v>
      </c>
      <c r="Q2432" s="28">
        <v>44853</v>
      </c>
      <c r="R2432">
        <v>125.94</v>
      </c>
      <c r="S2432" s="3">
        <f t="shared" si="355"/>
        <v>4.8713464901323889E-2</v>
      </c>
      <c r="U2432" s="28">
        <v>44853</v>
      </c>
      <c r="V2432">
        <v>72.91</v>
      </c>
      <c r="W2432" s="3">
        <f t="shared" si="358"/>
        <v>1.2498264129981784E-2</v>
      </c>
      <c r="AG2432" s="28">
        <v>44861</v>
      </c>
      <c r="AH2432">
        <v>98.5</v>
      </c>
      <c r="AI2432" s="4">
        <f t="shared" si="356"/>
        <v>-1.0050251256281451E-2</v>
      </c>
      <c r="AO2432" s="28">
        <v>44853</v>
      </c>
      <c r="AP2432" s="29">
        <v>42226.05</v>
      </c>
      <c r="AQ2432" s="3">
        <f t="shared" si="357"/>
        <v>9.2446663731624579E-3</v>
      </c>
    </row>
    <row r="2433" spans="1:43" ht="15.75" thickBot="1" x14ac:dyDescent="0.3">
      <c r="A2433" s="28">
        <v>44909</v>
      </c>
      <c r="B2433">
        <v>106.3</v>
      </c>
      <c r="C2433" s="3">
        <f t="shared" si="354"/>
        <v>-4.2154566744730948E-3</v>
      </c>
      <c r="E2433" s="28">
        <v>44854</v>
      </c>
      <c r="F2433">
        <v>158.66999999999999</v>
      </c>
      <c r="G2433" s="4">
        <f t="shared" si="359"/>
        <v>-3.5169252025372133E-3</v>
      </c>
      <c r="Q2433" s="28">
        <v>44854</v>
      </c>
      <c r="R2433">
        <v>123.31</v>
      </c>
      <c r="S2433" s="3">
        <f t="shared" si="355"/>
        <v>-2.0882960139748996E-2</v>
      </c>
      <c r="U2433" s="28">
        <v>44854</v>
      </c>
      <c r="V2433">
        <v>72.290000000000006</v>
      </c>
      <c r="W2433" s="3">
        <f t="shared" si="358"/>
        <v>-8.5036346180220601E-3</v>
      </c>
      <c r="AG2433" s="28">
        <v>44862</v>
      </c>
      <c r="AH2433">
        <v>97.84</v>
      </c>
      <c r="AI2433" s="4">
        <f t="shared" si="356"/>
        <v>-6.700507614213147E-3</v>
      </c>
      <c r="AO2433" s="28">
        <v>44854</v>
      </c>
      <c r="AP2433" s="29">
        <v>42137.04</v>
      </c>
      <c r="AQ2433" s="3">
        <f t="shared" si="357"/>
        <v>-2.1079404775015131E-3</v>
      </c>
    </row>
    <row r="2434" spans="1:43" ht="15.75" thickBot="1" x14ac:dyDescent="0.3">
      <c r="A2434" s="28">
        <v>44910</v>
      </c>
      <c r="B2434">
        <v>104.81</v>
      </c>
      <c r="C2434" s="3">
        <f t="shared" si="354"/>
        <v>-1.4016933207902094E-2</v>
      </c>
      <c r="E2434" s="28">
        <v>44855</v>
      </c>
      <c r="F2434">
        <v>167.79</v>
      </c>
      <c r="G2434" s="4">
        <f t="shared" si="359"/>
        <v>5.747778408016635E-2</v>
      </c>
      <c r="Q2434" s="28">
        <v>44855</v>
      </c>
      <c r="R2434">
        <v>123.32</v>
      </c>
      <c r="S2434" s="3">
        <f t="shared" si="355"/>
        <v>8.1096423647730731E-5</v>
      </c>
      <c r="U2434" s="28">
        <v>44855</v>
      </c>
      <c r="V2434">
        <v>72.959999999999994</v>
      </c>
      <c r="W2434" s="3">
        <f t="shared" si="358"/>
        <v>9.2682252040390267E-3</v>
      </c>
      <c r="AG2434" s="28">
        <v>44865</v>
      </c>
      <c r="AH2434">
        <v>97.93</v>
      </c>
      <c r="AI2434" s="4">
        <f t="shared" si="356"/>
        <v>9.198691741618692E-4</v>
      </c>
      <c r="AO2434" s="28">
        <v>44855</v>
      </c>
      <c r="AP2434" s="29">
        <v>42213.48</v>
      </c>
      <c r="AQ2434" s="3">
        <f t="shared" si="357"/>
        <v>1.8140809131348412E-3</v>
      </c>
    </row>
    <row r="2435" spans="1:43" ht="15.75" thickBot="1" x14ac:dyDescent="0.3">
      <c r="A2435" s="28">
        <v>44911</v>
      </c>
      <c r="B2435">
        <v>104.77</v>
      </c>
      <c r="C2435" s="3">
        <f t="shared" si="354"/>
        <v>-3.8164297299880801E-4</v>
      </c>
      <c r="E2435" s="28">
        <v>44858</v>
      </c>
      <c r="F2435">
        <v>169.78</v>
      </c>
      <c r="G2435" s="4">
        <f t="shared" si="359"/>
        <v>1.1860063174205848E-2</v>
      </c>
      <c r="Q2435" s="28">
        <v>44858</v>
      </c>
      <c r="R2435">
        <v>122.48</v>
      </c>
      <c r="S2435" s="3">
        <f t="shared" si="355"/>
        <v>-6.8115471942912231E-3</v>
      </c>
      <c r="U2435" s="28">
        <v>44858</v>
      </c>
      <c r="V2435">
        <v>73.209999999999994</v>
      </c>
      <c r="W2435" s="3">
        <f t="shared" si="358"/>
        <v>3.4265350877193956E-3</v>
      </c>
      <c r="AG2435" s="28">
        <v>44866</v>
      </c>
      <c r="AH2435">
        <v>100</v>
      </c>
      <c r="AI2435" s="4">
        <f t="shared" si="356"/>
        <v>2.1137547227611408E-2</v>
      </c>
      <c r="AO2435" s="28">
        <v>44858</v>
      </c>
      <c r="AP2435" s="29">
        <v>42347.23</v>
      </c>
      <c r="AQ2435" s="3">
        <f t="shared" si="357"/>
        <v>3.1684191874254974E-3</v>
      </c>
    </row>
    <row r="2436" spans="1:43" ht="15.75" thickBot="1" x14ac:dyDescent="0.3">
      <c r="A2436" s="28">
        <v>44914</v>
      </c>
      <c r="B2436">
        <v>106.22</v>
      </c>
      <c r="C2436" s="3">
        <f t="shared" si="354"/>
        <v>1.3839839648754459E-2</v>
      </c>
      <c r="E2436" s="28">
        <v>44859</v>
      </c>
      <c r="F2436">
        <v>168.67</v>
      </c>
      <c r="G2436" s="4">
        <f t="shared" si="359"/>
        <v>-6.5378725409354077E-3</v>
      </c>
      <c r="Q2436" s="28">
        <v>44859</v>
      </c>
      <c r="R2436">
        <v>120.17</v>
      </c>
      <c r="S2436" s="3">
        <f t="shared" si="355"/>
        <v>-1.8860222077073829E-2</v>
      </c>
      <c r="U2436" s="28">
        <v>44859</v>
      </c>
      <c r="V2436">
        <v>73.22</v>
      </c>
      <c r="W2436" s="3">
        <f t="shared" si="358"/>
        <v>1.3659336156268687E-4</v>
      </c>
      <c r="AG2436" s="28">
        <v>44867</v>
      </c>
      <c r="AH2436">
        <v>100.48</v>
      </c>
      <c r="AI2436" s="4">
        <f t="shared" si="356"/>
        <v>4.8000000000001375E-3</v>
      </c>
      <c r="AO2436" s="28">
        <v>44859</v>
      </c>
      <c r="AP2436" s="29">
        <v>42190.02</v>
      </c>
      <c r="AQ2436" s="3">
        <f t="shared" si="357"/>
        <v>-3.7124033850621796E-3</v>
      </c>
    </row>
    <row r="2437" spans="1:43" ht="15.75" thickBot="1" x14ac:dyDescent="0.3">
      <c r="A2437" s="28">
        <v>44915</v>
      </c>
      <c r="B2437">
        <v>106.29</v>
      </c>
      <c r="C2437" s="3">
        <f t="shared" si="354"/>
        <v>6.5900960271148001E-4</v>
      </c>
      <c r="E2437" s="28">
        <v>44860</v>
      </c>
      <c r="F2437">
        <v>163.85</v>
      </c>
      <c r="G2437" s="4">
        <f t="shared" si="359"/>
        <v>-2.8576510345645345E-2</v>
      </c>
      <c r="Q2437" s="28">
        <v>44860</v>
      </c>
      <c r="R2437">
        <v>118.5</v>
      </c>
      <c r="S2437" s="3">
        <f t="shared" si="355"/>
        <v>-1.3896979279354293E-2</v>
      </c>
      <c r="U2437" s="28">
        <v>44860</v>
      </c>
      <c r="V2437">
        <v>71.62</v>
      </c>
      <c r="W2437" s="3">
        <f t="shared" si="358"/>
        <v>-2.1851953018300896E-2</v>
      </c>
      <c r="AG2437" s="28">
        <v>44868</v>
      </c>
      <c r="AH2437">
        <v>100</v>
      </c>
      <c r="AI2437" s="4">
        <f t="shared" si="356"/>
        <v>-4.777070063694322E-3</v>
      </c>
      <c r="AO2437" s="28">
        <v>44860</v>
      </c>
      <c r="AP2437" s="29">
        <v>41540.03</v>
      </c>
      <c r="AQ2437" s="3">
        <f t="shared" si="357"/>
        <v>-1.540625010369745E-2</v>
      </c>
    </row>
    <row r="2438" spans="1:43" ht="15.75" thickBot="1" x14ac:dyDescent="0.3">
      <c r="A2438" s="28">
        <v>44916</v>
      </c>
      <c r="B2438">
        <v>103.89</v>
      </c>
      <c r="C2438" s="3">
        <f t="shared" si="354"/>
        <v>-2.257973468811747E-2</v>
      </c>
      <c r="E2438" s="28">
        <v>44861</v>
      </c>
      <c r="F2438">
        <v>166.1</v>
      </c>
      <c r="G2438" s="4">
        <f t="shared" si="359"/>
        <v>1.3732072017088814E-2</v>
      </c>
      <c r="Q2438" s="28">
        <v>44861</v>
      </c>
      <c r="R2438">
        <v>123.41</v>
      </c>
      <c r="S2438" s="3">
        <f t="shared" si="355"/>
        <v>4.1434599156118024E-2</v>
      </c>
      <c r="U2438" s="28">
        <v>44861</v>
      </c>
      <c r="V2438">
        <v>71.33</v>
      </c>
      <c r="W2438" s="3">
        <f t="shared" si="358"/>
        <v>-4.0491482826027214E-3</v>
      </c>
      <c r="AG2438" s="28">
        <v>44869</v>
      </c>
      <c r="AH2438">
        <v>100</v>
      </c>
      <c r="AI2438" s="4">
        <f t="shared" si="356"/>
        <v>0</v>
      </c>
      <c r="AO2438" s="28">
        <v>44861</v>
      </c>
      <c r="AP2438" s="29">
        <v>41602.85</v>
      </c>
      <c r="AQ2438" s="3">
        <f t="shared" si="357"/>
        <v>1.512276230902998E-3</v>
      </c>
    </row>
    <row r="2439" spans="1:43" ht="15.75" thickBot="1" x14ac:dyDescent="0.3">
      <c r="A2439" s="28">
        <v>44917</v>
      </c>
      <c r="B2439">
        <v>105.07</v>
      </c>
      <c r="C2439" s="3">
        <f t="shared" si="354"/>
        <v>1.1358167292328414E-2</v>
      </c>
      <c r="E2439" s="28">
        <v>44862</v>
      </c>
      <c r="F2439">
        <v>163.25</v>
      </c>
      <c r="G2439" s="4">
        <f t="shared" si="359"/>
        <v>-1.7158338350391267E-2</v>
      </c>
      <c r="Q2439" s="28">
        <v>44862</v>
      </c>
      <c r="R2439">
        <v>120.19</v>
      </c>
      <c r="S2439" s="3">
        <f t="shared" si="355"/>
        <v>-2.6091888825864995E-2</v>
      </c>
      <c r="U2439" s="28">
        <v>44862</v>
      </c>
      <c r="V2439">
        <v>70.44</v>
      </c>
      <c r="W2439" s="3">
        <f t="shared" si="358"/>
        <v>-1.2477218561614989E-2</v>
      </c>
      <c r="AG2439" s="28">
        <v>44872</v>
      </c>
      <c r="AH2439">
        <v>100</v>
      </c>
      <c r="AI2439" s="4">
        <f t="shared" si="356"/>
        <v>0</v>
      </c>
      <c r="AO2439" s="28">
        <v>44862</v>
      </c>
      <c r="AP2439" s="29">
        <v>41140.33</v>
      </c>
      <c r="AQ2439" s="3">
        <f t="shared" si="357"/>
        <v>-1.1117507574601171E-2</v>
      </c>
    </row>
    <row r="2440" spans="1:43" ht="15.75" thickBot="1" x14ac:dyDescent="0.3">
      <c r="A2440" s="28">
        <v>44918</v>
      </c>
      <c r="B2440">
        <v>103.53</v>
      </c>
      <c r="C2440" s="3">
        <f t="shared" ref="C2440:C2445" si="360">B2440/B2439-1</f>
        <v>-1.4656895403064585E-2</v>
      </c>
      <c r="E2440" s="28">
        <v>44865</v>
      </c>
      <c r="F2440">
        <v>166.56</v>
      </c>
      <c r="G2440" s="4">
        <f t="shared" si="359"/>
        <v>2.0275650842266568E-2</v>
      </c>
      <c r="Q2440" s="28">
        <v>44865</v>
      </c>
      <c r="R2440">
        <v>121.25</v>
      </c>
      <c r="S2440" s="3">
        <f t="shared" ref="S2440:S2483" si="361">R2440/R2439-1</f>
        <v>8.8193693318912025E-3</v>
      </c>
      <c r="U2440" s="28">
        <v>44865</v>
      </c>
      <c r="V2440">
        <v>70.06</v>
      </c>
      <c r="W2440" s="3">
        <f t="shared" si="358"/>
        <v>-5.3946621237932479E-3</v>
      </c>
      <c r="AG2440" s="28">
        <v>44873</v>
      </c>
      <c r="AH2440">
        <v>100.42</v>
      </c>
      <c r="AI2440" s="4">
        <f t="shared" ref="AI2440:AI2476" si="362">AH2440/AH2439-1</f>
        <v>4.1999999999999815E-3</v>
      </c>
      <c r="AO2440" s="28">
        <v>44865</v>
      </c>
      <c r="AP2440" s="29">
        <v>41264.660000000003</v>
      </c>
      <c r="AQ2440" s="3">
        <f t="shared" ref="AQ2440:AQ2483" si="363">AP2440/AP2439-1</f>
        <v>3.0220953502317904E-3</v>
      </c>
    </row>
    <row r="2441" spans="1:43" ht="15.75" thickBot="1" x14ac:dyDescent="0.3">
      <c r="A2441" s="28">
        <v>44921</v>
      </c>
      <c r="B2441">
        <v>101.86</v>
      </c>
      <c r="C2441" s="3">
        <f t="shared" si="360"/>
        <v>-1.6130590167101388E-2</v>
      </c>
      <c r="E2441" s="28">
        <v>44866</v>
      </c>
      <c r="F2441">
        <v>174.23</v>
      </c>
      <c r="G2441" s="4">
        <f t="shared" si="359"/>
        <v>4.6049471661863572E-2</v>
      </c>
      <c r="Q2441" s="28">
        <v>44866</v>
      </c>
      <c r="R2441">
        <v>124.91</v>
      </c>
      <c r="S2441" s="3">
        <f t="shared" si="361"/>
        <v>3.0185567010309278E-2</v>
      </c>
      <c r="U2441" s="28">
        <v>44866</v>
      </c>
      <c r="V2441">
        <v>70.930000000000007</v>
      </c>
      <c r="W2441" s="3">
        <f t="shared" si="358"/>
        <v>1.2417927490722347E-2</v>
      </c>
      <c r="AG2441" s="28">
        <v>44875</v>
      </c>
      <c r="AH2441">
        <v>103.71</v>
      </c>
      <c r="AI2441" s="4">
        <f t="shared" si="362"/>
        <v>3.2762397928699283E-2</v>
      </c>
      <c r="AO2441" s="28">
        <v>44866</v>
      </c>
      <c r="AP2441" s="29">
        <v>41808.69</v>
      </c>
      <c r="AQ2441" s="3">
        <f t="shared" si="363"/>
        <v>1.3183920575136288E-2</v>
      </c>
    </row>
    <row r="2442" spans="1:43" ht="15.75" thickBot="1" x14ac:dyDescent="0.3">
      <c r="A2442" s="28">
        <v>44922</v>
      </c>
      <c r="B2442">
        <v>101.21</v>
      </c>
      <c r="C2442" s="3">
        <f t="shared" si="360"/>
        <v>-6.3813076772040178E-3</v>
      </c>
      <c r="E2442" s="28">
        <v>44867</v>
      </c>
      <c r="F2442">
        <v>172.4</v>
      </c>
      <c r="G2442" s="4">
        <f t="shared" si="359"/>
        <v>-1.0503357630717969E-2</v>
      </c>
      <c r="Q2442" s="28">
        <v>44867</v>
      </c>
      <c r="R2442">
        <v>128.07</v>
      </c>
      <c r="S2442" s="3">
        <f t="shared" si="361"/>
        <v>2.5298214714594591E-2</v>
      </c>
      <c r="U2442" s="28">
        <v>44867</v>
      </c>
      <c r="V2442">
        <v>71.47</v>
      </c>
      <c r="W2442" s="3">
        <f t="shared" si="358"/>
        <v>7.6131397152121583E-3</v>
      </c>
      <c r="AG2442" s="28">
        <v>44876</v>
      </c>
      <c r="AH2442">
        <v>104.71</v>
      </c>
      <c r="AI2442" s="4">
        <f t="shared" si="362"/>
        <v>9.6422717192170548E-3</v>
      </c>
      <c r="AO2442" s="28">
        <v>44867</v>
      </c>
      <c r="AP2442" s="29">
        <v>41944.59</v>
      </c>
      <c r="AQ2442" s="3">
        <f t="shared" si="363"/>
        <v>3.2505204061641368E-3</v>
      </c>
    </row>
    <row r="2443" spans="1:43" ht="15.75" thickBot="1" x14ac:dyDescent="0.3">
      <c r="A2443" s="28">
        <v>44923</v>
      </c>
      <c r="B2443">
        <v>99.01</v>
      </c>
      <c r="C2443" s="3">
        <f t="shared" si="360"/>
        <v>-2.1736982511609382E-2</v>
      </c>
      <c r="E2443" s="28">
        <v>44868</v>
      </c>
      <c r="F2443">
        <v>172.84</v>
      </c>
      <c r="G2443" s="4">
        <f t="shared" si="359"/>
        <v>2.5522041763341718E-3</v>
      </c>
      <c r="Q2443" s="28">
        <v>44868</v>
      </c>
      <c r="R2443">
        <v>128.75</v>
      </c>
      <c r="S2443" s="3">
        <f t="shared" si="361"/>
        <v>5.3095963145155523E-3</v>
      </c>
      <c r="U2443" s="28">
        <v>44868</v>
      </c>
      <c r="V2443">
        <v>72.260000000000005</v>
      </c>
      <c r="W2443" s="3">
        <f t="shared" si="358"/>
        <v>1.1053588918427337E-2</v>
      </c>
      <c r="AG2443" s="28">
        <v>44879</v>
      </c>
      <c r="AH2443">
        <v>101.85</v>
      </c>
      <c r="AI2443" s="4">
        <f t="shared" si="362"/>
        <v>-2.7313532613885916E-2</v>
      </c>
      <c r="AO2443" s="28">
        <v>44868</v>
      </c>
      <c r="AP2443" s="29">
        <v>42090.71</v>
      </c>
      <c r="AQ2443" s="3">
        <f t="shared" si="363"/>
        <v>3.4836435402039179E-3</v>
      </c>
    </row>
    <row r="2444" spans="1:43" ht="15.75" thickBot="1" x14ac:dyDescent="0.3">
      <c r="A2444" s="28">
        <v>44924</v>
      </c>
      <c r="B2444">
        <v>99.18</v>
      </c>
      <c r="C2444" s="3">
        <f t="shared" si="360"/>
        <v>1.7169982830016473E-3</v>
      </c>
      <c r="E2444" s="28">
        <v>44869</v>
      </c>
      <c r="F2444">
        <v>170.91</v>
      </c>
      <c r="G2444" s="4">
        <f t="shared" si="359"/>
        <v>-1.1166396667438128E-2</v>
      </c>
      <c r="Q2444" s="28">
        <v>44869</v>
      </c>
      <c r="R2444">
        <v>125.89</v>
      </c>
      <c r="S2444" s="3">
        <f t="shared" si="361"/>
        <v>-2.2213592233009671E-2</v>
      </c>
      <c r="U2444" s="28">
        <v>44869</v>
      </c>
      <c r="V2444">
        <v>70.349999999999994</v>
      </c>
      <c r="W2444" s="3">
        <f t="shared" si="358"/>
        <v>-2.6432327705508074E-2</v>
      </c>
      <c r="AG2444" s="28">
        <v>44880</v>
      </c>
      <c r="AH2444">
        <v>102.25</v>
      </c>
      <c r="AI2444" s="4">
        <f t="shared" si="362"/>
        <v>3.9273441335296866E-3</v>
      </c>
      <c r="AO2444" s="28">
        <v>44869</v>
      </c>
      <c r="AP2444" s="29">
        <v>41856.31</v>
      </c>
      <c r="AQ2444" s="3">
        <f t="shared" si="363"/>
        <v>-5.5689248292557503E-3</v>
      </c>
    </row>
    <row r="2445" spans="1:43" ht="15.75" thickBot="1" x14ac:dyDescent="0.3">
      <c r="A2445" s="28">
        <v>44925</v>
      </c>
      <c r="B2445">
        <v>99.54</v>
      </c>
      <c r="C2445" s="3">
        <f t="shared" si="360"/>
        <v>3.6297640653357721E-3</v>
      </c>
      <c r="E2445" s="28">
        <v>44872</v>
      </c>
      <c r="F2445">
        <v>173.06</v>
      </c>
      <c r="G2445" s="4">
        <f t="shared" si="359"/>
        <v>1.2579720320636589E-2</v>
      </c>
      <c r="Q2445" s="28">
        <v>44872</v>
      </c>
      <c r="R2445">
        <v>125.79</v>
      </c>
      <c r="S2445" s="3">
        <f t="shared" si="361"/>
        <v>-7.9434426880609088E-4</v>
      </c>
      <c r="U2445" s="28">
        <v>44872</v>
      </c>
      <c r="V2445">
        <v>70.88</v>
      </c>
      <c r="W2445" s="3">
        <f t="shared" si="358"/>
        <v>7.5337597725657623E-3</v>
      </c>
      <c r="AG2445" s="28">
        <v>44881</v>
      </c>
      <c r="AH2445">
        <v>104</v>
      </c>
      <c r="AI2445" s="4">
        <f t="shared" si="362"/>
        <v>1.7114914425427896E-2</v>
      </c>
      <c r="AO2445" s="28">
        <v>44872</v>
      </c>
      <c r="AP2445" s="29">
        <v>42047.360000000001</v>
      </c>
      <c r="AQ2445" s="3">
        <f t="shared" si="363"/>
        <v>4.5644252921483996E-3</v>
      </c>
    </row>
    <row r="2446" spans="1:43" ht="15.75" thickBot="1" x14ac:dyDescent="0.3">
      <c r="E2446" s="28">
        <v>44873</v>
      </c>
      <c r="F2446">
        <v>172.74</v>
      </c>
      <c r="G2446" s="4">
        <f t="shared" si="359"/>
        <v>-1.8490696868137535E-3</v>
      </c>
      <c r="Q2446" s="28">
        <v>44873</v>
      </c>
      <c r="R2446">
        <v>129.97</v>
      </c>
      <c r="S2446" s="3">
        <f t="shared" si="361"/>
        <v>3.32299864854122E-2</v>
      </c>
      <c r="U2446" s="28">
        <v>44873</v>
      </c>
      <c r="V2446">
        <v>71.67</v>
      </c>
      <c r="W2446" s="3">
        <f t="shared" si="358"/>
        <v>1.1145598194131079E-2</v>
      </c>
      <c r="AG2446" s="28">
        <v>44882</v>
      </c>
      <c r="AH2446">
        <v>102.91</v>
      </c>
      <c r="AI2446" s="4">
        <f t="shared" si="362"/>
        <v>-1.0480769230769238E-2</v>
      </c>
      <c r="AO2446" s="28">
        <v>44873</v>
      </c>
      <c r="AP2446" s="29">
        <v>42265.36</v>
      </c>
      <c r="AQ2446" s="3">
        <f t="shared" si="363"/>
        <v>5.1846299030426923E-3</v>
      </c>
    </row>
    <row r="2447" spans="1:43" ht="15.75" thickBot="1" x14ac:dyDescent="0.3">
      <c r="E2447" s="28">
        <v>44875</v>
      </c>
      <c r="F2447">
        <v>175.3</v>
      </c>
      <c r="G2447" s="4">
        <f t="shared" si="359"/>
        <v>1.4819960634479656E-2</v>
      </c>
      <c r="Q2447" s="28">
        <v>44875</v>
      </c>
      <c r="R2447">
        <v>130.51</v>
      </c>
      <c r="S2447" s="3">
        <f t="shared" si="361"/>
        <v>4.1548049549895438E-3</v>
      </c>
      <c r="U2447" s="28">
        <v>44875</v>
      </c>
      <c r="V2447">
        <v>74.05</v>
      </c>
      <c r="W2447" s="3">
        <f t="shared" si="358"/>
        <v>3.3207757778707991E-2</v>
      </c>
      <c r="AG2447" s="28">
        <v>44883</v>
      </c>
      <c r="AH2447">
        <v>102.01</v>
      </c>
      <c r="AI2447" s="4">
        <f t="shared" si="362"/>
        <v>-8.7455057817509285E-3</v>
      </c>
      <c r="AO2447" s="28">
        <v>44875</v>
      </c>
      <c r="AP2447" s="29">
        <v>42901.27</v>
      </c>
      <c r="AQ2447" s="3">
        <f t="shared" si="363"/>
        <v>1.5045654408243347E-2</v>
      </c>
    </row>
    <row r="2448" spans="1:43" ht="15.75" thickBot="1" x14ac:dyDescent="0.3">
      <c r="E2448" s="28">
        <v>44876</v>
      </c>
      <c r="F2448">
        <v>177.91</v>
      </c>
      <c r="G2448" s="4">
        <f t="shared" si="359"/>
        <v>1.4888762122076349E-2</v>
      </c>
      <c r="Q2448" s="28">
        <v>44876</v>
      </c>
      <c r="R2448">
        <v>129.49</v>
      </c>
      <c r="S2448" s="3">
        <f t="shared" si="361"/>
        <v>-7.8154930656653132E-3</v>
      </c>
      <c r="U2448" s="28">
        <v>44876</v>
      </c>
      <c r="V2448">
        <v>77.97</v>
      </c>
      <c r="W2448" s="3">
        <f t="shared" si="358"/>
        <v>5.2937204591492204E-2</v>
      </c>
      <c r="AG2448" s="28">
        <v>44886</v>
      </c>
      <c r="AH2448">
        <v>104.85</v>
      </c>
      <c r="AI2448" s="4">
        <f t="shared" si="362"/>
        <v>2.7840407803156442E-2</v>
      </c>
      <c r="AO2448" s="28">
        <v>44876</v>
      </c>
      <c r="AP2448" s="29">
        <v>43092.95</v>
      </c>
      <c r="AQ2448" s="3">
        <f t="shared" si="363"/>
        <v>4.4679330005847895E-3</v>
      </c>
    </row>
    <row r="2449" spans="5:43" ht="15.75" thickBot="1" x14ac:dyDescent="0.3">
      <c r="E2449" s="28">
        <v>44879</v>
      </c>
      <c r="F2449">
        <v>173.42</v>
      </c>
      <c r="G2449" s="4">
        <f t="shared" si="359"/>
        <v>-2.5237479624529269E-2</v>
      </c>
      <c r="Q2449" s="28">
        <v>44879</v>
      </c>
      <c r="R2449">
        <v>126.69</v>
      </c>
      <c r="S2449" s="3">
        <f t="shared" si="361"/>
        <v>-2.1623291373851328E-2</v>
      </c>
      <c r="U2449" s="28">
        <v>44879</v>
      </c>
      <c r="V2449">
        <v>76.239999999999995</v>
      </c>
      <c r="W2449" s="3">
        <f t="shared" si="358"/>
        <v>-2.2188021033730965E-2</v>
      </c>
      <c r="AG2449" s="28">
        <v>44887</v>
      </c>
      <c r="AH2449">
        <v>105.23</v>
      </c>
      <c r="AI2449" s="4">
        <f t="shared" si="362"/>
        <v>3.6242250834526146E-3</v>
      </c>
      <c r="AO2449" s="28">
        <v>44879</v>
      </c>
      <c r="AP2449" s="29">
        <v>42850.83</v>
      </c>
      <c r="AQ2449" s="3">
        <f t="shared" si="363"/>
        <v>-5.6185524546357168E-3</v>
      </c>
    </row>
    <row r="2450" spans="5:43" ht="15.75" thickBot="1" x14ac:dyDescent="0.3">
      <c r="E2450" s="28">
        <v>44880</v>
      </c>
      <c r="F2450">
        <v>174.23</v>
      </c>
      <c r="G2450" s="4">
        <f t="shared" si="359"/>
        <v>4.67074155230085E-3</v>
      </c>
      <c r="Q2450" s="28">
        <v>44880</v>
      </c>
      <c r="R2450">
        <v>125.9</v>
      </c>
      <c r="S2450" s="3">
        <f t="shared" si="361"/>
        <v>-6.2356934248953833E-3</v>
      </c>
      <c r="U2450" s="28">
        <v>44880</v>
      </c>
      <c r="V2450">
        <v>76.81</v>
      </c>
      <c r="W2450" s="3">
        <f t="shared" si="358"/>
        <v>7.4763903462751191E-3</v>
      </c>
      <c r="AG2450" s="28">
        <v>44888</v>
      </c>
      <c r="AH2450">
        <v>104</v>
      </c>
      <c r="AI2450" s="4">
        <f t="shared" si="362"/>
        <v>-1.1688681934809542E-2</v>
      </c>
      <c r="AO2450" s="28">
        <v>44880</v>
      </c>
      <c r="AP2450" s="29">
        <v>42796.85</v>
      </c>
      <c r="AQ2450" s="3">
        <f t="shared" si="363"/>
        <v>-1.2597188899259315E-3</v>
      </c>
    </row>
    <row r="2451" spans="5:43" ht="15.75" thickBot="1" x14ac:dyDescent="0.3">
      <c r="E2451" s="28">
        <v>44881</v>
      </c>
      <c r="F2451">
        <v>172.86</v>
      </c>
      <c r="G2451" s="4">
        <f t="shared" si="359"/>
        <v>-7.8631693738160369E-3</v>
      </c>
      <c r="Q2451" s="28">
        <v>44881</v>
      </c>
      <c r="R2451">
        <v>124.46</v>
      </c>
      <c r="S2451" s="3">
        <f t="shared" si="361"/>
        <v>-1.1437648927720478E-2</v>
      </c>
      <c r="U2451" s="28">
        <v>44881</v>
      </c>
      <c r="V2451">
        <v>76.05</v>
      </c>
      <c r="W2451" s="3">
        <f t="shared" si="358"/>
        <v>-9.8945449811222996E-3</v>
      </c>
      <c r="AG2451" s="28">
        <v>44889</v>
      </c>
      <c r="AH2451">
        <v>104</v>
      </c>
      <c r="AI2451" s="4">
        <f t="shared" si="362"/>
        <v>0</v>
      </c>
      <c r="AO2451" s="28">
        <v>44881</v>
      </c>
      <c r="AP2451" s="29">
        <v>42983.75</v>
      </c>
      <c r="AQ2451" s="3">
        <f t="shared" si="363"/>
        <v>4.367143843530652E-3</v>
      </c>
    </row>
    <row r="2452" spans="5:43" ht="15.75" thickBot="1" x14ac:dyDescent="0.3">
      <c r="E2452" s="28">
        <v>44882</v>
      </c>
      <c r="F2452">
        <v>169.09</v>
      </c>
      <c r="G2452" s="4">
        <f t="shared" si="359"/>
        <v>-2.1809556866828728E-2</v>
      </c>
      <c r="Q2452" s="28">
        <v>44882</v>
      </c>
      <c r="R2452">
        <v>124.32</v>
      </c>
      <c r="S2452" s="3">
        <f t="shared" si="361"/>
        <v>-1.1248593925758943E-3</v>
      </c>
      <c r="U2452" s="28">
        <v>44882</v>
      </c>
      <c r="V2452">
        <v>75.069999999999993</v>
      </c>
      <c r="W2452" s="3">
        <f t="shared" si="358"/>
        <v>-1.2886259040105208E-2</v>
      </c>
      <c r="AG2452" s="28">
        <v>44890</v>
      </c>
      <c r="AH2452">
        <v>103</v>
      </c>
      <c r="AI2452" s="4">
        <f t="shared" si="362"/>
        <v>-9.6153846153845812E-3</v>
      </c>
      <c r="AO2452" s="28">
        <v>44882</v>
      </c>
      <c r="AP2452" s="29">
        <v>42819.72</v>
      </c>
      <c r="AQ2452" s="3">
        <f t="shared" si="363"/>
        <v>-3.8160932910692447E-3</v>
      </c>
    </row>
    <row r="2453" spans="5:43" ht="15.75" thickBot="1" x14ac:dyDescent="0.3">
      <c r="E2453" s="28">
        <v>44883</v>
      </c>
      <c r="F2453">
        <v>171.54</v>
      </c>
      <c r="G2453" s="4">
        <f t="shared" si="359"/>
        <v>1.4489325211425763E-2</v>
      </c>
      <c r="Q2453" s="28">
        <v>44883</v>
      </c>
      <c r="R2453">
        <v>126.26</v>
      </c>
      <c r="S2453" s="3">
        <f t="shared" si="361"/>
        <v>1.5604890604890675E-2</v>
      </c>
      <c r="U2453" s="28">
        <v>44883</v>
      </c>
      <c r="V2453">
        <v>74.39</v>
      </c>
      <c r="W2453" s="3">
        <f t="shared" si="358"/>
        <v>-9.0582123351538035E-3</v>
      </c>
      <c r="AG2453" s="28">
        <v>44893</v>
      </c>
      <c r="AH2453">
        <v>100</v>
      </c>
      <c r="AI2453" s="4">
        <f t="shared" si="362"/>
        <v>-2.9126213592232997E-2</v>
      </c>
      <c r="AO2453" s="28">
        <v>44883</v>
      </c>
      <c r="AP2453" s="29">
        <v>42730.239999999998</v>
      </c>
      <c r="AQ2453" s="3">
        <f t="shared" si="363"/>
        <v>-2.0896913851843335E-3</v>
      </c>
    </row>
    <row r="2454" spans="5:43" ht="15.75" thickBot="1" x14ac:dyDescent="0.3">
      <c r="E2454" s="28">
        <v>44886</v>
      </c>
      <c r="F2454">
        <v>171</v>
      </c>
      <c r="G2454" s="4">
        <f t="shared" si="359"/>
        <v>-3.1479538300104304E-3</v>
      </c>
      <c r="Q2454" s="28">
        <v>44886</v>
      </c>
      <c r="R2454">
        <v>125.69</v>
      </c>
      <c r="S2454" s="3">
        <f t="shared" si="361"/>
        <v>-4.5144939014731822E-3</v>
      </c>
      <c r="U2454" s="28">
        <v>44886</v>
      </c>
      <c r="V2454">
        <v>74.53</v>
      </c>
      <c r="W2454" s="3">
        <f t="shared" si="358"/>
        <v>1.8819733835193642E-3</v>
      </c>
      <c r="AG2454" s="28">
        <v>44894</v>
      </c>
      <c r="AH2454">
        <v>100</v>
      </c>
      <c r="AI2454" s="4">
        <f t="shared" si="362"/>
        <v>0</v>
      </c>
      <c r="AO2454" s="28">
        <v>44886</v>
      </c>
      <c r="AP2454" s="29">
        <v>42761.19</v>
      </c>
      <c r="AQ2454" s="3">
        <f t="shared" si="363"/>
        <v>7.2431140101270053E-4</v>
      </c>
    </row>
    <row r="2455" spans="5:43" ht="15.75" thickBot="1" x14ac:dyDescent="0.3">
      <c r="E2455" s="28">
        <v>44887</v>
      </c>
      <c r="F2455">
        <v>171.77</v>
      </c>
      <c r="G2455" s="4">
        <f t="shared" si="359"/>
        <v>4.5029239766083418E-3</v>
      </c>
      <c r="Q2455" s="28">
        <v>44887</v>
      </c>
      <c r="R2455">
        <v>125.55</v>
      </c>
      <c r="S2455" s="3">
        <f t="shared" si="361"/>
        <v>-1.1138515395019422E-3</v>
      </c>
      <c r="U2455" s="28">
        <v>44887</v>
      </c>
      <c r="V2455">
        <v>74.03</v>
      </c>
      <c r="W2455" s="3">
        <f t="shared" si="358"/>
        <v>-6.7087079028579355E-3</v>
      </c>
      <c r="AG2455" s="28">
        <v>44895</v>
      </c>
      <c r="AH2455">
        <v>101</v>
      </c>
      <c r="AI2455" s="4">
        <f t="shared" si="362"/>
        <v>1.0000000000000009E-2</v>
      </c>
      <c r="AO2455" s="28">
        <v>44887</v>
      </c>
      <c r="AP2455" s="29">
        <v>42928.62</v>
      </c>
      <c r="AQ2455" s="3">
        <f t="shared" si="363"/>
        <v>3.9154663375833287E-3</v>
      </c>
    </row>
    <row r="2456" spans="5:43" ht="15.75" thickBot="1" x14ac:dyDescent="0.3">
      <c r="E2456" s="28">
        <v>44888</v>
      </c>
      <c r="F2456">
        <v>170.25</v>
      </c>
      <c r="G2456" s="4">
        <f t="shared" si="359"/>
        <v>-8.8490423240380478E-3</v>
      </c>
      <c r="Q2456" s="28">
        <v>44888</v>
      </c>
      <c r="R2456">
        <v>125.89</v>
      </c>
      <c r="S2456" s="3">
        <f t="shared" si="361"/>
        <v>2.7080844285145567E-3</v>
      </c>
      <c r="U2456" s="28">
        <v>44888</v>
      </c>
      <c r="V2456">
        <v>73.989999999999995</v>
      </c>
      <c r="W2456" s="3">
        <f t="shared" si="358"/>
        <v>-5.4032149128735441E-4</v>
      </c>
      <c r="AG2456" s="28">
        <v>44896</v>
      </c>
      <c r="AH2456">
        <v>100.01</v>
      </c>
      <c r="AI2456" s="4">
        <f t="shared" si="362"/>
        <v>-9.8019801980196997E-3</v>
      </c>
      <c r="AO2456" s="28">
        <v>44888</v>
      </c>
      <c r="AP2456" s="29">
        <v>42880.31</v>
      </c>
      <c r="AQ2456" s="3">
        <f t="shared" si="363"/>
        <v>-1.1253564638230573E-3</v>
      </c>
    </row>
    <row r="2457" spans="5:43" ht="15.75" thickBot="1" x14ac:dyDescent="0.3">
      <c r="E2457" s="28">
        <v>44889</v>
      </c>
      <c r="F2457">
        <v>171.01</v>
      </c>
      <c r="G2457" s="4">
        <f t="shared" si="359"/>
        <v>4.4640234948605251E-3</v>
      </c>
      <c r="Q2457" s="28">
        <v>44889</v>
      </c>
      <c r="R2457">
        <v>126.42</v>
      </c>
      <c r="S2457" s="3">
        <f t="shared" si="361"/>
        <v>4.2100246246723483E-3</v>
      </c>
      <c r="U2457" s="28">
        <v>44889</v>
      </c>
      <c r="V2457">
        <v>74.02</v>
      </c>
      <c r="W2457" s="3">
        <f t="shared" si="358"/>
        <v>4.0546019732401462E-4</v>
      </c>
      <c r="AG2457" s="28">
        <v>44897</v>
      </c>
      <c r="AH2457">
        <v>103.25</v>
      </c>
      <c r="AI2457" s="4">
        <f t="shared" si="362"/>
        <v>3.2396760323967655E-2</v>
      </c>
      <c r="AO2457" s="28">
        <v>44889</v>
      </c>
      <c r="AP2457" s="29">
        <v>42903.65</v>
      </c>
      <c r="AQ2457" s="3">
        <f t="shared" si="363"/>
        <v>5.443057664462625E-4</v>
      </c>
    </row>
    <row r="2458" spans="5:43" ht="15.75" thickBot="1" x14ac:dyDescent="0.3">
      <c r="E2458" s="28">
        <v>44890</v>
      </c>
      <c r="F2458">
        <v>171.33</v>
      </c>
      <c r="G2458" s="4">
        <f t="shared" si="359"/>
        <v>1.8712356002574815E-3</v>
      </c>
      <c r="Q2458" s="28">
        <v>44890</v>
      </c>
      <c r="R2458">
        <v>125.78</v>
      </c>
      <c r="S2458" s="3">
        <f t="shared" si="361"/>
        <v>-5.0624901123239585E-3</v>
      </c>
      <c r="U2458" s="28">
        <v>44890</v>
      </c>
      <c r="V2458">
        <v>74.27</v>
      </c>
      <c r="W2458" s="3">
        <f t="shared" si="358"/>
        <v>3.3774655498512995E-3</v>
      </c>
      <c r="AG2458" s="28">
        <v>44900</v>
      </c>
      <c r="AH2458">
        <v>102.82</v>
      </c>
      <c r="AI2458" s="4">
        <f t="shared" si="362"/>
        <v>-4.1646489104116835E-3</v>
      </c>
      <c r="AO2458" s="28">
        <v>44890</v>
      </c>
      <c r="AP2458" s="29">
        <v>42936.73</v>
      </c>
      <c r="AQ2458" s="3">
        <f t="shared" si="363"/>
        <v>7.7102997064359968E-4</v>
      </c>
    </row>
    <row r="2459" spans="5:43" ht="15.75" thickBot="1" x14ac:dyDescent="0.3">
      <c r="E2459" s="28">
        <v>44893</v>
      </c>
      <c r="F2459">
        <v>165.62</v>
      </c>
      <c r="G2459" s="4">
        <f t="shared" si="359"/>
        <v>-3.3327496643903665E-2</v>
      </c>
      <c r="Q2459" s="28">
        <v>44893</v>
      </c>
      <c r="R2459">
        <v>116.35</v>
      </c>
      <c r="S2459" s="3">
        <f t="shared" si="361"/>
        <v>-7.497217363650821E-2</v>
      </c>
      <c r="U2459" s="28">
        <v>44893</v>
      </c>
      <c r="V2459">
        <v>72.23</v>
      </c>
      <c r="W2459" s="3">
        <f t="shared" si="358"/>
        <v>-2.7467348862259211E-2</v>
      </c>
      <c r="AG2459" s="28">
        <v>44901</v>
      </c>
      <c r="AH2459">
        <v>102.96</v>
      </c>
      <c r="AI2459" s="4">
        <f t="shared" si="362"/>
        <v>1.3616028010114967E-3</v>
      </c>
      <c r="AO2459" s="28">
        <v>44893</v>
      </c>
      <c r="AP2459" s="29">
        <v>42071.34</v>
      </c>
      <c r="AQ2459" s="3">
        <f t="shared" si="363"/>
        <v>-2.0155004817553834E-2</v>
      </c>
    </row>
    <row r="2460" spans="5:43" ht="15.75" thickBot="1" x14ac:dyDescent="0.3">
      <c r="E2460" s="28">
        <v>44894</v>
      </c>
      <c r="F2460">
        <v>167.4</v>
      </c>
      <c r="G2460" s="4">
        <f t="shared" si="359"/>
        <v>1.0747494263977808E-2</v>
      </c>
      <c r="Q2460" s="28">
        <v>44894</v>
      </c>
      <c r="R2460">
        <v>115.83</v>
      </c>
      <c r="S2460" s="3">
        <f t="shared" si="361"/>
        <v>-4.4692737430167551E-3</v>
      </c>
      <c r="U2460" s="28">
        <v>44894</v>
      </c>
      <c r="V2460">
        <v>72.63</v>
      </c>
      <c r="W2460" s="3">
        <f t="shared" si="358"/>
        <v>5.5378651529833789E-3</v>
      </c>
      <c r="AG2460" s="28">
        <v>44902</v>
      </c>
      <c r="AH2460">
        <v>101.11</v>
      </c>
      <c r="AI2460" s="4">
        <f t="shared" si="362"/>
        <v>-1.7968142968142864E-2</v>
      </c>
      <c r="AO2460" s="28">
        <v>44894</v>
      </c>
      <c r="AP2460" s="29">
        <v>42373.59</v>
      </c>
      <c r="AQ2460" s="3">
        <f t="shared" si="363"/>
        <v>7.184225651001297E-3</v>
      </c>
    </row>
    <row r="2461" spans="5:43" ht="15.75" thickBot="1" x14ac:dyDescent="0.3">
      <c r="E2461" s="28">
        <v>44895</v>
      </c>
      <c r="F2461">
        <v>165.54</v>
      </c>
      <c r="G2461" s="4">
        <f t="shared" si="359"/>
        <v>-1.1111111111111183E-2</v>
      </c>
      <c r="Q2461" s="28">
        <v>44895</v>
      </c>
      <c r="R2461">
        <v>117.07</v>
      </c>
      <c r="S2461" s="3">
        <f t="shared" si="361"/>
        <v>1.0705344038677289E-2</v>
      </c>
      <c r="U2461" s="28">
        <v>44895</v>
      </c>
      <c r="V2461">
        <v>72.56</v>
      </c>
      <c r="W2461" s="3">
        <f t="shared" si="358"/>
        <v>-9.6378906787819574E-4</v>
      </c>
      <c r="AG2461" s="28">
        <v>44903</v>
      </c>
      <c r="AH2461">
        <v>100.18</v>
      </c>
      <c r="AI2461" s="4">
        <f t="shared" si="362"/>
        <v>-9.1979032736623223E-3</v>
      </c>
      <c r="AO2461" s="28">
        <v>44895</v>
      </c>
      <c r="AP2461" s="29">
        <v>42348.63</v>
      </c>
      <c r="AQ2461" s="3">
        <f t="shared" si="363"/>
        <v>-5.8904614879218276E-4</v>
      </c>
    </row>
    <row r="2462" spans="5:43" ht="15.75" thickBot="1" x14ac:dyDescent="0.3">
      <c r="E2462" s="28">
        <v>44896</v>
      </c>
      <c r="F2462">
        <v>166.36</v>
      </c>
      <c r="G2462" s="4">
        <f t="shared" si="359"/>
        <v>4.9534855624020491E-3</v>
      </c>
      <c r="Q2462" s="28">
        <v>44896</v>
      </c>
      <c r="R2462">
        <v>115.07</v>
      </c>
      <c r="S2462" s="3">
        <f t="shared" si="361"/>
        <v>-1.7083796019475517E-2</v>
      </c>
      <c r="U2462" s="28">
        <v>44896</v>
      </c>
      <c r="V2462">
        <v>72.459999999999994</v>
      </c>
      <c r="W2462" s="3">
        <f t="shared" si="358"/>
        <v>-1.3781697905183021E-3</v>
      </c>
      <c r="AG2462" s="28">
        <v>44904</v>
      </c>
      <c r="AH2462">
        <v>100.03</v>
      </c>
      <c r="AI2462" s="4">
        <f t="shared" si="362"/>
        <v>-1.4973048512677556E-3</v>
      </c>
      <c r="AO2462" s="28">
        <v>44896</v>
      </c>
      <c r="AP2462" s="29">
        <v>42393.52</v>
      </c>
      <c r="AQ2462" s="3">
        <f t="shared" si="363"/>
        <v>1.0600106780314089E-3</v>
      </c>
    </row>
    <row r="2463" spans="5:43" ht="15.75" thickBot="1" x14ac:dyDescent="0.3">
      <c r="E2463" s="28">
        <v>44897</v>
      </c>
      <c r="F2463">
        <v>165.71</v>
      </c>
      <c r="G2463" s="4">
        <f t="shared" si="359"/>
        <v>-3.907189228179897E-3</v>
      </c>
      <c r="Q2463" s="28">
        <v>44897</v>
      </c>
      <c r="R2463">
        <v>112.04</v>
      </c>
      <c r="S2463" s="3">
        <f t="shared" si="361"/>
        <v>-2.633179803597796E-2</v>
      </c>
      <c r="U2463" s="28">
        <v>44897</v>
      </c>
      <c r="V2463">
        <v>72.430000000000007</v>
      </c>
      <c r="W2463" s="3">
        <f t="shared" si="358"/>
        <v>-4.1402152911929058E-4</v>
      </c>
      <c r="AG2463" s="28">
        <v>44907</v>
      </c>
      <c r="AH2463">
        <v>101.9</v>
      </c>
      <c r="AI2463" s="4">
        <f t="shared" si="362"/>
        <v>1.8694391682495315E-2</v>
      </c>
      <c r="AO2463" s="28">
        <v>44897</v>
      </c>
      <c r="AP2463" s="29">
        <v>42150.1</v>
      </c>
      <c r="AQ2463" s="3">
        <f t="shared" si="363"/>
        <v>-5.7419152738437118E-3</v>
      </c>
    </row>
    <row r="2464" spans="5:43" ht="15.75" thickBot="1" x14ac:dyDescent="0.3">
      <c r="E2464" s="28">
        <v>44900</v>
      </c>
      <c r="F2464">
        <v>161.25</v>
      </c>
      <c r="G2464" s="4">
        <f t="shared" si="359"/>
        <v>-2.6914489167823352E-2</v>
      </c>
      <c r="Q2464" s="28">
        <v>44900</v>
      </c>
      <c r="R2464">
        <v>103.67</v>
      </c>
      <c r="S2464" s="3">
        <f t="shared" si="361"/>
        <v>-7.4705462334880401E-2</v>
      </c>
      <c r="U2464" s="28">
        <v>44900</v>
      </c>
      <c r="V2464">
        <v>71.64</v>
      </c>
      <c r="W2464" s="3">
        <f t="shared" si="358"/>
        <v>-1.0907082700538528E-2</v>
      </c>
      <c r="AG2464" s="28">
        <v>44908</v>
      </c>
      <c r="AH2464">
        <v>100.39</v>
      </c>
      <c r="AI2464" s="4">
        <f t="shared" si="362"/>
        <v>-1.4818449460255234E-2</v>
      </c>
      <c r="AO2464" s="28">
        <v>44900</v>
      </c>
      <c r="AP2464" s="29">
        <v>41612.67</v>
      </c>
      <c r="AQ2464" s="3">
        <f t="shared" si="363"/>
        <v>-1.2750384933843617E-2</v>
      </c>
    </row>
    <row r="2465" spans="5:43" ht="15.75" thickBot="1" x14ac:dyDescent="0.3">
      <c r="E2465" s="28">
        <v>44901</v>
      </c>
      <c r="F2465">
        <v>160.07</v>
      </c>
      <c r="G2465" s="4">
        <f t="shared" si="359"/>
        <v>-7.3178294573643665E-3</v>
      </c>
      <c r="Q2465" s="28">
        <v>44901</v>
      </c>
      <c r="R2465">
        <v>102.51</v>
      </c>
      <c r="S2465" s="3">
        <f t="shared" si="361"/>
        <v>-1.1189350824732269E-2</v>
      </c>
      <c r="U2465" s="28">
        <v>44901</v>
      </c>
      <c r="V2465">
        <v>71.45</v>
      </c>
      <c r="W2465" s="3">
        <f t="shared" si="358"/>
        <v>-2.6521496370742748E-3</v>
      </c>
      <c r="AG2465" s="28">
        <v>44909</v>
      </c>
      <c r="AH2465">
        <v>100.03</v>
      </c>
      <c r="AI2465" s="4">
        <f t="shared" si="362"/>
        <v>-3.586014543281224E-3</v>
      </c>
      <c r="AO2465" s="28">
        <v>44901</v>
      </c>
      <c r="AP2465" s="29">
        <v>41539.94</v>
      </c>
      <c r="AQ2465" s="3">
        <f t="shared" si="363"/>
        <v>-1.7477849895235487E-3</v>
      </c>
    </row>
    <row r="2466" spans="5:43" ht="15.75" thickBot="1" x14ac:dyDescent="0.3">
      <c r="E2466" s="28">
        <v>44902</v>
      </c>
      <c r="F2466">
        <v>161.31</v>
      </c>
      <c r="G2466" s="4">
        <f t="shared" si="359"/>
        <v>7.7466108577497472E-3</v>
      </c>
      <c r="Q2466" s="28">
        <v>44902</v>
      </c>
      <c r="R2466">
        <v>104.52</v>
      </c>
      <c r="S2466" s="3">
        <f t="shared" si="361"/>
        <v>1.9607843137254832E-2</v>
      </c>
      <c r="U2466" s="28">
        <v>44902</v>
      </c>
      <c r="V2466">
        <v>71.13</v>
      </c>
      <c r="W2466" s="3">
        <f t="shared" ref="W2466:W2483" si="364">V2466/V2465-1</f>
        <v>-4.4786564030792064E-3</v>
      </c>
      <c r="AG2466" s="28">
        <v>44910</v>
      </c>
      <c r="AH2466">
        <v>100.58</v>
      </c>
      <c r="AI2466" s="4">
        <f t="shared" si="362"/>
        <v>5.4983504948515893E-3</v>
      </c>
      <c r="AO2466" s="28">
        <v>44902</v>
      </c>
      <c r="AP2466" s="29">
        <v>41819.29</v>
      </c>
      <c r="AQ2466" s="3">
        <f t="shared" si="363"/>
        <v>6.7248532376309456E-3</v>
      </c>
    </row>
    <row r="2467" spans="5:43" ht="15.75" thickBot="1" x14ac:dyDescent="0.3">
      <c r="E2467" s="28">
        <v>44903</v>
      </c>
      <c r="F2467">
        <v>158.33000000000001</v>
      </c>
      <c r="G2467" s="4">
        <f t="shared" si="359"/>
        <v>-1.8473746202963159E-2</v>
      </c>
      <c r="Q2467" s="28">
        <v>44903</v>
      </c>
      <c r="R2467">
        <v>102.34</v>
      </c>
      <c r="S2467" s="3">
        <f t="shared" si="361"/>
        <v>-2.0857252200535692E-2</v>
      </c>
      <c r="U2467" s="28">
        <v>44903</v>
      </c>
      <c r="V2467">
        <v>71.22</v>
      </c>
      <c r="W2467" s="3">
        <f t="shared" si="364"/>
        <v>1.265288907633888E-3</v>
      </c>
      <c r="AG2467" s="28">
        <v>44911</v>
      </c>
      <c r="AH2467">
        <v>100.58</v>
      </c>
      <c r="AI2467" s="4">
        <f t="shared" si="362"/>
        <v>0</v>
      </c>
      <c r="AO2467" s="28">
        <v>44903</v>
      </c>
      <c r="AP2467" s="29">
        <v>41651.61</v>
      </c>
      <c r="AQ2467" s="3">
        <f t="shared" si="363"/>
        <v>-4.009632875163649E-3</v>
      </c>
    </row>
    <row r="2468" spans="5:43" ht="15.75" thickBot="1" x14ac:dyDescent="0.3">
      <c r="E2468" s="28">
        <v>44904</v>
      </c>
      <c r="F2468">
        <v>159.22</v>
      </c>
      <c r="G2468" s="4">
        <f t="shared" si="359"/>
        <v>5.6211709720204173E-3</v>
      </c>
      <c r="Q2468" s="28">
        <v>44904</v>
      </c>
      <c r="R2468">
        <v>103.21</v>
      </c>
      <c r="S2468" s="3">
        <f t="shared" si="361"/>
        <v>8.5010748485438992E-3</v>
      </c>
      <c r="U2468" s="28">
        <v>44904</v>
      </c>
      <c r="V2468">
        <v>71.91</v>
      </c>
      <c r="W2468" s="3">
        <f t="shared" si="364"/>
        <v>9.6882898062342626E-3</v>
      </c>
      <c r="AG2468" s="28">
        <v>44914</v>
      </c>
      <c r="AH2468">
        <v>100.58</v>
      </c>
      <c r="AI2468" s="4">
        <f t="shared" si="362"/>
        <v>0</v>
      </c>
      <c r="AO2468" s="28">
        <v>44904</v>
      </c>
      <c r="AP2468" s="29">
        <v>41698.28</v>
      </c>
      <c r="AQ2468" s="3">
        <f t="shared" si="363"/>
        <v>1.1204848984227578E-3</v>
      </c>
    </row>
    <row r="2469" spans="5:43" ht="15.75" thickBot="1" x14ac:dyDescent="0.3">
      <c r="E2469" s="28">
        <v>44907</v>
      </c>
      <c r="F2469">
        <v>154.25</v>
      </c>
      <c r="G2469" s="4">
        <f t="shared" si="359"/>
        <v>-3.1214671523677961E-2</v>
      </c>
      <c r="Q2469" s="28">
        <v>44907</v>
      </c>
      <c r="R2469">
        <v>101.61</v>
      </c>
      <c r="S2469" s="3">
        <f t="shared" si="361"/>
        <v>-1.5502373800988178E-2</v>
      </c>
      <c r="U2469" s="28">
        <v>44907</v>
      </c>
      <c r="V2469">
        <v>72.099999999999994</v>
      </c>
      <c r="W2469" s="3">
        <f t="shared" si="364"/>
        <v>2.6421916284244951E-3</v>
      </c>
      <c r="AG2469" s="28">
        <v>44915</v>
      </c>
      <c r="AH2469">
        <v>98</v>
      </c>
      <c r="AI2469" s="4">
        <f t="shared" si="362"/>
        <v>-2.5651222907138616E-2</v>
      </c>
      <c r="AO2469" s="28">
        <v>44907</v>
      </c>
      <c r="AP2469" s="29">
        <v>41540.550000000003</v>
      </c>
      <c r="AQ2469" s="3">
        <f t="shared" si="363"/>
        <v>-3.7826500277707842E-3</v>
      </c>
    </row>
    <row r="2470" spans="5:43" ht="15.75" thickBot="1" x14ac:dyDescent="0.3">
      <c r="E2470" s="28">
        <v>44908</v>
      </c>
      <c r="F2470">
        <v>155.08000000000001</v>
      </c>
      <c r="G2470" s="4">
        <f t="shared" si="359"/>
        <v>5.3808752025932272E-3</v>
      </c>
      <c r="Q2470" s="28">
        <v>44908</v>
      </c>
      <c r="R2470">
        <v>102.46</v>
      </c>
      <c r="S2470" s="3">
        <f t="shared" si="361"/>
        <v>8.3653183741756454E-3</v>
      </c>
      <c r="U2470" s="28">
        <v>44908</v>
      </c>
      <c r="V2470">
        <v>71.59</v>
      </c>
      <c r="W2470" s="3">
        <f t="shared" si="364"/>
        <v>-7.0735090152564961E-3</v>
      </c>
      <c r="AG2470" s="28">
        <v>44916</v>
      </c>
      <c r="AH2470">
        <v>97.5</v>
      </c>
      <c r="AI2470" s="4">
        <f t="shared" si="362"/>
        <v>-5.1020408163264808E-3</v>
      </c>
      <c r="AO2470" s="28">
        <v>44908</v>
      </c>
      <c r="AP2470" s="29">
        <v>41714.300000000003</v>
      </c>
      <c r="AQ2470" s="3">
        <f t="shared" si="363"/>
        <v>4.1826600755165977E-3</v>
      </c>
    </row>
    <row r="2471" spans="5:43" ht="15.75" thickBot="1" x14ac:dyDescent="0.3">
      <c r="E2471" s="28">
        <v>44909</v>
      </c>
      <c r="F2471">
        <v>153.34</v>
      </c>
      <c r="G2471" s="4">
        <f t="shared" si="359"/>
        <v>-1.1220015475883471E-2</v>
      </c>
      <c r="Q2471" s="28">
        <v>44909</v>
      </c>
      <c r="R2471">
        <v>100.83</v>
      </c>
      <c r="S2471" s="3">
        <f t="shared" si="361"/>
        <v>-1.5908647276986043E-2</v>
      </c>
      <c r="U2471" s="28">
        <v>44909</v>
      </c>
      <c r="V2471">
        <v>73.06</v>
      </c>
      <c r="W2471" s="3">
        <f t="shared" si="364"/>
        <v>2.0533594077385198E-2</v>
      </c>
      <c r="AG2471" s="28">
        <v>44917</v>
      </c>
      <c r="AH2471">
        <v>97.5</v>
      </c>
      <c r="AI2471" s="4">
        <f t="shared" si="362"/>
        <v>0</v>
      </c>
      <c r="AO2471" s="28">
        <v>44909</v>
      </c>
      <c r="AP2471" s="29">
        <v>41737.620000000003</v>
      </c>
      <c r="AQ2471" s="3">
        <f t="shared" si="363"/>
        <v>5.5904090443803511E-4</v>
      </c>
    </row>
    <row r="2472" spans="5:43" ht="15.75" thickBot="1" x14ac:dyDescent="0.3">
      <c r="E2472" s="28">
        <v>44910</v>
      </c>
      <c r="F2472">
        <v>149.21</v>
      </c>
      <c r="G2472" s="4">
        <f t="shared" si="359"/>
        <v>-2.6933611582105055E-2</v>
      </c>
      <c r="Q2472" s="28">
        <v>44910</v>
      </c>
      <c r="R2472">
        <v>100.4</v>
      </c>
      <c r="S2472" s="3">
        <f t="shared" si="361"/>
        <v>-4.264603788554866E-3</v>
      </c>
      <c r="U2472" s="28">
        <v>44910</v>
      </c>
      <c r="V2472">
        <v>72.150000000000006</v>
      </c>
      <c r="W2472" s="3">
        <f t="shared" si="364"/>
        <v>-1.245551601423478E-2</v>
      </c>
      <c r="AG2472" s="28">
        <v>44918</v>
      </c>
      <c r="AH2472">
        <v>100.48</v>
      </c>
      <c r="AI2472" s="4">
        <f t="shared" si="362"/>
        <v>3.056410256410258E-2</v>
      </c>
      <c r="AO2472" s="28">
        <v>44910</v>
      </c>
      <c r="AP2472" s="29">
        <v>41179.760000000002</v>
      </c>
      <c r="AQ2472" s="3">
        <f t="shared" si="363"/>
        <v>-1.3365879511098133E-2</v>
      </c>
    </row>
    <row r="2473" spans="5:43" ht="15.75" thickBot="1" x14ac:dyDescent="0.3">
      <c r="E2473" s="28">
        <v>44911</v>
      </c>
      <c r="F2473">
        <v>145.41</v>
      </c>
      <c r="G2473" s="4">
        <f t="shared" si="359"/>
        <v>-2.5467461966356186E-2</v>
      </c>
      <c r="Q2473" s="28">
        <v>44911</v>
      </c>
      <c r="R2473">
        <v>103.2</v>
      </c>
      <c r="S2473" s="3">
        <f t="shared" si="361"/>
        <v>2.7888446215139417E-2</v>
      </c>
      <c r="U2473" s="28">
        <v>44911</v>
      </c>
      <c r="V2473">
        <v>72.52</v>
      </c>
      <c r="W2473" s="3">
        <f t="shared" si="364"/>
        <v>5.1282051282048879E-3</v>
      </c>
      <c r="AG2473" s="28">
        <v>44921</v>
      </c>
      <c r="AH2473">
        <v>101.7</v>
      </c>
      <c r="AI2473" s="4">
        <f t="shared" si="362"/>
        <v>1.2141719745222934E-2</v>
      </c>
      <c r="AO2473" s="28">
        <v>44911</v>
      </c>
      <c r="AP2473" s="29">
        <v>41301.480000000003</v>
      </c>
      <c r="AQ2473" s="3">
        <f t="shared" si="363"/>
        <v>2.9558210149840392E-3</v>
      </c>
    </row>
    <row r="2474" spans="5:43" ht="15.75" thickBot="1" x14ac:dyDescent="0.3">
      <c r="E2474" s="28">
        <v>44914</v>
      </c>
      <c r="F2474">
        <v>143.28</v>
      </c>
      <c r="G2474" s="4">
        <f t="shared" si="359"/>
        <v>-1.4648236022281824E-2</v>
      </c>
      <c r="Q2474" s="28">
        <v>44914</v>
      </c>
      <c r="R2474">
        <v>103.79</v>
      </c>
      <c r="S2474" s="3">
        <f t="shared" si="361"/>
        <v>5.717054263565835E-3</v>
      </c>
      <c r="U2474" s="28">
        <v>44914</v>
      </c>
      <c r="V2474">
        <v>71.739999999999995</v>
      </c>
      <c r="W2474" s="3">
        <f t="shared" si="364"/>
        <v>-1.0755653612796512E-2</v>
      </c>
      <c r="AG2474" s="28">
        <v>44922</v>
      </c>
      <c r="AH2474">
        <v>100</v>
      </c>
      <c r="AI2474" s="4">
        <f t="shared" si="362"/>
        <v>-1.6715830875122961E-2</v>
      </c>
      <c r="AO2474" s="28">
        <v>44914</v>
      </c>
      <c r="AP2474" s="29">
        <v>40970.82</v>
      </c>
      <c r="AQ2474" s="3">
        <f t="shared" si="363"/>
        <v>-8.006008501390327E-3</v>
      </c>
    </row>
    <row r="2475" spans="5:43" ht="15.75" thickBot="1" x14ac:dyDescent="0.3">
      <c r="E2475" s="28">
        <v>44915</v>
      </c>
      <c r="F2475">
        <v>132.54</v>
      </c>
      <c r="G2475" s="4">
        <f t="shared" si="359"/>
        <v>-7.4958123953098865E-2</v>
      </c>
      <c r="Q2475" s="28">
        <v>44915</v>
      </c>
      <c r="R2475">
        <v>97.11</v>
      </c>
      <c r="S2475" s="3">
        <f t="shared" si="361"/>
        <v>-6.4360728393872302E-2</v>
      </c>
      <c r="U2475" s="28">
        <v>44915</v>
      </c>
      <c r="V2475">
        <v>70.14</v>
      </c>
      <c r="W2475" s="3">
        <f t="shared" si="364"/>
        <v>-2.2302759966545738E-2</v>
      </c>
      <c r="AG2475" s="28">
        <v>44923</v>
      </c>
      <c r="AH2475">
        <v>102.25</v>
      </c>
      <c r="AI2475" s="4">
        <f t="shared" si="362"/>
        <v>2.2499999999999964E-2</v>
      </c>
      <c r="AO2475" s="28">
        <v>44915</v>
      </c>
      <c r="AP2475" s="29">
        <v>39832.449999999997</v>
      </c>
      <c r="AQ2475" s="3">
        <f t="shared" si="363"/>
        <v>-2.7784896665480563E-2</v>
      </c>
    </row>
    <row r="2476" spans="5:43" ht="15.75" thickBot="1" x14ac:dyDescent="0.3">
      <c r="E2476" s="28">
        <v>44916</v>
      </c>
      <c r="F2476">
        <v>123.04</v>
      </c>
      <c r="G2476" s="4">
        <f t="shared" si="359"/>
        <v>-7.167647502640706E-2</v>
      </c>
      <c r="Q2476" s="28">
        <v>44916</v>
      </c>
      <c r="R2476">
        <v>96.88</v>
      </c>
      <c r="S2476" s="3">
        <f t="shared" si="361"/>
        <v>-2.3684481515807709E-3</v>
      </c>
      <c r="U2476" s="28">
        <v>44916</v>
      </c>
      <c r="V2476">
        <v>69.77</v>
      </c>
      <c r="W2476" s="3">
        <f t="shared" si="364"/>
        <v>-5.2751639577987008E-3</v>
      </c>
      <c r="AG2476" s="28">
        <v>44925</v>
      </c>
      <c r="AH2476">
        <v>100.85</v>
      </c>
      <c r="AI2476" s="4">
        <f t="shared" si="362"/>
        <v>-1.3691931540342317E-2</v>
      </c>
      <c r="AO2476" s="28">
        <v>44916</v>
      </c>
      <c r="AP2476" s="29">
        <v>39342.89</v>
      </c>
      <c r="AQ2476" s="3">
        <f t="shared" si="363"/>
        <v>-1.2290481755453109E-2</v>
      </c>
    </row>
    <row r="2477" spans="5:43" ht="15.75" thickBot="1" x14ac:dyDescent="0.3">
      <c r="E2477" s="28">
        <v>44917</v>
      </c>
      <c r="F2477">
        <v>131.83000000000001</v>
      </c>
      <c r="G2477" s="4">
        <f t="shared" si="359"/>
        <v>7.1440182054616441E-2</v>
      </c>
      <c r="Q2477" s="28">
        <v>44917</v>
      </c>
      <c r="R2477">
        <v>99.49</v>
      </c>
      <c r="S2477" s="3">
        <f t="shared" si="361"/>
        <v>2.6940545004128902E-2</v>
      </c>
      <c r="U2477" s="28">
        <v>44917</v>
      </c>
      <c r="V2477">
        <v>72.25</v>
      </c>
      <c r="W2477" s="3">
        <f t="shared" si="364"/>
        <v>3.5545363336677793E-2</v>
      </c>
      <c r="AO2477" s="28">
        <v>44917</v>
      </c>
      <c r="AP2477" s="29">
        <v>39838.33</v>
      </c>
      <c r="AQ2477" s="3">
        <f t="shared" si="363"/>
        <v>1.2592872562234403E-2</v>
      </c>
    </row>
    <row r="2478" spans="5:43" ht="15.75" thickBot="1" x14ac:dyDescent="0.3">
      <c r="E2478" s="28">
        <v>44918</v>
      </c>
      <c r="F2478">
        <v>130.53</v>
      </c>
      <c r="G2478" s="4">
        <f t="shared" si="359"/>
        <v>-9.861184859288552E-3</v>
      </c>
      <c r="Q2478" s="28">
        <v>44918</v>
      </c>
      <c r="R2478">
        <v>96.93</v>
      </c>
      <c r="S2478" s="3">
        <f t="shared" si="361"/>
        <v>-2.5731229269273181E-2</v>
      </c>
      <c r="U2478" s="28">
        <v>44918</v>
      </c>
      <c r="V2478">
        <v>72.98</v>
      </c>
      <c r="W2478" s="3">
        <f t="shared" si="364"/>
        <v>1.0103806228373813E-2</v>
      </c>
      <c r="AO2478" s="28">
        <v>44918</v>
      </c>
      <c r="AP2478" s="29">
        <v>39669.199999999997</v>
      </c>
      <c r="AQ2478" s="3">
        <f t="shared" si="363"/>
        <v>-4.2454088813462798E-3</v>
      </c>
    </row>
    <row r="2479" spans="5:43" ht="15.75" thickBot="1" x14ac:dyDescent="0.3">
      <c r="E2479" s="28">
        <v>44921</v>
      </c>
      <c r="F2479">
        <v>139.99</v>
      </c>
      <c r="G2479" s="4">
        <f t="shared" si="359"/>
        <v>7.2473760821267108E-2</v>
      </c>
      <c r="Q2479" s="28">
        <v>44921</v>
      </c>
      <c r="R2479">
        <v>99.68</v>
      </c>
      <c r="S2479" s="3">
        <f t="shared" si="361"/>
        <v>2.8370989373774913E-2</v>
      </c>
      <c r="U2479" s="28">
        <v>44921</v>
      </c>
      <c r="V2479">
        <v>76.87</v>
      </c>
      <c r="W2479" s="3">
        <f t="shared" si="364"/>
        <v>5.3302274595779631E-2</v>
      </c>
      <c r="AO2479" s="28">
        <v>44921</v>
      </c>
      <c r="AP2479" s="29">
        <v>40155.160000000003</v>
      </c>
      <c r="AQ2479" s="3">
        <f t="shared" si="363"/>
        <v>1.2250310064231273E-2</v>
      </c>
    </row>
    <row r="2480" spans="5:43" ht="15.75" thickBot="1" x14ac:dyDescent="0.3">
      <c r="E2480" s="28">
        <v>44922</v>
      </c>
      <c r="F2480">
        <v>139.49</v>
      </c>
      <c r="G2480" s="4">
        <f t="shared" si="359"/>
        <v>-3.5716836916922512E-3</v>
      </c>
      <c r="Q2480" s="28">
        <v>44922</v>
      </c>
      <c r="R2480">
        <v>101.07</v>
      </c>
      <c r="S2480" s="3">
        <f t="shared" si="361"/>
        <v>1.3944622792937178E-2</v>
      </c>
      <c r="U2480" s="28">
        <v>44922</v>
      </c>
      <c r="V2480">
        <v>75.11</v>
      </c>
      <c r="W2480" s="3">
        <f t="shared" si="364"/>
        <v>-2.2895798100689535E-2</v>
      </c>
      <c r="AO2480" s="28">
        <v>44922</v>
      </c>
      <c r="AP2480" s="29">
        <v>39802.910000000003</v>
      </c>
      <c r="AQ2480" s="3">
        <f t="shared" si="363"/>
        <v>-8.7722225487334438E-3</v>
      </c>
    </row>
    <row r="2481" spans="5:43" ht="15.75" thickBot="1" x14ac:dyDescent="0.3">
      <c r="E2481" s="28">
        <v>44923</v>
      </c>
      <c r="F2481">
        <v>136.09</v>
      </c>
      <c r="G2481" s="4">
        <f>F2481/F2480-1</f>
        <v>-2.4374507133127832E-2</v>
      </c>
      <c r="Q2481" s="28">
        <v>44923</v>
      </c>
      <c r="R2481">
        <v>99.55</v>
      </c>
      <c r="S2481" s="3">
        <f t="shared" si="361"/>
        <v>-1.5039081824477996E-2</v>
      </c>
      <c r="U2481" s="28">
        <v>44923</v>
      </c>
      <c r="V2481">
        <v>75.27</v>
      </c>
      <c r="W2481" s="3">
        <f t="shared" si="364"/>
        <v>2.1302090267607543E-3</v>
      </c>
      <c r="AO2481" s="28">
        <v>44923</v>
      </c>
      <c r="AP2481" s="29">
        <v>39279.43</v>
      </c>
      <c r="AQ2481" s="3">
        <f t="shared" si="363"/>
        <v>-1.3151802217476138E-2</v>
      </c>
    </row>
    <row r="2482" spans="5:43" ht="15.75" thickBot="1" x14ac:dyDescent="0.3">
      <c r="E2482" s="28">
        <v>44924</v>
      </c>
      <c r="F2482">
        <v>140.16</v>
      </c>
      <c r="G2482" s="4">
        <f t="shared" si="359"/>
        <v>2.9906679403336023E-2</v>
      </c>
      <c r="Q2482" s="28">
        <v>44924</v>
      </c>
      <c r="R2482">
        <v>101.05</v>
      </c>
      <c r="S2482" s="3">
        <f t="shared" si="361"/>
        <v>1.5067805123053724E-2</v>
      </c>
      <c r="U2482" s="28">
        <v>44924</v>
      </c>
      <c r="V2482">
        <v>76.459999999999994</v>
      </c>
      <c r="W2482" s="3">
        <f t="shared" si="364"/>
        <v>1.5809751561046914E-2</v>
      </c>
      <c r="AO2482" s="28">
        <v>44924</v>
      </c>
      <c r="AP2482" s="29">
        <v>39747.35</v>
      </c>
      <c r="AQ2482" s="3">
        <f t="shared" si="363"/>
        <v>1.1912596491344241E-2</v>
      </c>
    </row>
    <row r="2483" spans="5:43" ht="15.75" thickBot="1" x14ac:dyDescent="0.3">
      <c r="E2483" s="28">
        <v>44925</v>
      </c>
      <c r="F2483">
        <v>143.56</v>
      </c>
      <c r="G2483" s="4">
        <f>F2483/F2482-1</f>
        <v>2.4257990867579959E-2</v>
      </c>
      <c r="Q2483" s="28">
        <v>44925</v>
      </c>
      <c r="R2483">
        <v>101.9</v>
      </c>
      <c r="S2483" s="3">
        <f t="shared" si="361"/>
        <v>8.4116773874320927E-3</v>
      </c>
      <c r="U2483" s="28">
        <v>44925</v>
      </c>
      <c r="V2483">
        <v>79.66</v>
      </c>
      <c r="W2483" s="3">
        <f t="shared" si="364"/>
        <v>4.1851948731362887E-2</v>
      </c>
      <c r="AO2483" s="28">
        <v>44925</v>
      </c>
      <c r="AP2483" s="29">
        <v>40420.449999999997</v>
      </c>
      <c r="AQ2483" s="3">
        <f t="shared" si="363"/>
        <v>1.6934462297486519E-2</v>
      </c>
    </row>
  </sheetData>
  <mergeCells count="11">
    <mergeCell ref="AO3:AQ3"/>
    <mergeCell ref="A3:C3"/>
    <mergeCell ref="AK3:AM3"/>
    <mergeCell ref="AG3:AI3"/>
    <mergeCell ref="AC3:AE3"/>
    <mergeCell ref="Y3:AA3"/>
    <mergeCell ref="U3:W3"/>
    <mergeCell ref="Q3:S3"/>
    <mergeCell ref="M3:O3"/>
    <mergeCell ref="I3:K3"/>
    <mergeCell ref="E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D000-6D1D-409E-843D-5403B1037FC2}">
  <sheetPr>
    <tabColor rgb="FF002060"/>
  </sheetPr>
  <dimension ref="A1:K47"/>
  <sheetViews>
    <sheetView showGridLines="0" tabSelected="1" zoomScale="106" zoomScaleNormal="106" workbookViewId="0">
      <selection activeCell="H9" sqref="H9"/>
    </sheetView>
  </sheetViews>
  <sheetFormatPr defaultRowHeight="15" x14ac:dyDescent="0.25"/>
  <cols>
    <col min="1" max="1" width="23.28515625" customWidth="1"/>
    <col min="2" max="2" width="17" customWidth="1"/>
    <col min="3" max="3" width="13.28515625" bestFit="1" customWidth="1"/>
    <col min="4" max="4" width="19.5703125" bestFit="1" customWidth="1"/>
    <col min="5" max="5" width="12.85546875" customWidth="1"/>
    <col min="6" max="6" width="20" bestFit="1" customWidth="1"/>
    <col min="7" max="7" width="16.28515625" bestFit="1" customWidth="1"/>
    <col min="8" max="8" width="17.140625" bestFit="1" customWidth="1"/>
    <col min="9" max="9" width="16.140625" bestFit="1" customWidth="1"/>
    <col min="10" max="10" width="19.42578125" bestFit="1" customWidth="1"/>
    <col min="11" max="11" width="18" bestFit="1" customWidth="1"/>
  </cols>
  <sheetData>
    <row r="1" spans="1:11" ht="15.75" thickBot="1" x14ac:dyDescent="0.3">
      <c r="A1" s="36"/>
      <c r="B1" s="36"/>
    </row>
    <row r="2" spans="1:11" ht="15.75" thickBot="1" x14ac:dyDescent="0.3">
      <c r="A2" s="35" t="s">
        <v>14</v>
      </c>
      <c r="B2" s="18" t="s">
        <v>15</v>
      </c>
      <c r="C2" s="18" t="s">
        <v>16</v>
      </c>
      <c r="D2" s="18" t="s">
        <v>17</v>
      </c>
      <c r="E2" s="19" t="s">
        <v>33</v>
      </c>
    </row>
    <row r="3" spans="1:11" ht="3.95" customHeight="1" thickBot="1" x14ac:dyDescent="0.3"/>
    <row r="4" spans="1:11" x14ac:dyDescent="0.25">
      <c r="A4" s="40" t="s">
        <v>19</v>
      </c>
      <c r="B4" s="67">
        <f>AVERAGE('Supporting Data'!C7:C2445)</f>
        <v>8.7734001174318409E-3</v>
      </c>
      <c r="C4" s="68">
        <f>_xlfn.VAR.S('Supporting Data'!C7:C2445)</f>
        <v>1.5973511433292527E-3</v>
      </c>
      <c r="D4" s="67">
        <f>_xlfn.STDEV.S('Supporting Data'!C7:C2445)</f>
        <v>3.996687557627257E-2</v>
      </c>
      <c r="E4" s="69">
        <f>SLOPE('Supporting Data'!$C$7:$C$2445,'Supporting Data'!$AQ$7:$AQ$2445)</f>
        <v>0.49352817931880361</v>
      </c>
    </row>
    <row r="5" spans="1:11" x14ac:dyDescent="0.25">
      <c r="A5" s="41" t="s">
        <v>34</v>
      </c>
      <c r="B5" s="70">
        <f>AVERAGE('Supporting Data'!G7:G2483)</f>
        <v>7.7929730977904892E-3</v>
      </c>
      <c r="C5" s="71">
        <f>_xlfn.VAR.S('Supporting Data'!G7:G2483)</f>
        <v>1.0103433103645786E-3</v>
      </c>
      <c r="D5" s="70">
        <f>_xlfn.STDEV.S('Supporting Data'!G7:G2483)</f>
        <v>3.1785897979521964E-2</v>
      </c>
      <c r="E5" s="72">
        <f>SLOPE('Supporting Data'!$C$7:$C$2483,'Supporting Data'!$AQ$7:$AQ$2483)</f>
        <v>0.49352817931880361</v>
      </c>
    </row>
    <row r="6" spans="1:11" x14ac:dyDescent="0.25">
      <c r="A6" s="30" t="s">
        <v>28</v>
      </c>
      <c r="B6" s="13">
        <f>AVERAGE('Supporting Data'!K7:K1771)</f>
        <v>8.6866633289067621E-4</v>
      </c>
      <c r="C6" s="20">
        <f>_xlfn.VAR.S('Supporting Data'!K7:K1771)</f>
        <v>1.0689858356268179E-3</v>
      </c>
      <c r="D6" s="13">
        <f>_xlfn.STDEV.S('Supporting Data'!K7:K1771)</f>
        <v>3.2695348837821228E-2</v>
      </c>
      <c r="E6" s="65">
        <f>SLOPE('Supporting Data'!$C$7:$C$1771,'Supporting Data'!$AQ$7:$AQ$1771)</f>
        <v>0.53758488646086877</v>
      </c>
    </row>
    <row r="7" spans="1:11" ht="15" customHeight="1" x14ac:dyDescent="0.25">
      <c r="A7" s="41" t="s">
        <v>21</v>
      </c>
      <c r="B7" s="70">
        <f>AVERAGE('Supporting Data'!O7:O1946)</f>
        <v>1.0209483270457521E-2</v>
      </c>
      <c r="C7" s="71">
        <f>_xlfn.VAR.S('Supporting Data'!O7:O1946)</f>
        <v>1.5776446237508995E-3</v>
      </c>
      <c r="D7" s="70">
        <f>_xlfn.STDEV.S('Supporting Data'!O7:O1946)</f>
        <v>3.9719574818354988E-2</v>
      </c>
      <c r="E7" s="72">
        <f>SLOPE('Supporting Data'!$C$7:$C$1946,'Supporting Data'!$AQ$7:$AQ$1946)</f>
        <v>0.51290122424032858</v>
      </c>
    </row>
    <row r="8" spans="1:11" ht="15" customHeight="1" x14ac:dyDescent="0.25">
      <c r="A8" s="41" t="s">
        <v>22</v>
      </c>
      <c r="B8" s="70">
        <f>AVERAGE('Supporting Data'!S7:S2483)</f>
        <v>8.3321366830248558E-3</v>
      </c>
      <c r="C8" s="71">
        <f>_xlfn.VAR.S('Supporting Data'!S7:S2483)</f>
        <v>1.1074119260645382E-3</v>
      </c>
      <c r="D8" s="70">
        <f>_xlfn.STDEV.S('Supporting Data'!S7:S2483)</f>
        <v>3.3277799297197194E-2</v>
      </c>
      <c r="E8" s="72">
        <f>SLOPE('Supporting Data'!$C$7:$C$2483,'Supporting Data'!$AQ$7:$AQ$2483)</f>
        <v>0.49352817931880361</v>
      </c>
    </row>
    <row r="9" spans="1:11" x14ac:dyDescent="0.25">
      <c r="A9" s="41" t="s">
        <v>23</v>
      </c>
      <c r="B9" s="70">
        <f>AVERAGE('Supporting Data'!W7:W2483)</f>
        <v>8.1843509068959732E-3</v>
      </c>
      <c r="C9" s="71">
        <f>_xlfn.VAR.S('Supporting Data'!W7:W2483)</f>
        <v>6.5268080656277414E-4</v>
      </c>
      <c r="D9" s="70">
        <f>_xlfn.STDEV.S('Supporting Data'!W7:W2483)</f>
        <v>2.5547618412736131E-2</v>
      </c>
      <c r="E9" s="72">
        <f>SLOPE('Supporting Data'!$C$7:$C$2483,'Supporting Data'!$AQ$7:$AQ$2483)</f>
        <v>0.49352817931880361</v>
      </c>
    </row>
    <row r="10" spans="1:11" x14ac:dyDescent="0.25">
      <c r="A10" s="30" t="s">
        <v>24</v>
      </c>
      <c r="B10" s="13">
        <f>AVERAGE('Supporting Data'!AA7:AA1581)</f>
        <v>1.1921063231500567E-3</v>
      </c>
      <c r="C10" s="20">
        <f>_xlfn.VAR.S('Supporting Data'!AA7:AA1581)</f>
        <v>8.3779727917793775E-4</v>
      </c>
      <c r="D10" s="13">
        <f>_xlfn.STDEV.S('Supporting Data'!AA7:AA1581)</f>
        <v>2.8944728003177673E-2</v>
      </c>
      <c r="E10" s="65">
        <f>SLOPE('Supporting Data'!$C$7:$C$1581,'Supporting Data'!$AQ$7:$AQ$1581)</f>
        <v>0.56355793627118111</v>
      </c>
    </row>
    <row r="11" spans="1:11" x14ac:dyDescent="0.25">
      <c r="A11" s="30" t="s">
        <v>29</v>
      </c>
      <c r="B11" s="49">
        <f>AVERAGE('Supporting Data'!AE7:AE76,'Supporting Data'!AE79:AE1631)</f>
        <v>6.2011226523396882E-4</v>
      </c>
      <c r="C11" s="20">
        <f>_xlfn.VAR.S('Supporting Data'!AE7:AE77,'Supporting Data'!AE79:AE1631)</f>
        <v>9.4175676447018071E-4</v>
      </c>
      <c r="D11" s="13">
        <f>_xlfn.STDEV.S('Supporting Data'!AE7:AE77,'Supporting Data'!AE79:AE1631)</f>
        <v>3.0688055729716418E-2</v>
      </c>
      <c r="E11" s="65">
        <f>SLOPE('Supporting Data'!$C$7:$C$1631,'Supporting Data'!$AQ$7:$AQ$1631)</f>
        <v>0.56246029487461002</v>
      </c>
    </row>
    <row r="12" spans="1:11" x14ac:dyDescent="0.25">
      <c r="A12" s="30" t="s">
        <v>26</v>
      </c>
      <c r="B12" s="13">
        <f>AVERAGE('Supporting Data'!AI7:AI2476)</f>
        <v>7.1728591494150311E-4</v>
      </c>
      <c r="C12" s="20">
        <f>_xlfn.VAR.S('Supporting Data'!AI7:AI2476)</f>
        <v>5.9898032800110679E-4</v>
      </c>
      <c r="D12" s="13">
        <f>_xlfn.STDEV.S('Supporting Data'!AI7:AI2476)</f>
        <v>2.4474074609698866E-2</v>
      </c>
      <c r="E12" s="65">
        <f>SLOPE('Supporting Data'!$C$7:$C$2476,'Supporting Data'!$AQ$7:$AQ$2476)</f>
        <v>0.49352817931880361</v>
      </c>
    </row>
    <row r="13" spans="1:11" ht="15.75" thickBot="1" x14ac:dyDescent="0.3">
      <c r="A13" s="31" t="s">
        <v>27</v>
      </c>
      <c r="B13" s="16">
        <f>AVERAGE('Supporting Data'!AM7:AM1275)</f>
        <v>1.37649483267602E-3</v>
      </c>
      <c r="C13" s="21">
        <f>_xlfn.VAR.S('Supporting Data'!AM7:AM1275)</f>
        <v>2.2141753897070358E-3</v>
      </c>
      <c r="D13" s="16">
        <f>_xlfn.STDEV.S('Supporting Data'!AM7:AM1275)</f>
        <v>4.7055025127047123E-2</v>
      </c>
      <c r="E13" s="66">
        <f>SLOPE('Supporting Data'!$C$7:$C$1275,'Supporting Data'!$AQ$7:$AQ$1275)</f>
        <v>0.59595251387985337</v>
      </c>
    </row>
    <row r="14" spans="1:11" ht="15.75" thickBot="1" x14ac:dyDescent="0.3"/>
    <row r="15" spans="1:11" ht="19.5" thickBot="1" x14ac:dyDescent="0.35">
      <c r="D15" s="25" t="s">
        <v>18</v>
      </c>
    </row>
    <row r="16" spans="1:11" ht="15.75" thickBot="1" x14ac:dyDescent="0.3"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15.75" thickBot="1" x14ac:dyDescent="0.3">
      <c r="B17" s="32" t="s">
        <v>19</v>
      </c>
      <c r="C17" s="33" t="s">
        <v>34</v>
      </c>
      <c r="D17" s="33" t="s">
        <v>28</v>
      </c>
      <c r="E17" s="33" t="s">
        <v>21</v>
      </c>
      <c r="F17" s="33" t="s">
        <v>22</v>
      </c>
      <c r="G17" s="33" t="s">
        <v>23</v>
      </c>
      <c r="H17" s="33" t="s">
        <v>24</v>
      </c>
      <c r="I17" s="33" t="s">
        <v>29</v>
      </c>
      <c r="J17" s="33" t="s">
        <v>26</v>
      </c>
      <c r="K17" s="34" t="s">
        <v>27</v>
      </c>
    </row>
    <row r="18" spans="1:11" ht="3.95" customHeight="1" thickBot="1" x14ac:dyDescent="0.3"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5">
      <c r="A19" s="8" t="s">
        <v>19</v>
      </c>
      <c r="B19" s="11">
        <f>CORREL('Supporting Data'!C$7:C$2445,'Supporting Data'!C$7:C$2445)</f>
        <v>1</v>
      </c>
      <c r="C19" s="11">
        <f>CORREL('Supporting Data'!$C$7:$C$2483,'Supporting Data'!$G$7:$G$2483)</f>
        <v>0.18177958773575825</v>
      </c>
      <c r="D19" s="11">
        <f>CORREL('Supporting Data'!$C$7:$C$1771,'Supporting Data'!$K$7:$K$1771)</f>
        <v>1.9010996885165291E-2</v>
      </c>
      <c r="E19" s="11">
        <f>CORREL('Supporting Data'!$C$7:$C$1946,'Supporting Data'!$O$7:$O$1946)</f>
        <v>-2.551532101626303E-2</v>
      </c>
      <c r="F19" s="11">
        <f>CORREL('Supporting Data'!$C$7:$C$2445,'Supporting Data'!$S$7:$S$2445)</f>
        <v>4.8345379768467298E-2</v>
      </c>
      <c r="G19" s="11">
        <f>CORREL('Supporting Data'!$C$7:$C$2445,'Supporting Data'!$W$7:$W$2445)</f>
        <v>8.8218202128162199E-2</v>
      </c>
      <c r="H19" s="11">
        <f>CORREL('Supporting Data'!$C$7:$C$1581,'Supporting Data'!$AA$7:$AA$1581)</f>
        <v>1.4286934072451515E-2</v>
      </c>
      <c r="I19" s="11">
        <f>CORREL('Supporting Data'!$C$7:$C$1631,'Supporting Data'!$AE$7:$AE$1631)</f>
        <v>-2.0035818965997477E-2</v>
      </c>
      <c r="J19" s="11">
        <f>CORREL('Supporting Data'!$C$7:$C$2445,'Supporting Data'!$AI$7:$AI$2445)</f>
        <v>-1.0186803606370601E-2</v>
      </c>
      <c r="K19" s="12">
        <f>CORREL('Supporting Data'!$C$7:$C$1275,'Supporting Data'!$AM$7:$AM$1275)</f>
        <v>7.2171807508293684E-3</v>
      </c>
    </row>
    <row r="20" spans="1:11" x14ac:dyDescent="0.25">
      <c r="A20" s="9" t="s">
        <v>34</v>
      </c>
      <c r="B20" s="13">
        <f>CORREL('Supporting Data'!$G$7:$G$2483,'Supporting Data'!$C$7:$C$2483)</f>
        <v>0.18177958773575825</v>
      </c>
      <c r="C20" s="13">
        <f>CORREL('Supporting Data'!$G$7:$G$2483,'Supporting Data'!$G$7:$G$2483)</f>
        <v>1</v>
      </c>
      <c r="D20" s="13">
        <f>CORREL('Supporting Data'!$G$7:$G$2483,'Supporting Data'!$K$7:$K$2483)</f>
        <v>2.8070471847180573E-3</v>
      </c>
      <c r="E20" s="13">
        <f>CORREL('Supporting Data'!$G$7:$G$2483,'Supporting Data'!$O$7:$O$2483)</f>
        <v>9.548081537645163E-2</v>
      </c>
      <c r="F20" s="13">
        <f>CORREL('Supporting Data'!$G$7:$G$2483,'Supporting Data'!$S$7:$S$2483)</f>
        <v>0.27964274921241894</v>
      </c>
      <c r="G20" s="13">
        <f>CORREL('Supporting Data'!$G$7:$G$2483,'Supporting Data'!$W$7:$W$2483)</f>
        <v>0.35885986949311161</v>
      </c>
      <c r="H20" s="13">
        <f>CORREL('Supporting Data'!$G$7:$G$2483,'Supporting Data'!$AA$7:$AA$2483)</f>
        <v>-5.9150484594873556E-2</v>
      </c>
      <c r="I20" s="13">
        <f>CORREL('Supporting Data'!$G$7:$G$2483,'Supporting Data'!$AE$7:$AE$2483)</f>
        <v>9.7401810420545232E-4</v>
      </c>
      <c r="J20" s="13">
        <f>CORREL('Supporting Data'!$G$7:$G$2483,'Supporting Data'!$AI$7:$AI$2483)</f>
        <v>5.9623863310774537E-3</v>
      </c>
      <c r="K20" s="14">
        <f>CORREL('Supporting Data'!$G$7:$G$2483,'Supporting Data'!$AM$7:$AM$2483)</f>
        <v>4.1651254735615838E-2</v>
      </c>
    </row>
    <row r="21" spans="1:11" ht="15" customHeight="1" x14ac:dyDescent="0.25">
      <c r="A21" s="9" t="s">
        <v>28</v>
      </c>
      <c r="B21" s="13">
        <f>CORREL('Supporting Data'!$K$7:$K$1771,'Supporting Data'!$C$7:$C$1771)</f>
        <v>1.9010996885165291E-2</v>
      </c>
      <c r="C21" s="13">
        <f>CORREL('Supporting Data'!$K$7:$K$1013,'Supporting Data'!$G$7:$G$1013)</f>
        <v>6.3525655682624147E-3</v>
      </c>
      <c r="D21" s="13">
        <f>CORREL('Supporting Data'!$K$7:$K$1771,'Supporting Data'!$K$7:$K$1771)</f>
        <v>1</v>
      </c>
      <c r="E21" s="13">
        <f>CORREL('Supporting Data'!$K$7:$K$1771,'Supporting Data'!$O$7:$O$1771)</f>
        <v>1.2802930776529208E-3</v>
      </c>
      <c r="F21" s="13">
        <f>CORREL('Supporting Data'!$K$7:$K$1771,'Supporting Data'!$S$7:$S$1771)</f>
        <v>1.9300699998071373E-2</v>
      </c>
      <c r="G21" s="13">
        <f>CORREL('Supporting Data'!$K$7:$K$1771,'Supporting Data'!$W$7:$W$1771)</f>
        <v>2.5269000444048235E-2</v>
      </c>
      <c r="H21" s="13">
        <f>CORREL('Supporting Data'!$K$7:$K$1581,'Supporting Data'!$AA$7:$AA$1581)</f>
        <v>1.3205804954331423E-2</v>
      </c>
      <c r="I21" s="13">
        <f>CORREL('Supporting Data'!$K$7:$K$1631,'Supporting Data'!$AE$7:$AE$1631)</f>
        <v>2.8792814877204215E-2</v>
      </c>
      <c r="J21" s="13">
        <f>CORREL('Supporting Data'!$K$7:$K$1771,'Supporting Data'!$AI$7:$AI$1771)</f>
        <v>-2.5832678678792746E-2</v>
      </c>
      <c r="K21" s="14">
        <f>CORREL('Supporting Data'!$K$7:$K$1275,'Supporting Data'!$AM$7:$AM$1275)</f>
        <v>4.0353596144994869E-2</v>
      </c>
    </row>
    <row r="22" spans="1:11" x14ac:dyDescent="0.25">
      <c r="A22" s="9" t="s">
        <v>21</v>
      </c>
      <c r="B22" s="13">
        <f>CORREL('Supporting Data'!$O$7:$O$1946,'Supporting Data'!$C$7:$C$1946)</f>
        <v>-2.551532101626303E-2</v>
      </c>
      <c r="C22" s="13">
        <f>CORREL('Supporting Data'!$O$7:$O$2483,'Supporting Data'!$G$7:$G$2483)</f>
        <v>9.548081537645163E-2</v>
      </c>
      <c r="D22" s="13">
        <f>CORREL('Supporting Data'!$O$7:$O$1771,'Supporting Data'!$K$7:$K$1771)</f>
        <v>1.2802930776529208E-3</v>
      </c>
      <c r="E22" s="13">
        <f>CORREL('Supporting Data'!$O$7:$O$1771,'Supporting Data'!$O$7:$O$1771)</f>
        <v>1.0000000000000002</v>
      </c>
      <c r="F22" s="13">
        <f>CORREL('Supporting Data'!$O$7:$O$1946,'Supporting Data'!$S$7:$S$1946)</f>
        <v>5.0052262526221407E-2</v>
      </c>
      <c r="G22" s="13">
        <f>CORREL('Supporting Data'!$O$7:$O$1946,'Supporting Data'!$W$7:$W$1946)</f>
        <v>3.4483273881874138E-2</v>
      </c>
      <c r="H22" s="13">
        <f>CORREL('Supporting Data'!$O$7:$O$1581,'Supporting Data'!$AA$7:$AA$1581)</f>
        <v>-1.8326886820689763E-2</v>
      </c>
      <c r="I22" s="13">
        <f>CORREL('Supporting Data'!$O$7:$O$1631,'Supporting Data'!$AE$7:$AE$1631)</f>
        <v>-2.9879040652986456E-2</v>
      </c>
      <c r="J22" s="13">
        <f>CORREL('Supporting Data'!$O$7:$O$1946,'Supporting Data'!$AI$7:$AI$1946)</f>
        <v>2.3732033817579427E-2</v>
      </c>
      <c r="K22" s="14">
        <f>CORREL('Supporting Data'!$O$7:$O$1275,'Supporting Data'!$AM$7:$AM$1275)</f>
        <v>2.910525598917825E-2</v>
      </c>
    </row>
    <row r="23" spans="1:11" ht="15" customHeight="1" x14ac:dyDescent="0.25">
      <c r="A23" s="9" t="s">
        <v>22</v>
      </c>
      <c r="B23" s="13">
        <f>CORREL('Supporting Data'!$S$7:$S$2445,'Supporting Data'!$C$7:$C$2445)</f>
        <v>4.8345379768467298E-2</v>
      </c>
      <c r="C23" s="13">
        <f>CORREL('Supporting Data'!$S$7:$S$2483,'Supporting Data'!$G$7:$G$2483)</f>
        <v>0.27964274921241894</v>
      </c>
      <c r="D23" s="13">
        <f>CORREL('Supporting Data'!$S$7:$S$1771,'Supporting Data'!$K$7:$K$1771)</f>
        <v>1.9300699998071373E-2</v>
      </c>
      <c r="E23" s="13">
        <f>CORREL('Supporting Data'!$S$7:$S$1946,'Supporting Data'!$O$7:$O$1946)</f>
        <v>5.0052262526221407E-2</v>
      </c>
      <c r="F23" s="13">
        <f>CORREL('Supporting Data'!$S$7:$S$2483,'Supporting Data'!$S$7:$S$2483)</f>
        <v>1</v>
      </c>
      <c r="G23" s="13">
        <f>CORREL('Supporting Data'!$S$7:$S$2483,'Supporting Data'!$W$7:$W$2483)</f>
        <v>0.20645628164599683</v>
      </c>
      <c r="H23" s="13">
        <f>CORREL('Supporting Data'!$S$7:$S$1581,'Supporting Data'!$AA$7:$AA$1581)</f>
        <v>-2.4239030257617387E-2</v>
      </c>
      <c r="I23" s="13">
        <f>CORREL('Supporting Data'!$S$7:$S$1631,'Supporting Data'!$AE$7:$AE$1631)</f>
        <v>3.1620055925965083E-2</v>
      </c>
      <c r="J23" s="13">
        <f>CORREL('Supporting Data'!$S$7:$S$2476,'Supporting Data'!$AI$7:$AI$2476)</f>
        <v>2.5744175571615773E-2</v>
      </c>
      <c r="K23" s="14">
        <f>CORREL('Supporting Data'!$S$7:$S$1275,'Supporting Data'!$AM$7:$AM$1275)</f>
        <v>3.7471374857150745E-4</v>
      </c>
    </row>
    <row r="24" spans="1:11" x14ac:dyDescent="0.25">
      <c r="A24" s="9" t="s">
        <v>23</v>
      </c>
      <c r="B24" s="13">
        <f>CORREL('Supporting Data'!$W$7:$W$2445,'Supporting Data'!$C$7:$C$2445)</f>
        <v>8.8218202128162199E-2</v>
      </c>
      <c r="C24" s="13">
        <f>CORREL('Supporting Data'!$W$7:$W$2483,'Supporting Data'!$G$7:$G$2483)</f>
        <v>0.35885986949311161</v>
      </c>
      <c r="D24" s="13">
        <f>CORREL('Supporting Data'!$W$7:$W$1771,'Supporting Data'!$K$7:$K$1771)</f>
        <v>2.5269000444048235E-2</v>
      </c>
      <c r="E24" s="13">
        <f>CORREL('Supporting Data'!$W$7:$W$1946,'Supporting Data'!$O$7:$O$1946)</f>
        <v>3.4483273881874138E-2</v>
      </c>
      <c r="F24" s="13">
        <f>CORREL('Supporting Data'!$W$7:$W$2483,'Supporting Data'!$S$7:$S$2483)</f>
        <v>0.20645628164599683</v>
      </c>
      <c r="G24" s="13">
        <f>CORREL('Supporting Data'!$W$7:$W$2483,'Supporting Data'!$W$7:$W$2483)</f>
        <v>0.99999999999999989</v>
      </c>
      <c r="H24" s="13">
        <f>CORREL('Supporting Data'!$W$7:$W$1581,'Supporting Data'!$AA$7:$AA$1581)</f>
        <v>2.4080414007466303E-2</v>
      </c>
      <c r="I24" s="13">
        <f>CORREL('Supporting Data'!$W$7:$W$1631,'Supporting Data'!$AE$7:$AE$1631)</f>
        <v>4.2235220327192874E-2</v>
      </c>
      <c r="J24" s="13">
        <f>CORREL('Supporting Data'!$W$7:$W$2476,'Supporting Data'!$A$7:$A$2476)</f>
        <v>-0.17730658398066018</v>
      </c>
      <c r="K24" s="15">
        <f>CORREL('Supporting Data'!$W$7:$W$1275,'Supporting Data'!$AM$7:$AM$1275)</f>
        <v>3.7348774591145174E-3</v>
      </c>
    </row>
    <row r="25" spans="1:11" x14ac:dyDescent="0.25">
      <c r="A25" s="9" t="s">
        <v>24</v>
      </c>
      <c r="B25" s="13">
        <f>CORREL('Supporting Data'!$AA$7:$AA$1581,'Supporting Data'!$C$7:$C$1581)</f>
        <v>1.4286934072451515E-2</v>
      </c>
      <c r="C25" s="13">
        <f>CORREL('Supporting Data'!$AA$7:$AA$2483,'Supporting Data'!$G$7:$G$2483)</f>
        <v>-5.9150484594873556E-2</v>
      </c>
      <c r="D25" s="13">
        <f>CORREL('Supporting Data'!$AA$7:$AA$1581,'Supporting Data'!$K$7:$K$1581)</f>
        <v>1.3205804954331423E-2</v>
      </c>
      <c r="E25" s="13">
        <f>CORREL('Supporting Data'!$AA$7:$AA$1581,'Supporting Data'!$O$7:$O$1581)</f>
        <v>-1.8326886820689763E-2</v>
      </c>
      <c r="F25" s="13">
        <f>CORREL('Supporting Data'!$AA$7:$AA$1581,'Supporting Data'!$S$7:$S$1581)</f>
        <v>-2.4239030257617387E-2</v>
      </c>
      <c r="G25" s="13">
        <f>CORREL('Supporting Data'!$AA$7:$AA$1581,'Supporting Data'!$W$7:$W$1581)</f>
        <v>2.4080414007466303E-2</v>
      </c>
      <c r="H25" s="13">
        <f>CORREL('Supporting Data'!$AA$7:$AA$1581,'Supporting Data'!$AA$7:$AA$1581)</f>
        <v>1</v>
      </c>
      <c r="I25" s="13">
        <f>CORREL('Supporting Data'!$AA$7:$AA$1581,'Supporting Data'!$AE$7:$AE$1581)</f>
        <v>2.4502073903468178E-2</v>
      </c>
      <c r="J25" s="13">
        <f>CORREL('Supporting Data'!$AA$7:$AA$1581,'Supporting Data'!$AI$7:$AI$1581)</f>
        <v>-4.7254535812316159E-3</v>
      </c>
      <c r="K25" s="14">
        <f>CORREL('Supporting Data'!$AA$7:$AA$1275,'Supporting Data'!$AM$7:$AM$1275)</f>
        <v>-1.5497235716640247E-2</v>
      </c>
    </row>
    <row r="26" spans="1:11" x14ac:dyDescent="0.25">
      <c r="A26" s="9" t="s">
        <v>29</v>
      </c>
      <c r="B26" s="13">
        <f>CORREL('Supporting Data'!$AE$7:$AE$1631,'Supporting Data'!$C$7:$C$1631)</f>
        <v>-2.0035818965997477E-2</v>
      </c>
      <c r="C26" s="13">
        <f>CORREL('Supporting Data'!$AE$7:$AE$2483,'Supporting Data'!$G$7:$G$2483)</f>
        <v>9.7401810420545232E-4</v>
      </c>
      <c r="D26" s="13">
        <f>CORREL('Supporting Data'!$AE$7:$AE$1631,'Supporting Data'!$K$7:$K$1631)</f>
        <v>2.8792814877204215E-2</v>
      </c>
      <c r="E26" s="13">
        <f>CORREL('Supporting Data'!$AE$7:$AE$1631,'Supporting Data'!$O$7:$O$1631)</f>
        <v>-2.9879040652986456E-2</v>
      </c>
      <c r="F26" s="13">
        <f>CORREL('Supporting Data'!$AE$7:$AE$1631,'Supporting Data'!$S$7:$S$1631)</f>
        <v>3.1620055925965083E-2</v>
      </c>
      <c r="G26" s="13">
        <f>CORREL('Supporting Data'!$AE$7:$AE$1631,'Supporting Data'!$W$7:$W$1631)</f>
        <v>4.2235220327192874E-2</v>
      </c>
      <c r="H26" s="13">
        <f>CORREL('Supporting Data'!$AE$7:$AE$1581,'Supporting Data'!$AA$7:$AA$1581)</f>
        <v>2.4502073903468178E-2</v>
      </c>
      <c r="I26" s="13">
        <f>CORREL('Supporting Data'!$AE$7:$AE$1631,'Supporting Data'!$AE$7:$AE$1631)</f>
        <v>1.0000000000000002</v>
      </c>
      <c r="J26" s="13">
        <f>CORREL('Supporting Data'!$AE$7:$AE$1631,'Supporting Data'!$AI$7:$AI$1631)</f>
        <v>-5.5308829494270691E-3</v>
      </c>
      <c r="K26" s="14">
        <f>CORREL('Supporting Data'!$AE$7:$AE$1275,'Supporting Data'!$AM$7:$AM$1275)</f>
        <v>2.1079768611582104E-3</v>
      </c>
    </row>
    <row r="27" spans="1:11" x14ac:dyDescent="0.25">
      <c r="A27" s="9" t="s">
        <v>26</v>
      </c>
      <c r="B27" s="13">
        <f>CORREL('Supporting Data'!$AI$7:$AI$2445,'Supporting Data'!$C$7:$C$2445)</f>
        <v>-1.0186803606370601E-2</v>
      </c>
      <c r="C27" s="13">
        <f>CORREL('Supporting Data'!$AI$7:$AI$2483,'Supporting Data'!$G$7:$G$2483)</f>
        <v>5.9623863310774537E-3</v>
      </c>
      <c r="D27" s="13">
        <f>CORREL('Supporting Data'!$AI$7:$AI$1771,'Supporting Data'!$K$7:$K$1771)</f>
        <v>-2.5832678678792746E-2</v>
      </c>
      <c r="E27" s="13">
        <f>CORREL('Supporting Data'!$A$7:$A$1946,'Supporting Data'!$O$7:$O$1946)</f>
        <v>-0.10248599782792055</v>
      </c>
      <c r="F27" s="13">
        <f>CORREL('Supporting Data'!$AI$7:$AI$2476,'Supporting Data'!$S$7:$S$2476)</f>
        <v>2.5744175571615773E-2</v>
      </c>
      <c r="G27" s="13">
        <f>CORREL('Supporting Data'!$A$7:$A$2476,'Supporting Data'!$W$7:$W$2476)</f>
        <v>-0.17730658398066018</v>
      </c>
      <c r="H27" s="13">
        <f>CORREL('Supporting Data'!$AI$7:$AI$1581,'Supporting Data'!$AA$7:$AA$1581)</f>
        <v>-4.7254535812316159E-3</v>
      </c>
      <c r="I27" s="13">
        <f>CORREL('Supporting Data'!$AI$7:$AI$1631,'Supporting Data'!$AE$7:$AE$1631)</f>
        <v>-5.5308829494270691E-3</v>
      </c>
      <c r="J27" s="13">
        <f>CORREL('Supporting Data'!$AI$7:$AI$2476,'Supporting Data'!$AI$7:$AI$2476)</f>
        <v>0.99999999999999978</v>
      </c>
      <c r="K27" s="14">
        <f>CORREL('Supporting Data'!$A$7:$A$1275,'Supporting Data'!$AM$7:$AM$1275)</f>
        <v>7.1524209366160612E-3</v>
      </c>
    </row>
    <row r="28" spans="1:11" ht="15.75" thickBot="1" x14ac:dyDescent="0.3">
      <c r="A28" s="10" t="s">
        <v>27</v>
      </c>
      <c r="B28" s="16">
        <f>CORREL('Supporting Data'!$AM$7:$AM$1275,'Supporting Data'!$C$7:$C$1275)</f>
        <v>7.2171807508293684E-3</v>
      </c>
      <c r="C28" s="16">
        <f>CORREL('Supporting Data'!$AM$7:$AM$2483,'Supporting Data'!$G$7:$G$2483)</f>
        <v>4.1651254735615838E-2</v>
      </c>
      <c r="D28" s="16">
        <f>CORREL('Supporting Data'!$AM$7:$AM$1275,'Supporting Data'!$K$7:$K$1275)</f>
        <v>4.0353596144994869E-2</v>
      </c>
      <c r="E28" s="16">
        <f>CORREL('Supporting Data'!$AM$7:$AM$1275,'Supporting Data'!$O$7:$O$1275)</f>
        <v>2.910525598917825E-2</v>
      </c>
      <c r="F28" s="16">
        <f>CORREL('Supporting Data'!$AM$7:$AM$95,'Supporting Data'!$S$7:$S$95)</f>
        <v>-5.8415513923916265E-2</v>
      </c>
      <c r="G28" s="16">
        <f>CORREL('Supporting Data'!$AM$7:$AM$1275,'Supporting Data'!$W$7:$W$1275)</f>
        <v>3.7348774591145174E-3</v>
      </c>
      <c r="H28" s="16">
        <f>CORREL('Supporting Data'!$AM$7:$AM$1275,'Supporting Data'!$AA$7:$AA$1275)</f>
        <v>-1.5497235716640247E-2</v>
      </c>
      <c r="I28" s="16">
        <f>CORREL('Supporting Data'!$AM$7:$AM$1275,'Supporting Data'!$AE$7:$AE$1275)</f>
        <v>2.1079768611582104E-3</v>
      </c>
      <c r="J28" s="16">
        <f>CORREL('Supporting Data'!$AM$7:$AM$1275,'Supporting Data'!$A$7:$A$1275)</f>
        <v>7.1524209366160612E-3</v>
      </c>
      <c r="K28" s="17">
        <f>CORREL('Supporting Data'!$AM$7:$AM$1275,'Supporting Data'!$AM$7:$AM$1275)</f>
        <v>1</v>
      </c>
    </row>
    <row r="30" spans="1:11" x14ac:dyDescent="0.25">
      <c r="A30" s="36"/>
      <c r="B30" s="36"/>
    </row>
    <row r="31" spans="1:11" ht="5.0999999999999996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1" x14ac:dyDescent="0.25">
      <c r="A32" s="6"/>
    </row>
    <row r="33" spans="1:11" ht="18.75" x14ac:dyDescent="0.3">
      <c r="A33" s="6"/>
      <c r="D33" s="38"/>
    </row>
    <row r="34" spans="1:11" ht="15" customHeight="1" x14ac:dyDescent="0.25">
      <c r="A34" s="6"/>
    </row>
    <row r="35" spans="1:11" x14ac:dyDescent="0.25">
      <c r="A35" s="6"/>
      <c r="C35" s="6"/>
      <c r="D35" s="6"/>
      <c r="E35" s="6"/>
      <c r="F35" s="6"/>
      <c r="G35" s="6"/>
      <c r="H35" s="6"/>
      <c r="I35" s="6"/>
      <c r="J35" s="6"/>
      <c r="K35" s="6"/>
    </row>
    <row r="36" spans="1:11" ht="15" customHeight="1" x14ac:dyDescent="0.25">
      <c r="A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25">
      <c r="A37" s="6"/>
      <c r="C37" s="39"/>
      <c r="D37" s="39"/>
      <c r="E37" s="39"/>
      <c r="F37" s="39"/>
      <c r="G37" s="39"/>
      <c r="H37" s="39"/>
      <c r="I37" s="39"/>
      <c r="J37" s="39"/>
      <c r="K37" s="39"/>
    </row>
    <row r="38" spans="1:11" x14ac:dyDescent="0.25">
      <c r="A38" s="6"/>
      <c r="C38" s="39"/>
      <c r="D38" s="39"/>
      <c r="E38" s="39"/>
      <c r="F38" s="39"/>
      <c r="G38" s="39"/>
      <c r="H38" s="39"/>
      <c r="I38" s="39"/>
      <c r="J38" s="39"/>
      <c r="K38" s="39"/>
    </row>
    <row r="39" spans="1:11" x14ac:dyDescent="0.25">
      <c r="A39" s="6"/>
      <c r="C39" s="39"/>
      <c r="D39" s="39"/>
      <c r="E39" s="39"/>
      <c r="F39" s="39"/>
      <c r="G39" s="39"/>
      <c r="H39" s="39"/>
      <c r="I39" s="39"/>
      <c r="J39" s="39"/>
      <c r="K39" s="39"/>
    </row>
    <row r="40" spans="1:11" x14ac:dyDescent="0.25">
      <c r="A40" s="6"/>
      <c r="C40" s="39"/>
      <c r="D40" s="39"/>
      <c r="E40" s="39"/>
      <c r="F40" s="39"/>
      <c r="G40" s="39"/>
      <c r="H40" s="39"/>
      <c r="I40" s="39"/>
      <c r="J40" s="39"/>
      <c r="K40" s="39"/>
    </row>
    <row r="41" spans="1:11" x14ac:dyDescent="0.25">
      <c r="A41" s="6"/>
      <c r="C41" s="39"/>
      <c r="D41" s="39"/>
      <c r="E41" s="39"/>
      <c r="F41" s="39"/>
      <c r="G41" s="39"/>
      <c r="H41" s="39"/>
      <c r="I41" s="39"/>
      <c r="J41" s="39"/>
      <c r="K41" s="39"/>
    </row>
    <row r="42" spans="1:11" x14ac:dyDescent="0.25">
      <c r="A42" s="6"/>
      <c r="B42" s="39"/>
      <c r="C42" s="39"/>
      <c r="D42" s="39"/>
      <c r="E42" s="39"/>
      <c r="F42" s="39"/>
      <c r="G42" s="39"/>
      <c r="H42" s="39"/>
      <c r="I42" s="39"/>
      <c r="J42" s="39"/>
      <c r="K42" s="39"/>
    </row>
    <row r="43" spans="1:11" x14ac:dyDescent="0.25">
      <c r="A43" s="6"/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11" x14ac:dyDescent="0.25">
      <c r="A44" s="6"/>
      <c r="B44" s="39"/>
      <c r="C44" s="39"/>
      <c r="D44" s="39"/>
      <c r="E44" s="39"/>
      <c r="F44" s="39"/>
      <c r="G44" s="39"/>
      <c r="H44" s="39"/>
      <c r="I44" s="39"/>
      <c r="J44" s="39"/>
      <c r="K44" s="39"/>
    </row>
    <row r="45" spans="1:11" x14ac:dyDescent="0.25">
      <c r="A45" s="6"/>
      <c r="B45" s="39"/>
      <c r="C45" s="39"/>
      <c r="D45" s="39"/>
      <c r="E45" s="39"/>
      <c r="F45" s="39"/>
      <c r="G45" s="39"/>
      <c r="H45" s="39"/>
      <c r="I45" s="39"/>
      <c r="J45" s="39"/>
      <c r="K45" s="39"/>
    </row>
    <row r="46" spans="1:11" x14ac:dyDescent="0.25">
      <c r="A46" s="6"/>
      <c r="B46" s="39"/>
      <c r="C46" s="39"/>
      <c r="D46" s="39"/>
      <c r="E46" s="39"/>
      <c r="F46" s="39"/>
      <c r="G46" s="39"/>
      <c r="H46" s="39"/>
      <c r="I46" s="39"/>
      <c r="J46" s="39"/>
      <c r="K46" s="39"/>
    </row>
    <row r="47" spans="1:11" x14ac:dyDescent="0.25">
      <c r="A47" s="6"/>
      <c r="B47" s="37"/>
      <c r="C47" s="37"/>
      <c r="D47" s="37"/>
      <c r="E47" s="37"/>
      <c r="F47" s="37"/>
      <c r="G47" s="37"/>
      <c r="H47" s="37"/>
      <c r="I47" s="37"/>
      <c r="J47" s="37"/>
      <c r="K47" s="3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7F6A-405C-423B-BA10-0B4A97ED35A6}">
  <sheetPr>
    <tabColor rgb="FF002060"/>
  </sheetPr>
  <dimension ref="A1:J2482"/>
  <sheetViews>
    <sheetView showGridLines="0" workbookViewId="0">
      <selection activeCell="J12" sqref="J12"/>
    </sheetView>
  </sheetViews>
  <sheetFormatPr defaultRowHeight="15" x14ac:dyDescent="0.25"/>
  <cols>
    <col min="1" max="1" width="18.140625" bestFit="1" customWidth="1"/>
    <col min="2" max="2" width="12" bestFit="1" customWidth="1"/>
    <col min="3" max="3" width="23.7109375" bestFit="1" customWidth="1"/>
    <col min="4" max="4" width="0.85546875" customWidth="1"/>
    <col min="5" max="5" width="8" bestFit="1" customWidth="1"/>
    <col min="6" max="6" width="6.7109375" bestFit="1" customWidth="1"/>
    <col min="7" max="7" width="6.140625" bestFit="1" customWidth="1"/>
    <col min="8" max="8" width="8.5703125" bestFit="1" customWidth="1"/>
    <col min="9" max="9" width="11" bestFit="1" customWidth="1"/>
    <col min="11" max="11" width="1.7109375" customWidth="1"/>
    <col min="15" max="16" width="11.42578125" customWidth="1"/>
  </cols>
  <sheetData>
    <row r="1" spans="1:10" ht="15.75" thickBot="1" x14ac:dyDescent="0.3"/>
    <row r="2" spans="1:10" ht="15.75" thickBot="1" x14ac:dyDescent="0.3">
      <c r="E2" s="138" t="s">
        <v>38</v>
      </c>
      <c r="F2" s="139"/>
      <c r="G2" s="139"/>
      <c r="H2" s="139"/>
      <c r="I2" s="139"/>
      <c r="J2" s="140"/>
    </row>
    <row r="3" spans="1:10" ht="3.95" customHeight="1" thickBot="1" x14ac:dyDescent="0.3"/>
    <row r="4" spans="1:10" ht="15.75" thickBot="1" x14ac:dyDescent="0.3">
      <c r="A4" s="50"/>
      <c r="B4" s="77" t="s">
        <v>36</v>
      </c>
      <c r="C4" s="78" t="s">
        <v>37</v>
      </c>
      <c r="E4" s="79" t="s">
        <v>36</v>
      </c>
      <c r="F4" s="77" t="s">
        <v>37</v>
      </c>
      <c r="G4" s="77" t="s">
        <v>39</v>
      </c>
      <c r="H4" s="77" t="s">
        <v>40</v>
      </c>
      <c r="I4" s="77" t="s">
        <v>42</v>
      </c>
      <c r="J4" s="78" t="s">
        <v>33</v>
      </c>
    </row>
    <row r="5" spans="1:10" ht="3.95" customHeight="1" thickBot="1" x14ac:dyDescent="0.3">
      <c r="G5" s="1"/>
      <c r="H5" s="1"/>
    </row>
    <row r="6" spans="1:10" x14ac:dyDescent="0.25">
      <c r="A6" s="74" t="s">
        <v>15</v>
      </c>
      <c r="B6" s="44">
        <f>'Mean, Var, S.D, Co_Rel, Beta'!B4</f>
        <v>8.7734001174318409E-3</v>
      </c>
      <c r="C6" s="54">
        <f>'Mean, Var, S.D, Co_Rel, Beta'!B5</f>
        <v>7.7929730977904892E-3</v>
      </c>
      <c r="E6" s="52">
        <v>0</v>
      </c>
      <c r="F6" s="53">
        <f>1-E6</f>
        <v>1</v>
      </c>
      <c r="G6" s="44">
        <f t="shared" ref="G6:G17" si="0">SUMPRODUCT($B$6:$C$6,E6:F6)</f>
        <v>7.7929730977904892E-3</v>
      </c>
      <c r="H6" s="44">
        <f t="shared" ref="H6:H17" si="1">((E6*$B$8)^2+(F6*$C$8)^2+2*E6*F6*$B$8*$C$8*$B$9)^0.5</f>
        <v>3.1785897979521964E-2</v>
      </c>
      <c r="I6" s="95">
        <f t="shared" ref="I6:I17" si="2">(G6-$B$10)/H6</f>
        <v>2.9774729460962126E-2</v>
      </c>
      <c r="J6" s="107">
        <f>SUMPRODUCT(E6:F6,$B$11:$C$11)</f>
        <v>0.49352817931880361</v>
      </c>
    </row>
    <row r="7" spans="1:10" x14ac:dyDescent="0.25">
      <c r="A7" s="75" t="s">
        <v>16</v>
      </c>
      <c r="B7" s="1">
        <f>'Mean, Var, S.D, Co_Rel, Beta'!C4</f>
        <v>1.5973511433292527E-3</v>
      </c>
      <c r="C7" s="5">
        <f>'Mean, Var, S.D, Co_Rel, Beta'!C5</f>
        <v>1.0103433103645786E-3</v>
      </c>
      <c r="E7" s="55">
        <f>E6+0.1</f>
        <v>0.1</v>
      </c>
      <c r="F7" s="56">
        <f>1-E7</f>
        <v>0.9</v>
      </c>
      <c r="G7" s="37">
        <f t="shared" si="0"/>
        <v>7.8910157997546249E-3</v>
      </c>
      <c r="H7" s="37">
        <f t="shared" si="1"/>
        <v>2.9595927750945741E-2</v>
      </c>
      <c r="I7" s="96">
        <f t="shared" si="2"/>
        <v>3.5290639434162323E-2</v>
      </c>
      <c r="J7" s="5">
        <f t="shared" ref="J7:J8" si="3">SUMPRODUCT(E7:F7,$B$11:$C$11)</f>
        <v>0.49352817931880361</v>
      </c>
    </row>
    <row r="8" spans="1:10" x14ac:dyDescent="0.25">
      <c r="A8" s="75" t="s">
        <v>35</v>
      </c>
      <c r="B8" s="37">
        <f>'Mean, Var, S.D, Co_Rel, Beta'!D4</f>
        <v>3.996687557627257E-2</v>
      </c>
      <c r="C8" s="57">
        <f>'Mean, Var, S.D, Co_Rel, Beta'!D5</f>
        <v>3.1785897979521964E-2</v>
      </c>
      <c r="E8" s="55">
        <f>E7+0.1</f>
        <v>0.2</v>
      </c>
      <c r="F8" s="56">
        <f t="shared" ref="F8:F17" si="4">1-E8</f>
        <v>0.8</v>
      </c>
      <c r="G8" s="37">
        <f t="shared" si="0"/>
        <v>7.9890585017187606E-3</v>
      </c>
      <c r="H8" s="37">
        <f t="shared" si="1"/>
        <v>2.8007343134471178E-2</v>
      </c>
      <c r="I8" s="96">
        <f t="shared" si="2"/>
        <v>4.0792941745913053E-2</v>
      </c>
      <c r="J8" s="5">
        <f t="shared" si="3"/>
        <v>0.49352817931880366</v>
      </c>
    </row>
    <row r="9" spans="1:10" x14ac:dyDescent="0.25">
      <c r="A9" s="75" t="s">
        <v>18</v>
      </c>
      <c r="B9" s="37">
        <f>CORREL('Supporting Data'!$C$7:$C$2483,'Supporting Data'!$G$7:$G$2483)</f>
        <v>0.18177958773575825</v>
      </c>
      <c r="C9" s="5"/>
      <c r="E9" s="55">
        <f t="shared" ref="E9:E16" si="5">E8+0.1</f>
        <v>0.30000000000000004</v>
      </c>
      <c r="F9" s="56">
        <f t="shared" si="4"/>
        <v>0.7</v>
      </c>
      <c r="G9" s="37">
        <f t="shared" si="0"/>
        <v>8.0871012036828945E-3</v>
      </c>
      <c r="H9" s="37">
        <f t="shared" si="1"/>
        <v>2.7126007822807389E-2</v>
      </c>
      <c r="I9" s="96">
        <f t="shared" si="2"/>
        <v>4.5732664644569328E-2</v>
      </c>
      <c r="J9" s="5">
        <f t="shared" ref="J9:J16" si="6">SUMPRODUCT(E9:F9,$B$11:$C$11)</f>
        <v>0.49352817931880366</v>
      </c>
    </row>
    <row r="10" spans="1:10" x14ac:dyDescent="0.25">
      <c r="A10" s="75" t="s">
        <v>41</v>
      </c>
      <c r="B10" s="37">
        <f>17/2483</f>
        <v>6.84655658477648E-3</v>
      </c>
      <c r="C10" s="99" t="s">
        <v>50</v>
      </c>
      <c r="E10" s="55">
        <f t="shared" si="5"/>
        <v>0.4</v>
      </c>
      <c r="F10" s="56">
        <f t="shared" si="4"/>
        <v>0.6</v>
      </c>
      <c r="G10" s="37">
        <f t="shared" si="0"/>
        <v>8.1851439056470302E-3</v>
      </c>
      <c r="H10" s="37">
        <f t="shared" si="1"/>
        <v>2.7021214485884848E-2</v>
      </c>
      <c r="I10" s="96">
        <f t="shared" si="2"/>
        <v>4.9538384796500988E-2</v>
      </c>
      <c r="J10" s="5">
        <f t="shared" si="6"/>
        <v>0.49352817931880366</v>
      </c>
    </row>
    <row r="11" spans="1:10" ht="15.75" thickBot="1" x14ac:dyDescent="0.3">
      <c r="A11" s="76" t="s">
        <v>33</v>
      </c>
      <c r="B11" s="100">
        <f>'Mean, Var, S.D, Co_Rel, Beta'!E4</f>
        <v>0.49352817931880361</v>
      </c>
      <c r="C11" s="83">
        <f>'Mean, Var, S.D, Co_Rel, Beta'!E5</f>
        <v>0.49352817931880361</v>
      </c>
      <c r="E11" s="55">
        <f t="shared" si="5"/>
        <v>0.5</v>
      </c>
      <c r="F11" s="56">
        <f t="shared" si="4"/>
        <v>0.5</v>
      </c>
      <c r="G11" s="37">
        <f t="shared" si="0"/>
        <v>8.2831866076111642E-3</v>
      </c>
      <c r="H11" s="37">
        <f t="shared" si="1"/>
        <v>2.7701777291711204E-2</v>
      </c>
      <c r="I11" s="96">
        <f t="shared" si="2"/>
        <v>5.1860572255215766E-2</v>
      </c>
      <c r="J11" s="5">
        <f t="shared" si="6"/>
        <v>0.49352817931880361</v>
      </c>
    </row>
    <row r="12" spans="1:10" x14ac:dyDescent="0.25">
      <c r="E12" s="84">
        <f>E11+0.1</f>
        <v>0.6</v>
      </c>
      <c r="F12" s="85">
        <f t="shared" si="4"/>
        <v>0.4</v>
      </c>
      <c r="G12" s="86">
        <f t="shared" si="0"/>
        <v>8.3812293095752999E-3</v>
      </c>
      <c r="H12" s="86">
        <f t="shared" si="1"/>
        <v>2.9112670761802805E-2</v>
      </c>
      <c r="I12" s="101">
        <f t="shared" si="2"/>
        <v>5.2714941111221672E-2</v>
      </c>
      <c r="J12" s="108">
        <f t="shared" si="6"/>
        <v>0.49352817931880366</v>
      </c>
    </row>
    <row r="13" spans="1:10" x14ac:dyDescent="0.25">
      <c r="E13" s="55">
        <f t="shared" si="5"/>
        <v>0.7</v>
      </c>
      <c r="F13" s="56">
        <f t="shared" si="4"/>
        <v>0.30000000000000004</v>
      </c>
      <c r="G13" s="37">
        <f t="shared" si="0"/>
        <v>8.4792720115394356E-3</v>
      </c>
      <c r="H13" s="37">
        <f t="shared" si="1"/>
        <v>3.1154830020221218E-2</v>
      </c>
      <c r="I13" s="96">
        <f t="shared" si="2"/>
        <v>5.2406494456982512E-2</v>
      </c>
      <c r="J13" s="5">
        <f t="shared" si="6"/>
        <v>0.49352817931880366</v>
      </c>
    </row>
    <row r="14" spans="1:10" x14ac:dyDescent="0.25">
      <c r="B14" s="43"/>
      <c r="E14" s="55">
        <f t="shared" si="5"/>
        <v>0.79999999999999993</v>
      </c>
      <c r="F14" s="56">
        <f t="shared" si="4"/>
        <v>0.20000000000000007</v>
      </c>
      <c r="G14" s="37">
        <f t="shared" si="0"/>
        <v>8.5773147135035713E-3</v>
      </c>
      <c r="H14" s="37">
        <f t="shared" si="1"/>
        <v>3.3713735616671348E-2</v>
      </c>
      <c r="I14" s="96">
        <f t="shared" si="2"/>
        <v>5.1336883826995319E-2</v>
      </c>
      <c r="J14" s="5">
        <f t="shared" si="6"/>
        <v>0.49352817931880361</v>
      </c>
    </row>
    <row r="15" spans="1:10" x14ac:dyDescent="0.25">
      <c r="E15" s="55">
        <f t="shared" si="5"/>
        <v>0.89999999999999991</v>
      </c>
      <c r="F15" s="56">
        <f t="shared" si="4"/>
        <v>0.10000000000000009</v>
      </c>
      <c r="G15" s="37">
        <f t="shared" si="0"/>
        <v>8.6753574154677052E-3</v>
      </c>
      <c r="H15" s="37">
        <f t="shared" si="1"/>
        <v>3.6681401361056798E-2</v>
      </c>
      <c r="I15" s="96">
        <f t="shared" si="2"/>
        <v>4.9856351252512157E-2</v>
      </c>
      <c r="J15" s="5">
        <f t="shared" si="6"/>
        <v>0.49352817931880361</v>
      </c>
    </row>
    <row r="16" spans="1:10" ht="15.75" thickBot="1" x14ac:dyDescent="0.3">
      <c r="E16" s="58">
        <f t="shared" si="5"/>
        <v>0.99999999999999989</v>
      </c>
      <c r="F16" s="59">
        <f t="shared" si="4"/>
        <v>0</v>
      </c>
      <c r="G16" s="60">
        <f t="shared" si="0"/>
        <v>8.7734001174318392E-3</v>
      </c>
      <c r="H16" s="60">
        <f t="shared" si="1"/>
        <v>3.9966875576272563E-2</v>
      </c>
      <c r="I16" s="97">
        <f t="shared" si="2"/>
        <v>4.821101236643284E-2</v>
      </c>
      <c r="J16" s="73">
        <f t="shared" si="6"/>
        <v>0.49352817931880355</v>
      </c>
    </row>
    <row r="17" spans="1:10" ht="15.75" thickBot="1" x14ac:dyDescent="0.3">
      <c r="C17" s="90" t="s">
        <v>48</v>
      </c>
      <c r="E17" s="102">
        <v>0.61832216147063679</v>
      </c>
      <c r="F17" s="103">
        <f t="shared" si="4"/>
        <v>0.38167783852936321</v>
      </c>
      <c r="G17" s="104">
        <f t="shared" si="0"/>
        <v>8.3991928517393455E-3</v>
      </c>
      <c r="H17" s="104">
        <f t="shared" si="1"/>
        <v>2.9442935972651157E-2</v>
      </c>
      <c r="I17" s="105">
        <f t="shared" si="2"/>
        <v>5.2733744637595663E-2</v>
      </c>
      <c r="J17" s="109" t="s">
        <v>49</v>
      </c>
    </row>
    <row r="18" spans="1:10" x14ac:dyDescent="0.25">
      <c r="B18" s="42"/>
      <c r="C18" s="42"/>
      <c r="D18" s="42"/>
      <c r="E18" s="42"/>
      <c r="F18" s="42"/>
    </row>
    <row r="19" spans="1:10" x14ac:dyDescent="0.25">
      <c r="B19" s="42"/>
      <c r="C19" s="42"/>
      <c r="D19" s="42"/>
      <c r="E19" s="42"/>
      <c r="F19" s="42"/>
    </row>
    <row r="20" spans="1:10" x14ac:dyDescent="0.25">
      <c r="B20" s="42"/>
      <c r="C20" s="42"/>
      <c r="D20" s="42"/>
      <c r="E20" s="42"/>
      <c r="F20" s="42"/>
      <c r="H20" s="51"/>
    </row>
    <row r="21" spans="1:10" x14ac:dyDescent="0.25">
      <c r="B21" s="42"/>
      <c r="C21" s="42"/>
      <c r="D21" s="42"/>
      <c r="E21" s="42"/>
      <c r="F21" s="42"/>
    </row>
    <row r="22" spans="1:10" x14ac:dyDescent="0.25">
      <c r="A22" t="s">
        <v>47</v>
      </c>
      <c r="B22" s="42"/>
      <c r="C22" s="42"/>
      <c r="D22" s="42"/>
      <c r="E22" s="42"/>
      <c r="F22" s="42"/>
    </row>
    <row r="23" spans="1:10" x14ac:dyDescent="0.25">
      <c r="B23" s="42"/>
      <c r="C23" s="42"/>
      <c r="D23" s="42"/>
      <c r="E23" s="42"/>
      <c r="F23" s="42"/>
    </row>
    <row r="24" spans="1:10" x14ac:dyDescent="0.25">
      <c r="B24" s="42"/>
      <c r="C24" s="42"/>
      <c r="D24" s="42"/>
      <c r="E24" s="42"/>
      <c r="F24" s="42"/>
    </row>
    <row r="25" spans="1:10" x14ac:dyDescent="0.25">
      <c r="B25" s="42"/>
      <c r="C25" s="42"/>
      <c r="D25" s="42"/>
      <c r="E25" s="42"/>
      <c r="F25" s="42"/>
    </row>
    <row r="26" spans="1:10" x14ac:dyDescent="0.25">
      <c r="B26" s="42"/>
      <c r="C26" s="42"/>
      <c r="D26" s="42"/>
      <c r="E26" s="42"/>
      <c r="F26" s="42"/>
    </row>
    <row r="27" spans="1:10" x14ac:dyDescent="0.25">
      <c r="B27" s="42"/>
      <c r="C27" s="42"/>
      <c r="D27" s="42"/>
      <c r="E27" s="42"/>
      <c r="F27" s="42"/>
    </row>
    <row r="28" spans="1:10" x14ac:dyDescent="0.25">
      <c r="B28" s="42"/>
      <c r="C28" s="42"/>
      <c r="D28" s="42"/>
      <c r="E28" s="42"/>
      <c r="F28" s="42"/>
    </row>
    <row r="29" spans="1:10" x14ac:dyDescent="0.25">
      <c r="B29" s="42"/>
      <c r="C29" s="42"/>
      <c r="D29" s="42"/>
      <c r="E29" s="42"/>
      <c r="F29" s="42"/>
    </row>
    <row r="30" spans="1:10" x14ac:dyDescent="0.25">
      <c r="B30" s="42"/>
      <c r="C30" s="42"/>
      <c r="D30" s="42"/>
      <c r="E30" s="42"/>
      <c r="F30" s="42"/>
    </row>
    <row r="31" spans="1:10" x14ac:dyDescent="0.25">
      <c r="B31" s="42"/>
      <c r="C31" s="42"/>
      <c r="D31" s="42"/>
      <c r="E31" s="42"/>
      <c r="F31" s="42"/>
    </row>
    <row r="32" spans="1:10" x14ac:dyDescent="0.25">
      <c r="B32" s="42"/>
      <c r="C32" s="42"/>
      <c r="D32" s="42"/>
      <c r="E32" s="42"/>
      <c r="F32" s="42"/>
    </row>
    <row r="33" spans="2:6" x14ac:dyDescent="0.25">
      <c r="B33" s="42"/>
      <c r="C33" s="42"/>
      <c r="D33" s="42"/>
      <c r="E33" s="42"/>
      <c r="F33" s="42"/>
    </row>
    <row r="34" spans="2:6" x14ac:dyDescent="0.25">
      <c r="B34" s="42"/>
      <c r="C34" s="42"/>
      <c r="D34" s="42"/>
      <c r="E34" s="42"/>
      <c r="F34" s="42"/>
    </row>
    <row r="35" spans="2:6" x14ac:dyDescent="0.25">
      <c r="B35" s="42"/>
      <c r="C35" s="42"/>
      <c r="D35" s="42"/>
      <c r="E35" s="42"/>
      <c r="F35" s="42"/>
    </row>
    <row r="36" spans="2:6" x14ac:dyDescent="0.25">
      <c r="B36" s="42"/>
      <c r="C36" s="42"/>
      <c r="D36" s="42"/>
      <c r="E36" s="42"/>
      <c r="F36" s="42"/>
    </row>
    <row r="37" spans="2:6" x14ac:dyDescent="0.25">
      <c r="B37" s="42"/>
      <c r="C37" s="42"/>
      <c r="D37" s="42"/>
      <c r="E37" s="42"/>
      <c r="F37" s="42"/>
    </row>
    <row r="38" spans="2:6" x14ac:dyDescent="0.25">
      <c r="B38" s="42"/>
      <c r="C38" s="42"/>
      <c r="D38" s="42"/>
      <c r="E38" s="42"/>
      <c r="F38" s="42"/>
    </row>
    <row r="39" spans="2:6" x14ac:dyDescent="0.25">
      <c r="B39" s="42"/>
      <c r="C39" s="42"/>
      <c r="D39" s="42"/>
      <c r="E39" s="42"/>
      <c r="F39" s="42"/>
    </row>
    <row r="40" spans="2:6" x14ac:dyDescent="0.25">
      <c r="B40" s="42"/>
      <c r="C40" s="42"/>
      <c r="D40" s="42"/>
      <c r="E40" s="42"/>
      <c r="F40" s="42"/>
    </row>
    <row r="41" spans="2:6" x14ac:dyDescent="0.25">
      <c r="B41" s="42"/>
      <c r="C41" s="42"/>
      <c r="D41" s="42"/>
      <c r="E41" s="42"/>
      <c r="F41" s="42"/>
    </row>
    <row r="42" spans="2:6" x14ac:dyDescent="0.25">
      <c r="B42" s="42"/>
      <c r="C42" s="42"/>
      <c r="D42" s="42"/>
      <c r="E42" s="42"/>
      <c r="F42" s="42"/>
    </row>
    <row r="43" spans="2:6" x14ac:dyDescent="0.25">
      <c r="B43" s="42"/>
      <c r="C43" s="42"/>
      <c r="D43" s="42"/>
      <c r="E43" s="42"/>
      <c r="F43" s="42"/>
    </row>
    <row r="44" spans="2:6" x14ac:dyDescent="0.25">
      <c r="B44" s="42"/>
      <c r="C44" s="42"/>
      <c r="D44" s="42"/>
      <c r="E44" s="42"/>
      <c r="F44" s="42"/>
    </row>
    <row r="45" spans="2:6" x14ac:dyDescent="0.25">
      <c r="B45" s="42"/>
      <c r="C45" s="42"/>
      <c r="D45" s="42"/>
      <c r="E45" s="42"/>
      <c r="F45" s="42"/>
    </row>
    <row r="46" spans="2:6" x14ac:dyDescent="0.25">
      <c r="B46" s="42"/>
      <c r="C46" s="42"/>
      <c r="D46" s="42"/>
      <c r="E46" s="42"/>
      <c r="F46" s="42"/>
    </row>
    <row r="47" spans="2:6" x14ac:dyDescent="0.25">
      <c r="B47" s="42"/>
      <c r="C47" s="42"/>
      <c r="D47" s="42"/>
      <c r="E47" s="42"/>
      <c r="F47" s="42"/>
    </row>
    <row r="48" spans="2:6" x14ac:dyDescent="0.25">
      <c r="B48" s="42"/>
      <c r="C48" s="42"/>
      <c r="D48" s="42"/>
      <c r="E48" s="42"/>
      <c r="F48" s="42"/>
    </row>
    <row r="49" spans="2:6" x14ac:dyDescent="0.25">
      <c r="B49" s="42"/>
      <c r="C49" s="42"/>
      <c r="D49" s="42"/>
      <c r="E49" s="42"/>
      <c r="F49" s="42"/>
    </row>
    <row r="50" spans="2:6" x14ac:dyDescent="0.25">
      <c r="B50" s="42"/>
      <c r="C50" s="42"/>
      <c r="D50" s="42"/>
      <c r="E50" s="42"/>
      <c r="F50" s="42"/>
    </row>
    <row r="51" spans="2:6" x14ac:dyDescent="0.25">
      <c r="B51" s="42"/>
      <c r="C51" s="42"/>
      <c r="D51" s="42"/>
      <c r="E51" s="42"/>
      <c r="F51" s="42"/>
    </row>
    <row r="52" spans="2:6" x14ac:dyDescent="0.25">
      <c r="B52" s="42"/>
      <c r="C52" s="42"/>
      <c r="D52" s="42"/>
      <c r="E52" s="42"/>
      <c r="F52" s="42"/>
    </row>
    <row r="53" spans="2:6" x14ac:dyDescent="0.25">
      <c r="B53" s="42"/>
      <c r="C53" s="42"/>
      <c r="D53" s="42"/>
      <c r="E53" s="42"/>
      <c r="F53" s="42"/>
    </row>
    <row r="54" spans="2:6" x14ac:dyDescent="0.25">
      <c r="B54" s="42"/>
      <c r="C54" s="42"/>
      <c r="D54" s="42"/>
      <c r="E54" s="42"/>
      <c r="F54" s="42"/>
    </row>
    <row r="55" spans="2:6" x14ac:dyDescent="0.25">
      <c r="B55" s="42"/>
      <c r="C55" s="42"/>
      <c r="D55" s="42"/>
      <c r="E55" s="42"/>
      <c r="F55" s="42"/>
    </row>
    <row r="56" spans="2:6" x14ac:dyDescent="0.25">
      <c r="B56" s="42"/>
      <c r="C56" s="42"/>
      <c r="D56" s="42"/>
      <c r="E56" s="42"/>
      <c r="F56" s="42"/>
    </row>
    <row r="57" spans="2:6" x14ac:dyDescent="0.25">
      <c r="B57" s="42"/>
      <c r="C57" s="42"/>
      <c r="D57" s="42"/>
      <c r="E57" s="42"/>
      <c r="F57" s="42"/>
    </row>
    <row r="58" spans="2:6" x14ac:dyDescent="0.25">
      <c r="B58" s="42"/>
      <c r="C58" s="42"/>
      <c r="D58" s="42"/>
      <c r="E58" s="42"/>
      <c r="F58" s="42"/>
    </row>
    <row r="59" spans="2:6" x14ac:dyDescent="0.25">
      <c r="B59" s="42"/>
      <c r="C59" s="42"/>
      <c r="D59" s="42"/>
      <c r="E59" s="42"/>
      <c r="F59" s="42"/>
    </row>
    <row r="60" spans="2:6" x14ac:dyDescent="0.25">
      <c r="B60" s="42"/>
      <c r="C60" s="42"/>
      <c r="D60" s="42"/>
      <c r="E60" s="42"/>
      <c r="F60" s="42"/>
    </row>
    <row r="61" spans="2:6" x14ac:dyDescent="0.25">
      <c r="B61" s="42"/>
      <c r="C61" s="42"/>
      <c r="D61" s="42"/>
      <c r="E61" s="42"/>
      <c r="F61" s="42"/>
    </row>
    <row r="62" spans="2:6" x14ac:dyDescent="0.25">
      <c r="B62" s="42"/>
      <c r="C62" s="42"/>
      <c r="D62" s="42"/>
      <c r="E62" s="42"/>
      <c r="F62" s="42"/>
    </row>
    <row r="63" spans="2:6" x14ac:dyDescent="0.25">
      <c r="B63" s="42"/>
      <c r="C63" s="42"/>
      <c r="D63" s="42"/>
      <c r="E63" s="42"/>
      <c r="F63" s="42"/>
    </row>
    <row r="64" spans="2:6" x14ac:dyDescent="0.25">
      <c r="B64" s="42"/>
      <c r="C64" s="42"/>
      <c r="D64" s="42"/>
      <c r="E64" s="42"/>
      <c r="F64" s="42"/>
    </row>
    <row r="65" spans="2:6" x14ac:dyDescent="0.25">
      <c r="B65" s="42"/>
      <c r="C65" s="42"/>
      <c r="D65" s="42"/>
      <c r="E65" s="42"/>
      <c r="F65" s="42"/>
    </row>
    <row r="66" spans="2:6" x14ac:dyDescent="0.25">
      <c r="B66" s="42"/>
      <c r="C66" s="42"/>
      <c r="D66" s="42"/>
      <c r="E66" s="42"/>
      <c r="F66" s="42"/>
    </row>
    <row r="67" spans="2:6" x14ac:dyDescent="0.25">
      <c r="B67" s="42"/>
      <c r="C67" s="42"/>
      <c r="D67" s="42"/>
      <c r="E67" s="42"/>
      <c r="F67" s="42"/>
    </row>
    <row r="68" spans="2:6" x14ac:dyDescent="0.25">
      <c r="B68" s="42"/>
      <c r="C68" s="42"/>
      <c r="D68" s="42"/>
      <c r="E68" s="42"/>
      <c r="F68" s="42"/>
    </row>
    <row r="69" spans="2:6" x14ac:dyDescent="0.25">
      <c r="B69" s="42"/>
      <c r="C69" s="42"/>
      <c r="D69" s="42"/>
      <c r="E69" s="42"/>
      <c r="F69" s="42"/>
    </row>
    <row r="70" spans="2:6" x14ac:dyDescent="0.25">
      <c r="B70" s="42"/>
      <c r="C70" s="42"/>
      <c r="D70" s="42"/>
      <c r="E70" s="42"/>
      <c r="F70" s="42"/>
    </row>
    <row r="71" spans="2:6" x14ac:dyDescent="0.25">
      <c r="B71" s="42"/>
      <c r="C71" s="42"/>
      <c r="D71" s="42"/>
      <c r="E71" s="42"/>
      <c r="F71" s="42"/>
    </row>
    <row r="72" spans="2:6" x14ac:dyDescent="0.25">
      <c r="B72" s="42"/>
      <c r="C72" s="42"/>
      <c r="D72" s="42"/>
      <c r="E72" s="42"/>
      <c r="F72" s="42"/>
    </row>
    <row r="73" spans="2:6" x14ac:dyDescent="0.25">
      <c r="B73" s="42"/>
      <c r="C73" s="42"/>
      <c r="D73" s="42"/>
      <c r="E73" s="42"/>
      <c r="F73" s="42"/>
    </row>
    <row r="74" spans="2:6" x14ac:dyDescent="0.25">
      <c r="B74" s="42"/>
      <c r="C74" s="42"/>
      <c r="D74" s="42"/>
      <c r="E74" s="42"/>
      <c r="F74" s="42"/>
    </row>
    <row r="75" spans="2:6" x14ac:dyDescent="0.25">
      <c r="B75" s="42"/>
      <c r="C75" s="42"/>
      <c r="D75" s="42"/>
      <c r="E75" s="42"/>
      <c r="F75" s="42"/>
    </row>
    <row r="76" spans="2:6" x14ac:dyDescent="0.25">
      <c r="B76" s="42"/>
      <c r="C76" s="42"/>
      <c r="D76" s="42"/>
      <c r="E76" s="42"/>
      <c r="F76" s="42"/>
    </row>
    <row r="77" spans="2:6" x14ac:dyDescent="0.25">
      <c r="B77" s="42"/>
      <c r="C77" s="42"/>
      <c r="D77" s="42"/>
      <c r="E77" s="42"/>
      <c r="F77" s="42"/>
    </row>
    <row r="78" spans="2:6" x14ac:dyDescent="0.25">
      <c r="B78" s="42"/>
      <c r="C78" s="42"/>
      <c r="D78" s="42"/>
      <c r="E78" s="42"/>
      <c r="F78" s="42"/>
    </row>
    <row r="79" spans="2:6" x14ac:dyDescent="0.25">
      <c r="B79" s="42"/>
      <c r="C79" s="42"/>
      <c r="D79" s="42"/>
      <c r="E79" s="42"/>
      <c r="F79" s="42"/>
    </row>
    <row r="80" spans="2:6" x14ac:dyDescent="0.25">
      <c r="B80" s="42"/>
      <c r="C80" s="42"/>
      <c r="D80" s="42"/>
      <c r="E80" s="42"/>
      <c r="F80" s="42"/>
    </row>
    <row r="81" spans="2:6" x14ac:dyDescent="0.25">
      <c r="B81" s="42"/>
      <c r="C81" s="42"/>
      <c r="D81" s="42"/>
      <c r="E81" s="42"/>
      <c r="F81" s="42"/>
    </row>
    <row r="82" spans="2:6" x14ac:dyDescent="0.25">
      <c r="B82" s="42"/>
      <c r="C82" s="42"/>
      <c r="D82" s="42"/>
      <c r="E82" s="42"/>
      <c r="F82" s="42"/>
    </row>
    <row r="83" spans="2:6" x14ac:dyDescent="0.25">
      <c r="B83" s="42"/>
      <c r="C83" s="42"/>
      <c r="D83" s="42"/>
      <c r="E83" s="42"/>
      <c r="F83" s="42"/>
    </row>
    <row r="84" spans="2:6" x14ac:dyDescent="0.25">
      <c r="B84" s="42"/>
      <c r="C84" s="42"/>
      <c r="D84" s="42"/>
      <c r="E84" s="42"/>
      <c r="F84" s="42"/>
    </row>
    <row r="85" spans="2:6" x14ac:dyDescent="0.25">
      <c r="B85" s="42"/>
      <c r="C85" s="42"/>
      <c r="D85" s="42"/>
      <c r="E85" s="42"/>
      <c r="F85" s="42"/>
    </row>
    <row r="86" spans="2:6" x14ac:dyDescent="0.25">
      <c r="B86" s="42"/>
      <c r="C86" s="42"/>
      <c r="D86" s="42"/>
      <c r="E86" s="42"/>
      <c r="F86" s="42"/>
    </row>
    <row r="87" spans="2:6" x14ac:dyDescent="0.25">
      <c r="B87" s="42"/>
      <c r="C87" s="42"/>
      <c r="D87" s="42"/>
      <c r="E87" s="42"/>
      <c r="F87" s="42"/>
    </row>
    <row r="88" spans="2:6" x14ac:dyDescent="0.25">
      <c r="B88" s="42"/>
      <c r="C88" s="42"/>
      <c r="D88" s="42"/>
      <c r="E88" s="42"/>
      <c r="F88" s="42"/>
    </row>
    <row r="89" spans="2:6" x14ac:dyDescent="0.25">
      <c r="B89" s="42"/>
      <c r="C89" s="42"/>
      <c r="D89" s="42"/>
      <c r="E89" s="42"/>
      <c r="F89" s="42"/>
    </row>
    <row r="90" spans="2:6" x14ac:dyDescent="0.25">
      <c r="B90" s="42"/>
      <c r="C90" s="42"/>
      <c r="D90" s="42"/>
      <c r="E90" s="42"/>
      <c r="F90" s="42"/>
    </row>
    <row r="91" spans="2:6" x14ac:dyDescent="0.25">
      <c r="B91" s="42"/>
      <c r="C91" s="42"/>
      <c r="D91" s="42"/>
      <c r="E91" s="42"/>
      <c r="F91" s="42"/>
    </row>
    <row r="92" spans="2:6" x14ac:dyDescent="0.25">
      <c r="B92" s="42"/>
      <c r="C92" s="42"/>
      <c r="D92" s="42"/>
      <c r="E92" s="42"/>
      <c r="F92" s="42"/>
    </row>
    <row r="93" spans="2:6" x14ac:dyDescent="0.25">
      <c r="B93" s="42"/>
      <c r="C93" s="42"/>
      <c r="D93" s="42"/>
      <c r="E93" s="42"/>
      <c r="F93" s="42"/>
    </row>
    <row r="94" spans="2:6" x14ac:dyDescent="0.25">
      <c r="B94" s="42"/>
      <c r="C94" s="42"/>
      <c r="D94" s="42"/>
      <c r="E94" s="42"/>
      <c r="F94" s="42"/>
    </row>
    <row r="95" spans="2:6" x14ac:dyDescent="0.25">
      <c r="B95" s="42"/>
      <c r="C95" s="42"/>
      <c r="D95" s="42"/>
      <c r="E95" s="42"/>
      <c r="F95" s="42"/>
    </row>
    <row r="96" spans="2:6" x14ac:dyDescent="0.25">
      <c r="B96" s="42"/>
      <c r="C96" s="42"/>
      <c r="D96" s="42"/>
      <c r="E96" s="42"/>
      <c r="F96" s="42"/>
    </row>
    <row r="97" spans="2:6" x14ac:dyDescent="0.25">
      <c r="B97" s="42"/>
      <c r="C97" s="42"/>
      <c r="D97" s="42"/>
      <c r="E97" s="42"/>
      <c r="F97" s="42"/>
    </row>
    <row r="98" spans="2:6" x14ac:dyDescent="0.25">
      <c r="B98" s="42"/>
      <c r="C98" s="42"/>
      <c r="D98" s="42"/>
      <c r="E98" s="42"/>
      <c r="F98" s="42"/>
    </row>
    <row r="99" spans="2:6" x14ac:dyDescent="0.25">
      <c r="B99" s="42"/>
      <c r="C99" s="42"/>
      <c r="D99" s="42"/>
      <c r="E99" s="42"/>
      <c r="F99" s="42"/>
    </row>
    <row r="100" spans="2:6" x14ac:dyDescent="0.25">
      <c r="B100" s="42"/>
      <c r="C100" s="42"/>
      <c r="D100" s="42"/>
      <c r="E100" s="42"/>
      <c r="F100" s="42"/>
    </row>
    <row r="101" spans="2:6" x14ac:dyDescent="0.25">
      <c r="B101" s="42"/>
      <c r="C101" s="42"/>
      <c r="D101" s="42"/>
      <c r="E101" s="42"/>
      <c r="F101" s="42"/>
    </row>
    <row r="102" spans="2:6" x14ac:dyDescent="0.25">
      <c r="B102" s="42"/>
      <c r="C102" s="42"/>
      <c r="D102" s="42"/>
      <c r="E102" s="42"/>
      <c r="F102" s="42"/>
    </row>
    <row r="103" spans="2:6" x14ac:dyDescent="0.25">
      <c r="B103" s="42"/>
      <c r="C103" s="42"/>
      <c r="D103" s="42"/>
      <c r="E103" s="42"/>
      <c r="F103" s="42"/>
    </row>
    <row r="104" spans="2:6" x14ac:dyDescent="0.25">
      <c r="B104" s="42"/>
      <c r="C104" s="42"/>
      <c r="D104" s="42"/>
      <c r="E104" s="42"/>
      <c r="F104" s="42"/>
    </row>
    <row r="105" spans="2:6" x14ac:dyDescent="0.25">
      <c r="B105" s="42"/>
      <c r="C105" s="42"/>
      <c r="D105" s="42"/>
      <c r="E105" s="42"/>
      <c r="F105" s="42"/>
    </row>
    <row r="106" spans="2:6" x14ac:dyDescent="0.25">
      <c r="B106" s="42"/>
      <c r="C106" s="42"/>
      <c r="D106" s="42"/>
      <c r="E106" s="42"/>
      <c r="F106" s="42"/>
    </row>
    <row r="107" spans="2:6" x14ac:dyDescent="0.25">
      <c r="B107" s="42"/>
      <c r="C107" s="42"/>
      <c r="D107" s="42"/>
      <c r="E107" s="42"/>
      <c r="F107" s="42"/>
    </row>
    <row r="108" spans="2:6" x14ac:dyDescent="0.25">
      <c r="B108" s="42"/>
      <c r="C108" s="42"/>
      <c r="D108" s="42"/>
      <c r="E108" s="42"/>
      <c r="F108" s="42"/>
    </row>
    <row r="109" spans="2:6" x14ac:dyDescent="0.25">
      <c r="B109" s="42"/>
      <c r="C109" s="42"/>
      <c r="D109" s="42"/>
      <c r="E109" s="42"/>
      <c r="F109" s="42"/>
    </row>
    <row r="110" spans="2:6" x14ac:dyDescent="0.25">
      <c r="B110" s="42"/>
      <c r="C110" s="42"/>
      <c r="D110" s="42"/>
      <c r="E110" s="42"/>
      <c r="F110" s="42"/>
    </row>
    <row r="111" spans="2:6" x14ac:dyDescent="0.25">
      <c r="B111" s="42"/>
      <c r="C111" s="42"/>
      <c r="D111" s="42"/>
      <c r="E111" s="42"/>
      <c r="F111" s="42"/>
    </row>
    <row r="112" spans="2:6" x14ac:dyDescent="0.25">
      <c r="B112" s="42"/>
      <c r="C112" s="42"/>
      <c r="D112" s="42"/>
      <c r="E112" s="42"/>
      <c r="F112" s="42"/>
    </row>
    <row r="113" spans="2:6" x14ac:dyDescent="0.25">
      <c r="B113" s="42"/>
      <c r="C113" s="42"/>
      <c r="D113" s="42"/>
      <c r="E113" s="42"/>
      <c r="F113" s="42"/>
    </row>
    <row r="114" spans="2:6" x14ac:dyDescent="0.25">
      <c r="B114" s="42"/>
      <c r="C114" s="42"/>
      <c r="D114" s="42"/>
      <c r="E114" s="42"/>
      <c r="F114" s="42"/>
    </row>
    <row r="115" spans="2:6" x14ac:dyDescent="0.25">
      <c r="B115" s="42"/>
      <c r="C115" s="42"/>
      <c r="D115" s="42"/>
      <c r="E115" s="42"/>
      <c r="F115" s="42"/>
    </row>
    <row r="116" spans="2:6" x14ac:dyDescent="0.25">
      <c r="B116" s="42"/>
      <c r="C116" s="42"/>
      <c r="D116" s="42"/>
      <c r="E116" s="42"/>
      <c r="F116" s="42"/>
    </row>
    <row r="117" spans="2:6" x14ac:dyDescent="0.25">
      <c r="B117" s="42"/>
      <c r="C117" s="42"/>
      <c r="D117" s="42"/>
      <c r="E117" s="42"/>
      <c r="F117" s="42"/>
    </row>
    <row r="118" spans="2:6" x14ac:dyDescent="0.25">
      <c r="B118" s="42"/>
      <c r="C118" s="42"/>
      <c r="D118" s="42"/>
      <c r="E118" s="42"/>
      <c r="F118" s="42"/>
    </row>
    <row r="119" spans="2:6" x14ac:dyDescent="0.25">
      <c r="B119" s="42"/>
      <c r="C119" s="42"/>
      <c r="D119" s="42"/>
      <c r="E119" s="42"/>
      <c r="F119" s="42"/>
    </row>
    <row r="120" spans="2:6" x14ac:dyDescent="0.25">
      <c r="B120" s="42"/>
      <c r="C120" s="42"/>
      <c r="D120" s="42"/>
      <c r="E120" s="42"/>
      <c r="F120" s="42"/>
    </row>
    <row r="121" spans="2:6" x14ac:dyDescent="0.25">
      <c r="B121" s="42"/>
      <c r="C121" s="42"/>
      <c r="D121" s="42"/>
      <c r="E121" s="42"/>
      <c r="F121" s="42"/>
    </row>
    <row r="122" spans="2:6" x14ac:dyDescent="0.25">
      <c r="B122" s="42"/>
      <c r="C122" s="42"/>
      <c r="D122" s="42"/>
      <c r="E122" s="42"/>
      <c r="F122" s="42"/>
    </row>
    <row r="123" spans="2:6" x14ac:dyDescent="0.25">
      <c r="B123" s="42"/>
      <c r="C123" s="42"/>
      <c r="D123" s="42"/>
      <c r="E123" s="42"/>
      <c r="F123" s="42"/>
    </row>
    <row r="124" spans="2:6" x14ac:dyDescent="0.25">
      <c r="B124" s="42"/>
      <c r="C124" s="42"/>
      <c r="D124" s="42"/>
      <c r="E124" s="42"/>
      <c r="F124" s="42"/>
    </row>
    <row r="125" spans="2:6" x14ac:dyDescent="0.25">
      <c r="B125" s="42"/>
      <c r="C125" s="42"/>
      <c r="D125" s="42"/>
      <c r="E125" s="42"/>
      <c r="F125" s="42"/>
    </row>
    <row r="126" spans="2:6" x14ac:dyDescent="0.25">
      <c r="B126" s="42"/>
      <c r="C126" s="42"/>
      <c r="D126" s="42"/>
      <c r="E126" s="42"/>
      <c r="F126" s="42"/>
    </row>
    <row r="127" spans="2:6" x14ac:dyDescent="0.25">
      <c r="B127" s="42"/>
      <c r="C127" s="42"/>
      <c r="D127" s="42"/>
      <c r="E127" s="42"/>
      <c r="F127" s="42"/>
    </row>
    <row r="128" spans="2:6" x14ac:dyDescent="0.25">
      <c r="B128" s="42"/>
      <c r="C128" s="42"/>
      <c r="D128" s="42"/>
      <c r="E128" s="42"/>
      <c r="F128" s="42"/>
    </row>
    <row r="129" spans="2:6" x14ac:dyDescent="0.25">
      <c r="B129" s="42"/>
      <c r="C129" s="42"/>
      <c r="D129" s="42"/>
      <c r="E129" s="42"/>
      <c r="F129" s="42"/>
    </row>
    <row r="130" spans="2:6" x14ac:dyDescent="0.25">
      <c r="B130" s="42"/>
      <c r="C130" s="42"/>
      <c r="D130" s="42"/>
      <c r="E130" s="42"/>
      <c r="F130" s="42"/>
    </row>
    <row r="131" spans="2:6" x14ac:dyDescent="0.25">
      <c r="B131" s="42"/>
      <c r="C131" s="42"/>
      <c r="D131" s="42"/>
      <c r="E131" s="42"/>
      <c r="F131" s="42"/>
    </row>
    <row r="132" spans="2:6" x14ac:dyDescent="0.25">
      <c r="B132" s="42"/>
      <c r="C132" s="42"/>
      <c r="D132" s="42"/>
      <c r="E132" s="42"/>
      <c r="F132" s="42"/>
    </row>
    <row r="133" spans="2:6" x14ac:dyDescent="0.25">
      <c r="B133" s="42"/>
      <c r="C133" s="42"/>
      <c r="D133" s="42"/>
      <c r="E133" s="42"/>
      <c r="F133" s="42"/>
    </row>
    <row r="134" spans="2:6" x14ac:dyDescent="0.25">
      <c r="B134" s="42"/>
      <c r="C134" s="42"/>
      <c r="D134" s="42"/>
      <c r="E134" s="42"/>
      <c r="F134" s="42"/>
    </row>
    <row r="135" spans="2:6" x14ac:dyDescent="0.25">
      <c r="B135" s="42"/>
      <c r="C135" s="42"/>
      <c r="D135" s="42"/>
      <c r="E135" s="42"/>
      <c r="F135" s="42"/>
    </row>
    <row r="136" spans="2:6" x14ac:dyDescent="0.25">
      <c r="B136" s="42"/>
      <c r="C136" s="42"/>
      <c r="D136" s="42"/>
      <c r="E136" s="42"/>
      <c r="F136" s="42"/>
    </row>
    <row r="137" spans="2:6" x14ac:dyDescent="0.25">
      <c r="B137" s="42"/>
      <c r="C137" s="42"/>
      <c r="D137" s="42"/>
      <c r="E137" s="42"/>
      <c r="F137" s="42"/>
    </row>
    <row r="138" spans="2:6" x14ac:dyDescent="0.25">
      <c r="B138" s="42"/>
      <c r="C138" s="42"/>
      <c r="D138" s="42"/>
      <c r="E138" s="42"/>
      <c r="F138" s="42"/>
    </row>
    <row r="139" spans="2:6" x14ac:dyDescent="0.25">
      <c r="B139" s="42"/>
      <c r="C139" s="42"/>
      <c r="D139" s="42"/>
      <c r="E139" s="42"/>
      <c r="F139" s="42"/>
    </row>
    <row r="140" spans="2:6" x14ac:dyDescent="0.25">
      <c r="B140" s="42"/>
      <c r="C140" s="42"/>
      <c r="D140" s="42"/>
      <c r="E140" s="42"/>
      <c r="F140" s="42"/>
    </row>
    <row r="141" spans="2:6" x14ac:dyDescent="0.25">
      <c r="B141" s="42"/>
      <c r="C141" s="42"/>
      <c r="D141" s="42"/>
      <c r="E141" s="42"/>
      <c r="F141" s="42"/>
    </row>
    <row r="142" spans="2:6" x14ac:dyDescent="0.25">
      <c r="B142" s="42"/>
      <c r="C142" s="42"/>
      <c r="D142" s="42"/>
      <c r="E142" s="42"/>
      <c r="F142" s="42"/>
    </row>
    <row r="143" spans="2:6" x14ac:dyDescent="0.25">
      <c r="B143" s="42"/>
      <c r="C143" s="42"/>
      <c r="D143" s="42"/>
      <c r="E143" s="42"/>
      <c r="F143" s="42"/>
    </row>
    <row r="144" spans="2:6" x14ac:dyDescent="0.25">
      <c r="B144" s="42"/>
      <c r="C144" s="42"/>
      <c r="D144" s="42"/>
      <c r="E144" s="42"/>
      <c r="F144" s="42"/>
    </row>
    <row r="145" spans="2:6" x14ac:dyDescent="0.25">
      <c r="B145" s="42"/>
      <c r="C145" s="42"/>
      <c r="D145" s="42"/>
      <c r="E145" s="42"/>
      <c r="F145" s="42"/>
    </row>
    <row r="146" spans="2:6" x14ac:dyDescent="0.25">
      <c r="B146" s="42"/>
      <c r="C146" s="42"/>
      <c r="D146" s="42"/>
      <c r="E146" s="42"/>
      <c r="F146" s="42"/>
    </row>
    <row r="147" spans="2:6" x14ac:dyDescent="0.25">
      <c r="B147" s="42"/>
      <c r="C147" s="42"/>
      <c r="D147" s="42"/>
      <c r="E147" s="42"/>
      <c r="F147" s="42"/>
    </row>
    <row r="148" spans="2:6" x14ac:dyDescent="0.25">
      <c r="B148" s="42"/>
      <c r="C148" s="42"/>
      <c r="D148" s="42"/>
      <c r="E148" s="42"/>
      <c r="F148" s="42"/>
    </row>
    <row r="149" spans="2:6" x14ac:dyDescent="0.25">
      <c r="B149" s="42"/>
      <c r="C149" s="42"/>
      <c r="D149" s="42"/>
      <c r="E149" s="42"/>
      <c r="F149" s="42"/>
    </row>
    <row r="150" spans="2:6" x14ac:dyDescent="0.25">
      <c r="B150" s="42"/>
      <c r="C150" s="42"/>
      <c r="D150" s="42"/>
      <c r="E150" s="42"/>
      <c r="F150" s="42"/>
    </row>
    <row r="151" spans="2:6" x14ac:dyDescent="0.25">
      <c r="B151" s="42"/>
      <c r="C151" s="42"/>
      <c r="D151" s="42"/>
      <c r="E151" s="42"/>
      <c r="F151" s="42"/>
    </row>
    <row r="152" spans="2:6" x14ac:dyDescent="0.25">
      <c r="B152" s="42"/>
      <c r="C152" s="42"/>
      <c r="D152" s="42"/>
      <c r="E152" s="42"/>
      <c r="F152" s="42"/>
    </row>
    <row r="153" spans="2:6" x14ac:dyDescent="0.25">
      <c r="B153" s="42"/>
      <c r="C153" s="42"/>
      <c r="D153" s="42"/>
      <c r="E153" s="42"/>
      <c r="F153" s="42"/>
    </row>
    <row r="154" spans="2:6" x14ac:dyDescent="0.25">
      <c r="B154" s="42"/>
      <c r="C154" s="42"/>
      <c r="D154" s="42"/>
      <c r="E154" s="42"/>
      <c r="F154" s="42"/>
    </row>
    <row r="155" spans="2:6" x14ac:dyDescent="0.25">
      <c r="B155" s="42"/>
      <c r="C155" s="42"/>
      <c r="D155" s="42"/>
      <c r="E155" s="42"/>
      <c r="F155" s="42"/>
    </row>
    <row r="156" spans="2:6" x14ac:dyDescent="0.25">
      <c r="B156" s="42"/>
      <c r="C156" s="42"/>
      <c r="D156" s="42"/>
      <c r="E156" s="42"/>
      <c r="F156" s="42"/>
    </row>
    <row r="157" spans="2:6" x14ac:dyDescent="0.25">
      <c r="B157" s="42"/>
      <c r="C157" s="42"/>
      <c r="D157" s="42"/>
      <c r="E157" s="42"/>
      <c r="F157" s="42"/>
    </row>
    <row r="158" spans="2:6" x14ac:dyDescent="0.25">
      <c r="B158" s="42"/>
      <c r="C158" s="42"/>
      <c r="D158" s="42"/>
      <c r="E158" s="42"/>
      <c r="F158" s="42"/>
    </row>
    <row r="159" spans="2:6" x14ac:dyDescent="0.25">
      <c r="B159" s="42"/>
      <c r="C159" s="42"/>
      <c r="D159" s="42"/>
      <c r="E159" s="42"/>
      <c r="F159" s="42"/>
    </row>
    <row r="160" spans="2:6" x14ac:dyDescent="0.25">
      <c r="B160" s="42"/>
      <c r="C160" s="42"/>
      <c r="D160" s="42"/>
      <c r="E160" s="42"/>
      <c r="F160" s="42"/>
    </row>
    <row r="161" spans="2:6" x14ac:dyDescent="0.25">
      <c r="B161" s="42"/>
      <c r="C161" s="42"/>
      <c r="D161" s="42"/>
      <c r="E161" s="42"/>
      <c r="F161" s="42"/>
    </row>
    <row r="162" spans="2:6" x14ac:dyDescent="0.25">
      <c r="B162" s="42"/>
      <c r="C162" s="42"/>
      <c r="D162" s="42"/>
      <c r="E162" s="42"/>
      <c r="F162" s="42"/>
    </row>
    <row r="163" spans="2:6" x14ac:dyDescent="0.25">
      <c r="B163" s="42"/>
      <c r="C163" s="42"/>
      <c r="D163" s="42"/>
      <c r="E163" s="42"/>
      <c r="F163" s="42"/>
    </row>
    <row r="164" spans="2:6" x14ac:dyDescent="0.25">
      <c r="B164" s="42"/>
      <c r="C164" s="42"/>
      <c r="D164" s="42"/>
      <c r="E164" s="42"/>
      <c r="F164" s="42"/>
    </row>
    <row r="165" spans="2:6" x14ac:dyDescent="0.25">
      <c r="B165" s="42"/>
      <c r="C165" s="42"/>
      <c r="D165" s="42"/>
      <c r="E165" s="42"/>
      <c r="F165" s="42"/>
    </row>
    <row r="166" spans="2:6" x14ac:dyDescent="0.25">
      <c r="B166" s="42"/>
      <c r="C166" s="42"/>
      <c r="D166" s="42"/>
      <c r="E166" s="42"/>
      <c r="F166" s="42"/>
    </row>
    <row r="167" spans="2:6" x14ac:dyDescent="0.25">
      <c r="B167" s="42"/>
      <c r="C167" s="42"/>
      <c r="D167" s="42"/>
      <c r="E167" s="42"/>
      <c r="F167" s="42"/>
    </row>
    <row r="168" spans="2:6" x14ac:dyDescent="0.25">
      <c r="B168" s="42"/>
      <c r="C168" s="42"/>
      <c r="D168" s="42"/>
      <c r="E168" s="42"/>
      <c r="F168" s="42"/>
    </row>
    <row r="169" spans="2:6" x14ac:dyDescent="0.25">
      <c r="B169" s="42"/>
      <c r="C169" s="42"/>
      <c r="D169" s="42"/>
      <c r="E169" s="42"/>
      <c r="F169" s="42"/>
    </row>
    <row r="170" spans="2:6" x14ac:dyDescent="0.25">
      <c r="B170" s="42"/>
      <c r="C170" s="42"/>
      <c r="D170" s="42"/>
      <c r="E170" s="42"/>
      <c r="F170" s="42"/>
    </row>
    <row r="171" spans="2:6" x14ac:dyDescent="0.25">
      <c r="B171" s="42"/>
      <c r="C171" s="42"/>
      <c r="D171" s="42"/>
      <c r="E171" s="42"/>
      <c r="F171" s="42"/>
    </row>
    <row r="172" spans="2:6" x14ac:dyDescent="0.25">
      <c r="B172" s="42"/>
      <c r="C172" s="42"/>
      <c r="D172" s="42"/>
      <c r="E172" s="42"/>
      <c r="F172" s="42"/>
    </row>
    <row r="173" spans="2:6" x14ac:dyDescent="0.25">
      <c r="B173" s="42"/>
      <c r="C173" s="42"/>
      <c r="D173" s="42"/>
      <c r="E173" s="42"/>
      <c r="F173" s="42"/>
    </row>
    <row r="174" spans="2:6" x14ac:dyDescent="0.25">
      <c r="B174" s="42"/>
      <c r="C174" s="42"/>
      <c r="D174" s="42"/>
      <c r="E174" s="42"/>
      <c r="F174" s="42"/>
    </row>
    <row r="175" spans="2:6" x14ac:dyDescent="0.25">
      <c r="B175" s="42"/>
      <c r="C175" s="42"/>
      <c r="D175" s="42"/>
      <c r="E175" s="42"/>
      <c r="F175" s="42"/>
    </row>
    <row r="176" spans="2:6" x14ac:dyDescent="0.25">
      <c r="B176" s="42"/>
      <c r="C176" s="42"/>
      <c r="D176" s="42"/>
      <c r="E176" s="42"/>
      <c r="F176" s="42"/>
    </row>
    <row r="177" spans="2:6" x14ac:dyDescent="0.25">
      <c r="B177" s="42"/>
      <c r="C177" s="42"/>
      <c r="D177" s="42"/>
      <c r="E177" s="42"/>
      <c r="F177" s="42"/>
    </row>
    <row r="178" spans="2:6" x14ac:dyDescent="0.25">
      <c r="B178" s="42"/>
      <c r="C178" s="42"/>
      <c r="D178" s="42"/>
      <c r="E178" s="42"/>
      <c r="F178" s="42"/>
    </row>
    <row r="179" spans="2:6" x14ac:dyDescent="0.25">
      <c r="B179" s="42"/>
      <c r="C179" s="42"/>
      <c r="D179" s="42"/>
      <c r="E179" s="42"/>
      <c r="F179" s="42"/>
    </row>
    <row r="180" spans="2:6" x14ac:dyDescent="0.25">
      <c r="B180" s="42"/>
      <c r="C180" s="42"/>
      <c r="D180" s="42"/>
      <c r="E180" s="42"/>
      <c r="F180" s="42"/>
    </row>
    <row r="181" spans="2:6" x14ac:dyDescent="0.25">
      <c r="B181" s="42"/>
      <c r="C181" s="42"/>
      <c r="D181" s="42"/>
      <c r="E181" s="42"/>
      <c r="F181" s="42"/>
    </row>
    <row r="182" spans="2:6" x14ac:dyDescent="0.25">
      <c r="B182" s="42"/>
      <c r="C182" s="42"/>
      <c r="D182" s="42"/>
      <c r="E182" s="42"/>
      <c r="F182" s="42"/>
    </row>
    <row r="183" spans="2:6" x14ac:dyDescent="0.25">
      <c r="B183" s="42"/>
      <c r="C183" s="42"/>
      <c r="D183" s="42"/>
      <c r="E183" s="42"/>
      <c r="F183" s="42"/>
    </row>
    <row r="184" spans="2:6" x14ac:dyDescent="0.25">
      <c r="B184" s="42"/>
      <c r="C184" s="42"/>
      <c r="D184" s="42"/>
      <c r="E184" s="42"/>
      <c r="F184" s="42"/>
    </row>
    <row r="185" spans="2:6" x14ac:dyDescent="0.25">
      <c r="B185" s="42"/>
      <c r="C185" s="42"/>
      <c r="D185" s="42"/>
      <c r="E185" s="42"/>
      <c r="F185" s="42"/>
    </row>
    <row r="186" spans="2:6" x14ac:dyDescent="0.25">
      <c r="B186" s="42"/>
      <c r="C186" s="42"/>
      <c r="D186" s="42"/>
      <c r="E186" s="42"/>
      <c r="F186" s="42"/>
    </row>
    <row r="187" spans="2:6" x14ac:dyDescent="0.25">
      <c r="B187" s="42"/>
      <c r="C187" s="42"/>
      <c r="D187" s="42"/>
      <c r="E187" s="42"/>
      <c r="F187" s="42"/>
    </row>
    <row r="188" spans="2:6" x14ac:dyDescent="0.25">
      <c r="B188" s="42"/>
      <c r="C188" s="42"/>
      <c r="D188" s="42"/>
      <c r="E188" s="42"/>
      <c r="F188" s="42"/>
    </row>
    <row r="189" spans="2:6" x14ac:dyDescent="0.25">
      <c r="B189" s="42"/>
      <c r="C189" s="42"/>
      <c r="D189" s="42"/>
      <c r="E189" s="42"/>
      <c r="F189" s="42"/>
    </row>
    <row r="190" spans="2:6" x14ac:dyDescent="0.25">
      <c r="B190" s="42"/>
      <c r="C190" s="42"/>
      <c r="D190" s="42"/>
      <c r="E190" s="42"/>
      <c r="F190" s="42"/>
    </row>
    <row r="191" spans="2:6" x14ac:dyDescent="0.25">
      <c r="B191" s="42"/>
      <c r="C191" s="42"/>
      <c r="D191" s="42"/>
      <c r="E191" s="42"/>
      <c r="F191" s="42"/>
    </row>
    <row r="192" spans="2:6" x14ac:dyDescent="0.25">
      <c r="B192" s="42"/>
      <c r="C192" s="42"/>
      <c r="D192" s="42"/>
      <c r="E192" s="42"/>
      <c r="F192" s="42"/>
    </row>
    <row r="193" spans="2:6" x14ac:dyDescent="0.25">
      <c r="B193" s="42"/>
      <c r="C193" s="42"/>
      <c r="D193" s="42"/>
      <c r="E193" s="42"/>
      <c r="F193" s="42"/>
    </row>
    <row r="194" spans="2:6" x14ac:dyDescent="0.25">
      <c r="B194" s="42"/>
      <c r="C194" s="42"/>
      <c r="D194" s="42"/>
      <c r="E194" s="42"/>
      <c r="F194" s="42"/>
    </row>
    <row r="195" spans="2:6" x14ac:dyDescent="0.25">
      <c r="B195" s="42"/>
      <c r="C195" s="42"/>
      <c r="D195" s="42"/>
      <c r="E195" s="42"/>
      <c r="F195" s="42"/>
    </row>
    <row r="196" spans="2:6" x14ac:dyDescent="0.25">
      <c r="B196" s="42"/>
      <c r="C196" s="42"/>
      <c r="D196" s="42"/>
      <c r="E196" s="42"/>
      <c r="F196" s="42"/>
    </row>
    <row r="197" spans="2:6" x14ac:dyDescent="0.25">
      <c r="B197" s="42"/>
      <c r="C197" s="42"/>
      <c r="D197" s="42"/>
      <c r="E197" s="42"/>
      <c r="F197" s="42"/>
    </row>
    <row r="198" spans="2:6" x14ac:dyDescent="0.25">
      <c r="B198" s="42"/>
      <c r="C198" s="42"/>
      <c r="D198" s="42"/>
      <c r="E198" s="42"/>
      <c r="F198" s="42"/>
    </row>
    <row r="199" spans="2:6" x14ac:dyDescent="0.25">
      <c r="B199" s="42"/>
      <c r="C199" s="42"/>
      <c r="D199" s="42"/>
      <c r="E199" s="42"/>
      <c r="F199" s="42"/>
    </row>
    <row r="200" spans="2:6" x14ac:dyDescent="0.25">
      <c r="B200" s="42"/>
      <c r="C200" s="42"/>
      <c r="D200" s="42"/>
      <c r="E200" s="42"/>
      <c r="F200" s="42"/>
    </row>
    <row r="201" spans="2:6" x14ac:dyDescent="0.25">
      <c r="B201" s="42"/>
      <c r="C201" s="42"/>
      <c r="D201" s="42"/>
      <c r="E201" s="42"/>
      <c r="F201" s="42"/>
    </row>
    <row r="202" spans="2:6" x14ac:dyDescent="0.25">
      <c r="B202" s="42"/>
      <c r="C202" s="42"/>
      <c r="D202" s="42"/>
      <c r="E202" s="42"/>
      <c r="F202" s="42"/>
    </row>
    <row r="203" spans="2:6" x14ac:dyDescent="0.25">
      <c r="B203" s="42"/>
      <c r="C203" s="42"/>
      <c r="D203" s="42"/>
      <c r="E203" s="42"/>
      <c r="F203" s="42"/>
    </row>
    <row r="204" spans="2:6" x14ac:dyDescent="0.25">
      <c r="B204" s="42"/>
      <c r="C204" s="42"/>
      <c r="D204" s="42"/>
      <c r="E204" s="42"/>
      <c r="F204" s="42"/>
    </row>
    <row r="205" spans="2:6" x14ac:dyDescent="0.25">
      <c r="B205" s="42"/>
      <c r="C205" s="42"/>
      <c r="D205" s="42"/>
      <c r="E205" s="42"/>
      <c r="F205" s="42"/>
    </row>
    <row r="206" spans="2:6" x14ac:dyDescent="0.25">
      <c r="B206" s="42"/>
      <c r="C206" s="42"/>
      <c r="D206" s="42"/>
      <c r="E206" s="42"/>
      <c r="F206" s="42"/>
    </row>
    <row r="207" spans="2:6" x14ac:dyDescent="0.25">
      <c r="B207" s="42"/>
      <c r="C207" s="42"/>
      <c r="D207" s="42"/>
      <c r="E207" s="42"/>
      <c r="F207" s="42"/>
    </row>
    <row r="208" spans="2:6" x14ac:dyDescent="0.25">
      <c r="B208" s="42"/>
      <c r="C208" s="42"/>
      <c r="D208" s="42"/>
      <c r="E208" s="42"/>
      <c r="F208" s="42"/>
    </row>
    <row r="209" spans="2:6" x14ac:dyDescent="0.25">
      <c r="B209" s="42"/>
      <c r="C209" s="42"/>
      <c r="D209" s="42"/>
      <c r="E209" s="42"/>
      <c r="F209" s="42"/>
    </row>
    <row r="210" spans="2:6" x14ac:dyDescent="0.25">
      <c r="B210" s="42"/>
      <c r="C210" s="42"/>
      <c r="D210" s="42"/>
      <c r="E210" s="42"/>
      <c r="F210" s="42"/>
    </row>
    <row r="211" spans="2:6" x14ac:dyDescent="0.25">
      <c r="B211" s="42"/>
      <c r="C211" s="42"/>
      <c r="D211" s="42"/>
      <c r="E211" s="42"/>
      <c r="F211" s="42"/>
    </row>
    <row r="212" spans="2:6" x14ac:dyDescent="0.25">
      <c r="B212" s="42"/>
      <c r="C212" s="42"/>
      <c r="D212" s="42"/>
      <c r="E212" s="42"/>
      <c r="F212" s="42"/>
    </row>
    <row r="213" spans="2:6" x14ac:dyDescent="0.25">
      <c r="B213" s="42"/>
      <c r="C213" s="42"/>
      <c r="D213" s="42"/>
      <c r="E213" s="42"/>
      <c r="F213" s="42"/>
    </row>
    <row r="214" spans="2:6" x14ac:dyDescent="0.25">
      <c r="B214" s="42"/>
      <c r="C214" s="42"/>
      <c r="D214" s="42"/>
      <c r="E214" s="42"/>
      <c r="F214" s="42"/>
    </row>
    <row r="215" spans="2:6" x14ac:dyDescent="0.25">
      <c r="B215" s="42"/>
      <c r="C215" s="42"/>
      <c r="D215" s="42"/>
      <c r="E215" s="42"/>
      <c r="F215" s="42"/>
    </row>
    <row r="216" spans="2:6" x14ac:dyDescent="0.25">
      <c r="B216" s="42"/>
      <c r="C216" s="42"/>
      <c r="D216" s="42"/>
      <c r="E216" s="42"/>
      <c r="F216" s="42"/>
    </row>
    <row r="217" spans="2:6" x14ac:dyDescent="0.25">
      <c r="B217" s="42"/>
      <c r="C217" s="42"/>
      <c r="D217" s="42"/>
      <c r="E217" s="42"/>
      <c r="F217" s="42"/>
    </row>
    <row r="218" spans="2:6" x14ac:dyDescent="0.25">
      <c r="B218" s="42"/>
      <c r="C218" s="42"/>
      <c r="D218" s="42"/>
      <c r="E218" s="42"/>
      <c r="F218" s="42"/>
    </row>
    <row r="219" spans="2:6" x14ac:dyDescent="0.25">
      <c r="B219" s="42"/>
      <c r="C219" s="42"/>
      <c r="D219" s="42"/>
      <c r="E219" s="42"/>
      <c r="F219" s="42"/>
    </row>
    <row r="220" spans="2:6" x14ac:dyDescent="0.25">
      <c r="B220" s="42"/>
      <c r="C220" s="42"/>
      <c r="D220" s="42"/>
      <c r="E220" s="42"/>
      <c r="F220" s="42"/>
    </row>
    <row r="221" spans="2:6" x14ac:dyDescent="0.25">
      <c r="B221" s="42"/>
      <c r="C221" s="42"/>
      <c r="D221" s="42"/>
      <c r="E221" s="42"/>
      <c r="F221" s="42"/>
    </row>
    <row r="222" spans="2:6" x14ac:dyDescent="0.25">
      <c r="B222" s="42"/>
      <c r="C222" s="42"/>
      <c r="D222" s="42"/>
      <c r="E222" s="42"/>
      <c r="F222" s="42"/>
    </row>
    <row r="223" spans="2:6" x14ac:dyDescent="0.25">
      <c r="B223" s="42"/>
      <c r="C223" s="42"/>
      <c r="D223" s="42"/>
      <c r="E223" s="42"/>
      <c r="F223" s="42"/>
    </row>
    <row r="224" spans="2:6" x14ac:dyDescent="0.25">
      <c r="B224" s="42"/>
      <c r="C224" s="42"/>
      <c r="D224" s="42"/>
      <c r="E224" s="42"/>
      <c r="F224" s="42"/>
    </row>
    <row r="225" spans="2:6" x14ac:dyDescent="0.25">
      <c r="B225" s="42"/>
      <c r="C225" s="42"/>
      <c r="D225" s="42"/>
      <c r="E225" s="42"/>
      <c r="F225" s="42"/>
    </row>
    <row r="226" spans="2:6" x14ac:dyDescent="0.25">
      <c r="B226" s="42"/>
      <c r="C226" s="42"/>
      <c r="D226" s="42"/>
      <c r="E226" s="42"/>
      <c r="F226" s="42"/>
    </row>
    <row r="227" spans="2:6" x14ac:dyDescent="0.25">
      <c r="B227" s="42"/>
      <c r="C227" s="42"/>
      <c r="D227" s="42"/>
      <c r="E227" s="42"/>
      <c r="F227" s="42"/>
    </row>
    <row r="228" spans="2:6" x14ac:dyDescent="0.25">
      <c r="B228" s="42"/>
      <c r="C228" s="42"/>
      <c r="D228" s="42"/>
      <c r="E228" s="42"/>
      <c r="F228" s="42"/>
    </row>
    <row r="229" spans="2:6" x14ac:dyDescent="0.25">
      <c r="B229" s="42"/>
      <c r="C229" s="42"/>
      <c r="D229" s="42"/>
      <c r="E229" s="42"/>
      <c r="F229" s="42"/>
    </row>
    <row r="230" spans="2:6" x14ac:dyDescent="0.25">
      <c r="B230" s="42"/>
      <c r="C230" s="42"/>
      <c r="D230" s="42"/>
      <c r="E230" s="42"/>
      <c r="F230" s="42"/>
    </row>
    <row r="231" spans="2:6" x14ac:dyDescent="0.25">
      <c r="B231" s="42"/>
      <c r="C231" s="42"/>
      <c r="D231" s="42"/>
      <c r="E231" s="42"/>
      <c r="F231" s="42"/>
    </row>
    <row r="232" spans="2:6" x14ac:dyDescent="0.25">
      <c r="B232" s="42"/>
      <c r="C232" s="42"/>
      <c r="D232" s="42"/>
      <c r="E232" s="42"/>
      <c r="F232" s="42"/>
    </row>
    <row r="233" spans="2:6" x14ac:dyDescent="0.25">
      <c r="B233" s="42"/>
      <c r="C233" s="42"/>
      <c r="D233" s="42"/>
      <c r="E233" s="42"/>
      <c r="F233" s="42"/>
    </row>
    <row r="234" spans="2:6" x14ac:dyDescent="0.25">
      <c r="B234" s="42"/>
      <c r="C234" s="42"/>
      <c r="D234" s="42"/>
      <c r="E234" s="42"/>
      <c r="F234" s="42"/>
    </row>
    <row r="235" spans="2:6" x14ac:dyDescent="0.25">
      <c r="B235" s="42"/>
      <c r="C235" s="42"/>
      <c r="D235" s="42"/>
      <c r="E235" s="42"/>
      <c r="F235" s="42"/>
    </row>
    <row r="236" spans="2:6" x14ac:dyDescent="0.25">
      <c r="B236" s="42"/>
      <c r="C236" s="42"/>
      <c r="D236" s="42"/>
      <c r="E236" s="42"/>
      <c r="F236" s="42"/>
    </row>
    <row r="237" spans="2:6" x14ac:dyDescent="0.25">
      <c r="B237" s="42"/>
      <c r="C237" s="42"/>
      <c r="D237" s="42"/>
      <c r="E237" s="42"/>
      <c r="F237" s="42"/>
    </row>
    <row r="238" spans="2:6" x14ac:dyDescent="0.25">
      <c r="B238" s="42"/>
      <c r="C238" s="42"/>
      <c r="D238" s="42"/>
      <c r="E238" s="42"/>
      <c r="F238" s="42"/>
    </row>
    <row r="239" spans="2:6" x14ac:dyDescent="0.25">
      <c r="B239" s="42"/>
      <c r="C239" s="42"/>
      <c r="D239" s="42"/>
      <c r="E239" s="42"/>
      <c r="F239" s="42"/>
    </row>
    <row r="240" spans="2:6" x14ac:dyDescent="0.25">
      <c r="B240" s="42"/>
      <c r="C240" s="42"/>
      <c r="D240" s="42"/>
      <c r="E240" s="42"/>
      <c r="F240" s="42"/>
    </row>
    <row r="241" spans="2:6" x14ac:dyDescent="0.25">
      <c r="B241" s="42"/>
      <c r="C241" s="42"/>
      <c r="D241" s="42"/>
      <c r="E241" s="42"/>
      <c r="F241" s="42"/>
    </row>
    <row r="242" spans="2:6" x14ac:dyDescent="0.25">
      <c r="B242" s="42"/>
      <c r="C242" s="42"/>
      <c r="D242" s="42"/>
      <c r="E242" s="42"/>
      <c r="F242" s="42"/>
    </row>
    <row r="243" spans="2:6" x14ac:dyDescent="0.25">
      <c r="B243" s="42"/>
      <c r="C243" s="42"/>
      <c r="D243" s="42"/>
      <c r="E243" s="42"/>
      <c r="F243" s="42"/>
    </row>
    <row r="244" spans="2:6" x14ac:dyDescent="0.25">
      <c r="B244" s="42"/>
      <c r="C244" s="42"/>
      <c r="D244" s="42"/>
      <c r="E244" s="42"/>
      <c r="F244" s="42"/>
    </row>
    <row r="245" spans="2:6" x14ac:dyDescent="0.25">
      <c r="B245" s="42"/>
      <c r="C245" s="42"/>
      <c r="D245" s="42"/>
      <c r="E245" s="42"/>
      <c r="F245" s="42"/>
    </row>
    <row r="246" spans="2:6" x14ac:dyDescent="0.25">
      <c r="B246" s="42"/>
      <c r="C246" s="42"/>
      <c r="D246" s="42"/>
      <c r="E246" s="42"/>
      <c r="F246" s="42"/>
    </row>
    <row r="247" spans="2:6" x14ac:dyDescent="0.25">
      <c r="B247" s="42"/>
      <c r="C247" s="42"/>
      <c r="D247" s="42"/>
      <c r="E247" s="42"/>
      <c r="F247" s="42"/>
    </row>
    <row r="248" spans="2:6" x14ac:dyDescent="0.25">
      <c r="B248" s="42"/>
      <c r="C248" s="42"/>
      <c r="D248" s="42"/>
      <c r="E248" s="42"/>
      <c r="F248" s="42"/>
    </row>
    <row r="249" spans="2:6" x14ac:dyDescent="0.25">
      <c r="B249" s="42"/>
      <c r="C249" s="42"/>
      <c r="D249" s="42"/>
      <c r="E249" s="42"/>
      <c r="F249" s="42"/>
    </row>
    <row r="250" spans="2:6" x14ac:dyDescent="0.25">
      <c r="B250" s="42"/>
      <c r="C250" s="42"/>
      <c r="D250" s="42"/>
      <c r="E250" s="42"/>
      <c r="F250" s="42"/>
    </row>
    <row r="251" spans="2:6" x14ac:dyDescent="0.25">
      <c r="B251" s="42"/>
      <c r="C251" s="42"/>
      <c r="D251" s="42"/>
      <c r="E251" s="42"/>
      <c r="F251" s="42"/>
    </row>
    <row r="252" spans="2:6" x14ac:dyDescent="0.25">
      <c r="B252" s="42"/>
      <c r="C252" s="42"/>
      <c r="D252" s="42"/>
      <c r="E252" s="42"/>
      <c r="F252" s="42"/>
    </row>
    <row r="253" spans="2:6" x14ac:dyDescent="0.25">
      <c r="B253" s="42"/>
      <c r="C253" s="42"/>
      <c r="D253" s="42"/>
      <c r="E253" s="42"/>
      <c r="F253" s="42"/>
    </row>
    <row r="254" spans="2:6" x14ac:dyDescent="0.25">
      <c r="B254" s="42"/>
      <c r="C254" s="42"/>
      <c r="D254" s="42"/>
      <c r="E254" s="42"/>
      <c r="F254" s="42"/>
    </row>
    <row r="255" spans="2:6" x14ac:dyDescent="0.25">
      <c r="B255" s="42"/>
      <c r="C255" s="42"/>
      <c r="D255" s="42"/>
      <c r="E255" s="42"/>
      <c r="F255" s="42"/>
    </row>
    <row r="256" spans="2:6" x14ac:dyDescent="0.25">
      <c r="B256" s="42"/>
      <c r="C256" s="42"/>
      <c r="D256" s="42"/>
      <c r="E256" s="42"/>
      <c r="F256" s="42"/>
    </row>
    <row r="257" spans="2:6" x14ac:dyDescent="0.25">
      <c r="B257" s="42"/>
      <c r="C257" s="42"/>
      <c r="D257" s="42"/>
      <c r="E257" s="42"/>
      <c r="F257" s="42"/>
    </row>
    <row r="258" spans="2:6" x14ac:dyDescent="0.25">
      <c r="B258" s="42"/>
      <c r="C258" s="42"/>
      <c r="D258" s="42"/>
      <c r="E258" s="42"/>
      <c r="F258" s="42"/>
    </row>
    <row r="259" spans="2:6" x14ac:dyDescent="0.25">
      <c r="B259" s="42"/>
      <c r="C259" s="42"/>
      <c r="D259" s="42"/>
      <c r="E259" s="42"/>
      <c r="F259" s="42"/>
    </row>
    <row r="260" spans="2:6" x14ac:dyDescent="0.25">
      <c r="B260" s="42"/>
      <c r="C260" s="42"/>
      <c r="D260" s="42"/>
      <c r="E260" s="42"/>
      <c r="F260" s="42"/>
    </row>
    <row r="261" spans="2:6" x14ac:dyDescent="0.25">
      <c r="B261" s="42"/>
      <c r="C261" s="42"/>
      <c r="D261" s="42"/>
      <c r="E261" s="42"/>
      <c r="F261" s="42"/>
    </row>
    <row r="262" spans="2:6" x14ac:dyDescent="0.25">
      <c r="B262" s="42"/>
      <c r="C262" s="42"/>
      <c r="D262" s="42"/>
      <c r="E262" s="42"/>
      <c r="F262" s="42"/>
    </row>
    <row r="263" spans="2:6" x14ac:dyDescent="0.25">
      <c r="B263" s="42"/>
      <c r="C263" s="42"/>
      <c r="D263" s="42"/>
      <c r="E263" s="42"/>
      <c r="F263" s="42"/>
    </row>
    <row r="264" spans="2:6" x14ac:dyDescent="0.25">
      <c r="B264" s="42"/>
      <c r="C264" s="42"/>
      <c r="D264" s="42"/>
      <c r="E264" s="42"/>
      <c r="F264" s="42"/>
    </row>
    <row r="265" spans="2:6" x14ac:dyDescent="0.25">
      <c r="B265" s="42"/>
      <c r="C265" s="42"/>
      <c r="D265" s="42"/>
      <c r="E265" s="42"/>
      <c r="F265" s="42"/>
    </row>
    <row r="266" spans="2:6" x14ac:dyDescent="0.25">
      <c r="B266" s="42"/>
      <c r="C266" s="42"/>
      <c r="D266" s="42"/>
      <c r="E266" s="42"/>
      <c r="F266" s="42"/>
    </row>
    <row r="267" spans="2:6" x14ac:dyDescent="0.25">
      <c r="B267" s="42"/>
      <c r="C267" s="42"/>
      <c r="D267" s="42"/>
      <c r="E267" s="42"/>
      <c r="F267" s="42"/>
    </row>
    <row r="268" spans="2:6" x14ac:dyDescent="0.25">
      <c r="B268" s="42"/>
      <c r="C268" s="42"/>
      <c r="D268" s="42"/>
      <c r="E268" s="42"/>
      <c r="F268" s="42"/>
    </row>
    <row r="269" spans="2:6" x14ac:dyDescent="0.25">
      <c r="B269" s="42"/>
      <c r="C269" s="42"/>
      <c r="D269" s="42"/>
      <c r="E269" s="42"/>
      <c r="F269" s="42"/>
    </row>
    <row r="270" spans="2:6" x14ac:dyDescent="0.25">
      <c r="B270" s="42"/>
      <c r="C270" s="42"/>
      <c r="D270" s="42"/>
      <c r="E270" s="42"/>
      <c r="F270" s="42"/>
    </row>
    <row r="271" spans="2:6" x14ac:dyDescent="0.25">
      <c r="B271" s="42"/>
      <c r="C271" s="42"/>
      <c r="D271" s="42"/>
      <c r="E271" s="42"/>
      <c r="F271" s="42"/>
    </row>
    <row r="272" spans="2:6" x14ac:dyDescent="0.25">
      <c r="B272" s="42"/>
      <c r="C272" s="42"/>
      <c r="D272" s="42"/>
      <c r="E272" s="42"/>
      <c r="F272" s="42"/>
    </row>
    <row r="273" spans="2:6" x14ac:dyDescent="0.25">
      <c r="B273" s="42"/>
      <c r="C273" s="42"/>
      <c r="D273" s="42"/>
      <c r="E273" s="42"/>
      <c r="F273" s="42"/>
    </row>
    <row r="274" spans="2:6" x14ac:dyDescent="0.25">
      <c r="B274" s="42"/>
      <c r="C274" s="42"/>
      <c r="D274" s="42"/>
      <c r="E274" s="42"/>
      <c r="F274" s="42"/>
    </row>
    <row r="275" spans="2:6" x14ac:dyDescent="0.25">
      <c r="B275" s="42"/>
      <c r="C275" s="42"/>
      <c r="D275" s="42"/>
      <c r="E275" s="42"/>
      <c r="F275" s="42"/>
    </row>
    <row r="276" spans="2:6" x14ac:dyDescent="0.25">
      <c r="B276" s="42"/>
      <c r="C276" s="42"/>
      <c r="D276" s="42"/>
      <c r="E276" s="42"/>
      <c r="F276" s="42"/>
    </row>
    <row r="277" spans="2:6" x14ac:dyDescent="0.25">
      <c r="B277" s="42"/>
      <c r="C277" s="42"/>
      <c r="D277" s="42"/>
      <c r="E277" s="42"/>
      <c r="F277" s="42"/>
    </row>
    <row r="278" spans="2:6" x14ac:dyDescent="0.25">
      <c r="B278" s="42"/>
      <c r="C278" s="42"/>
      <c r="D278" s="42"/>
      <c r="E278" s="42"/>
      <c r="F278" s="42"/>
    </row>
    <row r="279" spans="2:6" x14ac:dyDescent="0.25">
      <c r="B279" s="42"/>
      <c r="C279" s="42"/>
      <c r="D279" s="42"/>
      <c r="E279" s="42"/>
      <c r="F279" s="42"/>
    </row>
    <row r="280" spans="2:6" x14ac:dyDescent="0.25">
      <c r="B280" s="42"/>
      <c r="C280" s="42"/>
      <c r="D280" s="42"/>
      <c r="E280" s="42"/>
      <c r="F280" s="42"/>
    </row>
    <row r="281" spans="2:6" x14ac:dyDescent="0.25">
      <c r="B281" s="42"/>
      <c r="C281" s="42"/>
      <c r="D281" s="42"/>
      <c r="E281" s="42"/>
      <c r="F281" s="42"/>
    </row>
    <row r="282" spans="2:6" x14ac:dyDescent="0.25">
      <c r="B282" s="42"/>
      <c r="C282" s="42"/>
      <c r="D282" s="42"/>
      <c r="E282" s="42"/>
      <c r="F282" s="42"/>
    </row>
    <row r="283" spans="2:6" x14ac:dyDescent="0.25">
      <c r="B283" s="42"/>
      <c r="C283" s="42"/>
      <c r="D283" s="42"/>
      <c r="E283" s="42"/>
      <c r="F283" s="42"/>
    </row>
    <row r="284" spans="2:6" x14ac:dyDescent="0.25">
      <c r="B284" s="42"/>
      <c r="C284" s="42"/>
      <c r="D284" s="42"/>
      <c r="E284" s="42"/>
      <c r="F284" s="42"/>
    </row>
    <row r="285" spans="2:6" x14ac:dyDescent="0.25">
      <c r="B285" s="42"/>
      <c r="C285" s="42"/>
      <c r="D285" s="42"/>
      <c r="E285" s="42"/>
      <c r="F285" s="42"/>
    </row>
    <row r="286" spans="2:6" x14ac:dyDescent="0.25">
      <c r="B286" s="42"/>
      <c r="C286" s="42"/>
      <c r="D286" s="42"/>
      <c r="E286" s="42"/>
      <c r="F286" s="42"/>
    </row>
    <row r="287" spans="2:6" x14ac:dyDescent="0.25">
      <c r="B287" s="42"/>
      <c r="C287" s="42"/>
      <c r="D287" s="42"/>
      <c r="E287" s="42"/>
      <c r="F287" s="42"/>
    </row>
    <row r="288" spans="2:6" x14ac:dyDescent="0.25">
      <c r="B288" s="42"/>
      <c r="C288" s="42"/>
      <c r="D288" s="42"/>
      <c r="E288" s="42"/>
      <c r="F288" s="42"/>
    </row>
    <row r="289" spans="2:6" x14ac:dyDescent="0.25">
      <c r="B289" s="42"/>
      <c r="C289" s="42"/>
      <c r="D289" s="42"/>
      <c r="E289" s="42"/>
      <c r="F289" s="42"/>
    </row>
    <row r="290" spans="2:6" x14ac:dyDescent="0.25">
      <c r="B290" s="42"/>
      <c r="C290" s="42"/>
      <c r="D290" s="42"/>
      <c r="E290" s="42"/>
      <c r="F290" s="42"/>
    </row>
    <row r="291" spans="2:6" x14ac:dyDescent="0.25">
      <c r="B291" s="42"/>
      <c r="C291" s="42"/>
      <c r="D291" s="42"/>
      <c r="E291" s="42"/>
      <c r="F291" s="42"/>
    </row>
    <row r="292" spans="2:6" x14ac:dyDescent="0.25">
      <c r="B292" s="42"/>
      <c r="C292" s="42"/>
      <c r="D292" s="42"/>
      <c r="E292" s="42"/>
      <c r="F292" s="42"/>
    </row>
    <row r="293" spans="2:6" x14ac:dyDescent="0.25">
      <c r="B293" s="42"/>
      <c r="C293" s="42"/>
      <c r="D293" s="42"/>
      <c r="E293" s="42"/>
      <c r="F293" s="42"/>
    </row>
    <row r="294" spans="2:6" x14ac:dyDescent="0.25">
      <c r="B294" s="42"/>
      <c r="C294" s="42"/>
      <c r="D294" s="42"/>
      <c r="E294" s="42"/>
      <c r="F294" s="42"/>
    </row>
    <row r="295" spans="2:6" x14ac:dyDescent="0.25">
      <c r="B295" s="42"/>
      <c r="C295" s="42"/>
      <c r="D295" s="42"/>
      <c r="E295" s="42"/>
      <c r="F295" s="42"/>
    </row>
    <row r="296" spans="2:6" x14ac:dyDescent="0.25">
      <c r="B296" s="42"/>
      <c r="C296" s="42"/>
      <c r="D296" s="42"/>
      <c r="E296" s="42"/>
      <c r="F296" s="42"/>
    </row>
    <row r="297" spans="2:6" x14ac:dyDescent="0.25">
      <c r="B297" s="42"/>
      <c r="C297" s="42"/>
      <c r="D297" s="42"/>
      <c r="E297" s="42"/>
      <c r="F297" s="42"/>
    </row>
    <row r="298" spans="2:6" x14ac:dyDescent="0.25">
      <c r="B298" s="42"/>
      <c r="C298" s="42"/>
      <c r="D298" s="42"/>
      <c r="E298" s="42"/>
      <c r="F298" s="42"/>
    </row>
    <row r="299" spans="2:6" x14ac:dyDescent="0.25">
      <c r="B299" s="42"/>
      <c r="C299" s="42"/>
      <c r="D299" s="42"/>
      <c r="E299" s="42"/>
      <c r="F299" s="42"/>
    </row>
    <row r="300" spans="2:6" x14ac:dyDescent="0.25">
      <c r="B300" s="42"/>
      <c r="C300" s="42"/>
      <c r="D300" s="42"/>
      <c r="E300" s="42"/>
      <c r="F300" s="42"/>
    </row>
    <row r="301" spans="2:6" x14ac:dyDescent="0.25">
      <c r="B301" s="42"/>
      <c r="C301" s="42"/>
      <c r="D301" s="42"/>
      <c r="E301" s="42"/>
      <c r="F301" s="42"/>
    </row>
    <row r="302" spans="2:6" x14ac:dyDescent="0.25">
      <c r="B302" s="42"/>
      <c r="C302" s="42"/>
      <c r="D302" s="42"/>
      <c r="E302" s="42"/>
      <c r="F302" s="42"/>
    </row>
    <row r="303" spans="2:6" x14ac:dyDescent="0.25">
      <c r="B303" s="42"/>
      <c r="C303" s="42"/>
      <c r="D303" s="42"/>
      <c r="E303" s="42"/>
      <c r="F303" s="42"/>
    </row>
    <row r="304" spans="2:6" x14ac:dyDescent="0.25">
      <c r="B304" s="42"/>
      <c r="C304" s="42"/>
      <c r="D304" s="42"/>
      <c r="E304" s="42"/>
      <c r="F304" s="42"/>
    </row>
    <row r="305" spans="2:6" x14ac:dyDescent="0.25">
      <c r="B305" s="42"/>
      <c r="C305" s="42"/>
      <c r="D305" s="42"/>
      <c r="E305" s="42"/>
      <c r="F305" s="42"/>
    </row>
    <row r="306" spans="2:6" x14ac:dyDescent="0.25">
      <c r="B306" s="42"/>
      <c r="C306" s="42"/>
      <c r="D306" s="42"/>
      <c r="E306" s="42"/>
      <c r="F306" s="42"/>
    </row>
    <row r="307" spans="2:6" x14ac:dyDescent="0.25">
      <c r="B307" s="42"/>
      <c r="C307" s="42"/>
      <c r="D307" s="42"/>
      <c r="E307" s="42"/>
      <c r="F307" s="42"/>
    </row>
    <row r="308" spans="2:6" x14ac:dyDescent="0.25">
      <c r="B308" s="42"/>
      <c r="C308" s="42"/>
      <c r="D308" s="42"/>
      <c r="E308" s="42"/>
      <c r="F308" s="42"/>
    </row>
    <row r="309" spans="2:6" x14ac:dyDescent="0.25">
      <c r="B309" s="42"/>
      <c r="C309" s="42"/>
      <c r="D309" s="42"/>
      <c r="E309" s="42"/>
      <c r="F309" s="42"/>
    </row>
    <row r="310" spans="2:6" x14ac:dyDescent="0.25">
      <c r="B310" s="42"/>
      <c r="C310" s="42"/>
      <c r="D310" s="42"/>
      <c r="E310" s="42"/>
      <c r="F310" s="42"/>
    </row>
    <row r="311" spans="2:6" x14ac:dyDescent="0.25">
      <c r="B311" s="42"/>
      <c r="C311" s="42"/>
      <c r="D311" s="42"/>
      <c r="E311" s="42"/>
      <c r="F311" s="42"/>
    </row>
    <row r="312" spans="2:6" x14ac:dyDescent="0.25">
      <c r="B312" s="42"/>
      <c r="C312" s="42"/>
      <c r="D312" s="42"/>
      <c r="E312" s="42"/>
      <c r="F312" s="42"/>
    </row>
    <row r="313" spans="2:6" x14ac:dyDescent="0.25">
      <c r="B313" s="42"/>
      <c r="C313" s="42"/>
      <c r="D313" s="42"/>
      <c r="E313" s="42"/>
      <c r="F313" s="42"/>
    </row>
    <row r="314" spans="2:6" x14ac:dyDescent="0.25">
      <c r="B314" s="42"/>
      <c r="C314" s="42"/>
      <c r="D314" s="42"/>
      <c r="E314" s="42"/>
      <c r="F314" s="42"/>
    </row>
    <row r="315" spans="2:6" x14ac:dyDescent="0.25">
      <c r="B315" s="42"/>
      <c r="C315" s="42"/>
      <c r="D315" s="42"/>
      <c r="E315" s="42"/>
      <c r="F315" s="42"/>
    </row>
    <row r="316" spans="2:6" x14ac:dyDescent="0.25">
      <c r="B316" s="42"/>
      <c r="C316" s="42"/>
      <c r="D316" s="42"/>
      <c r="E316" s="42"/>
      <c r="F316" s="42"/>
    </row>
    <row r="317" spans="2:6" x14ac:dyDescent="0.25">
      <c r="B317" s="42"/>
      <c r="C317" s="42"/>
      <c r="D317" s="42"/>
      <c r="E317" s="42"/>
      <c r="F317" s="42"/>
    </row>
    <row r="318" spans="2:6" x14ac:dyDescent="0.25">
      <c r="B318" s="42"/>
      <c r="C318" s="42"/>
      <c r="D318" s="42"/>
      <c r="E318" s="42"/>
      <c r="F318" s="42"/>
    </row>
    <row r="319" spans="2:6" x14ac:dyDescent="0.25">
      <c r="B319" s="42"/>
      <c r="C319" s="42"/>
      <c r="D319" s="42"/>
      <c r="E319" s="42"/>
      <c r="F319" s="42"/>
    </row>
    <row r="320" spans="2:6" x14ac:dyDescent="0.25">
      <c r="B320" s="42"/>
      <c r="C320" s="42"/>
      <c r="D320" s="42"/>
      <c r="E320" s="42"/>
      <c r="F320" s="42"/>
    </row>
    <row r="321" spans="2:6" x14ac:dyDescent="0.25">
      <c r="B321" s="42"/>
      <c r="C321" s="42"/>
      <c r="D321" s="42"/>
      <c r="E321" s="42"/>
      <c r="F321" s="42"/>
    </row>
    <row r="322" spans="2:6" x14ac:dyDescent="0.25">
      <c r="B322" s="42"/>
      <c r="C322" s="42"/>
      <c r="D322" s="42"/>
      <c r="E322" s="42"/>
      <c r="F322" s="42"/>
    </row>
    <row r="323" spans="2:6" x14ac:dyDescent="0.25">
      <c r="B323" s="42"/>
      <c r="C323" s="42"/>
      <c r="D323" s="42"/>
      <c r="E323" s="42"/>
      <c r="F323" s="42"/>
    </row>
    <row r="324" spans="2:6" x14ac:dyDescent="0.25">
      <c r="B324" s="42"/>
      <c r="C324" s="42"/>
      <c r="D324" s="42"/>
      <c r="E324" s="42"/>
      <c r="F324" s="42"/>
    </row>
    <row r="325" spans="2:6" x14ac:dyDescent="0.25">
      <c r="B325" s="42"/>
      <c r="C325" s="42"/>
      <c r="D325" s="42"/>
      <c r="E325" s="42"/>
      <c r="F325" s="42"/>
    </row>
    <row r="326" spans="2:6" x14ac:dyDescent="0.25">
      <c r="B326" s="42"/>
      <c r="C326" s="42"/>
      <c r="D326" s="42"/>
      <c r="E326" s="42"/>
      <c r="F326" s="42"/>
    </row>
    <row r="327" spans="2:6" x14ac:dyDescent="0.25">
      <c r="B327" s="42"/>
      <c r="C327" s="42"/>
      <c r="D327" s="42"/>
      <c r="E327" s="42"/>
      <c r="F327" s="42"/>
    </row>
    <row r="328" spans="2:6" x14ac:dyDescent="0.25">
      <c r="B328" s="42"/>
      <c r="C328" s="42"/>
      <c r="D328" s="42"/>
      <c r="E328" s="42"/>
      <c r="F328" s="42"/>
    </row>
    <row r="329" spans="2:6" x14ac:dyDescent="0.25">
      <c r="B329" s="42"/>
      <c r="C329" s="42"/>
      <c r="D329" s="42"/>
      <c r="E329" s="42"/>
      <c r="F329" s="42"/>
    </row>
    <row r="330" spans="2:6" x14ac:dyDescent="0.25">
      <c r="B330" s="42"/>
      <c r="C330" s="42"/>
      <c r="D330" s="42"/>
      <c r="E330" s="42"/>
      <c r="F330" s="42"/>
    </row>
    <row r="331" spans="2:6" x14ac:dyDescent="0.25">
      <c r="B331" s="42"/>
      <c r="C331" s="42"/>
      <c r="D331" s="42"/>
      <c r="E331" s="42"/>
      <c r="F331" s="42"/>
    </row>
    <row r="332" spans="2:6" x14ac:dyDescent="0.25">
      <c r="B332" s="42"/>
      <c r="C332" s="42"/>
      <c r="D332" s="42"/>
      <c r="E332" s="42"/>
      <c r="F332" s="42"/>
    </row>
    <row r="333" spans="2:6" x14ac:dyDescent="0.25">
      <c r="B333" s="42"/>
      <c r="C333" s="42"/>
      <c r="D333" s="42"/>
      <c r="E333" s="42"/>
      <c r="F333" s="42"/>
    </row>
    <row r="334" spans="2:6" x14ac:dyDescent="0.25">
      <c r="B334" s="42"/>
      <c r="C334" s="42"/>
      <c r="D334" s="42"/>
      <c r="E334" s="42"/>
      <c r="F334" s="42"/>
    </row>
    <row r="335" spans="2:6" x14ac:dyDescent="0.25">
      <c r="B335" s="42"/>
      <c r="C335" s="42"/>
      <c r="D335" s="42"/>
      <c r="E335" s="42"/>
      <c r="F335" s="42"/>
    </row>
    <row r="336" spans="2:6" x14ac:dyDescent="0.25">
      <c r="B336" s="42"/>
      <c r="C336" s="42"/>
      <c r="D336" s="42"/>
      <c r="E336" s="42"/>
      <c r="F336" s="42"/>
    </row>
    <row r="337" spans="2:6" x14ac:dyDescent="0.25">
      <c r="B337" s="42"/>
      <c r="C337" s="42"/>
      <c r="D337" s="42"/>
      <c r="E337" s="42"/>
      <c r="F337" s="42"/>
    </row>
    <row r="338" spans="2:6" x14ac:dyDescent="0.25">
      <c r="B338" s="42"/>
      <c r="C338" s="42"/>
      <c r="D338" s="42"/>
      <c r="E338" s="42"/>
      <c r="F338" s="42"/>
    </row>
    <row r="339" spans="2:6" x14ac:dyDescent="0.25">
      <c r="B339" s="42"/>
      <c r="C339" s="42"/>
      <c r="D339" s="42"/>
      <c r="E339" s="42"/>
      <c r="F339" s="42"/>
    </row>
    <row r="340" spans="2:6" x14ac:dyDescent="0.25">
      <c r="B340" s="42"/>
      <c r="C340" s="42"/>
      <c r="D340" s="42"/>
      <c r="E340" s="42"/>
      <c r="F340" s="42"/>
    </row>
    <row r="341" spans="2:6" x14ac:dyDescent="0.25">
      <c r="B341" s="42"/>
      <c r="C341" s="42"/>
      <c r="D341" s="42"/>
      <c r="E341" s="42"/>
      <c r="F341" s="42"/>
    </row>
    <row r="342" spans="2:6" x14ac:dyDescent="0.25">
      <c r="B342" s="42"/>
      <c r="C342" s="42"/>
      <c r="D342" s="42"/>
      <c r="E342" s="42"/>
      <c r="F342" s="42"/>
    </row>
    <row r="343" spans="2:6" x14ac:dyDescent="0.25">
      <c r="B343" s="42"/>
      <c r="C343" s="42"/>
      <c r="D343" s="42"/>
      <c r="E343" s="42"/>
      <c r="F343" s="42"/>
    </row>
    <row r="344" spans="2:6" x14ac:dyDescent="0.25">
      <c r="B344" s="42"/>
      <c r="C344" s="42"/>
      <c r="D344" s="42"/>
      <c r="E344" s="42"/>
      <c r="F344" s="42"/>
    </row>
    <row r="345" spans="2:6" x14ac:dyDescent="0.25">
      <c r="B345" s="42"/>
      <c r="C345" s="42"/>
      <c r="D345" s="42"/>
      <c r="E345" s="42"/>
      <c r="F345" s="42"/>
    </row>
    <row r="346" spans="2:6" x14ac:dyDescent="0.25">
      <c r="B346" s="42"/>
      <c r="C346" s="42"/>
      <c r="D346" s="42"/>
      <c r="E346" s="42"/>
      <c r="F346" s="42"/>
    </row>
    <row r="347" spans="2:6" x14ac:dyDescent="0.25">
      <c r="B347" s="42"/>
      <c r="C347" s="42"/>
      <c r="D347" s="42"/>
      <c r="E347" s="42"/>
      <c r="F347" s="42"/>
    </row>
    <row r="348" spans="2:6" x14ac:dyDescent="0.25">
      <c r="B348" s="42"/>
      <c r="C348" s="42"/>
      <c r="D348" s="42"/>
      <c r="E348" s="42"/>
      <c r="F348" s="42"/>
    </row>
    <row r="349" spans="2:6" x14ac:dyDescent="0.25">
      <c r="B349" s="42"/>
      <c r="C349" s="42"/>
      <c r="D349" s="42"/>
      <c r="E349" s="42"/>
      <c r="F349" s="42"/>
    </row>
    <row r="350" spans="2:6" x14ac:dyDescent="0.25">
      <c r="B350" s="42"/>
      <c r="C350" s="42"/>
      <c r="D350" s="42"/>
      <c r="E350" s="42"/>
      <c r="F350" s="42"/>
    </row>
    <row r="351" spans="2:6" x14ac:dyDescent="0.25">
      <c r="B351" s="42"/>
      <c r="C351" s="42"/>
      <c r="D351" s="42"/>
      <c r="E351" s="42"/>
      <c r="F351" s="42"/>
    </row>
    <row r="352" spans="2:6" x14ac:dyDescent="0.25">
      <c r="B352" s="42"/>
      <c r="C352" s="42"/>
      <c r="D352" s="42"/>
      <c r="E352" s="42"/>
      <c r="F352" s="42"/>
    </row>
    <row r="353" spans="2:6" x14ac:dyDescent="0.25">
      <c r="B353" s="42"/>
      <c r="C353" s="42"/>
      <c r="D353" s="42"/>
      <c r="E353" s="42"/>
      <c r="F353" s="42"/>
    </row>
    <row r="354" spans="2:6" x14ac:dyDescent="0.25">
      <c r="B354" s="42"/>
      <c r="C354" s="42"/>
      <c r="D354" s="42"/>
      <c r="E354" s="42"/>
      <c r="F354" s="42"/>
    </row>
    <row r="355" spans="2:6" x14ac:dyDescent="0.25">
      <c r="B355" s="42"/>
      <c r="C355" s="42"/>
      <c r="D355" s="42"/>
      <c r="E355" s="42"/>
      <c r="F355" s="42"/>
    </row>
    <row r="356" spans="2:6" x14ac:dyDescent="0.25">
      <c r="B356" s="42"/>
      <c r="C356" s="42"/>
      <c r="D356" s="42"/>
      <c r="E356" s="42"/>
      <c r="F356" s="42"/>
    </row>
    <row r="357" spans="2:6" x14ac:dyDescent="0.25">
      <c r="B357" s="42"/>
      <c r="C357" s="42"/>
      <c r="D357" s="42"/>
      <c r="E357" s="42"/>
      <c r="F357" s="42"/>
    </row>
    <row r="358" spans="2:6" x14ac:dyDescent="0.25">
      <c r="B358" s="42"/>
      <c r="C358" s="42"/>
      <c r="D358" s="42"/>
      <c r="E358" s="42"/>
      <c r="F358" s="42"/>
    </row>
    <row r="359" spans="2:6" x14ac:dyDescent="0.25">
      <c r="B359" s="42"/>
      <c r="C359" s="42"/>
      <c r="D359" s="42"/>
      <c r="E359" s="42"/>
      <c r="F359" s="42"/>
    </row>
    <row r="360" spans="2:6" x14ac:dyDescent="0.25">
      <c r="B360" s="42"/>
      <c r="C360" s="42"/>
      <c r="D360" s="42"/>
      <c r="E360" s="42"/>
      <c r="F360" s="42"/>
    </row>
    <row r="361" spans="2:6" x14ac:dyDescent="0.25">
      <c r="B361" s="42"/>
      <c r="C361" s="42"/>
      <c r="D361" s="42"/>
      <c r="E361" s="42"/>
      <c r="F361" s="42"/>
    </row>
    <row r="362" spans="2:6" x14ac:dyDescent="0.25">
      <c r="B362" s="42"/>
      <c r="C362" s="42"/>
      <c r="D362" s="42"/>
      <c r="E362" s="42"/>
      <c r="F362" s="42"/>
    </row>
    <row r="363" spans="2:6" x14ac:dyDescent="0.25">
      <c r="B363" s="42"/>
      <c r="C363" s="42"/>
      <c r="D363" s="42"/>
      <c r="E363" s="42"/>
      <c r="F363" s="42"/>
    </row>
    <row r="364" spans="2:6" x14ac:dyDescent="0.25">
      <c r="B364" s="42"/>
      <c r="C364" s="42"/>
      <c r="D364" s="42"/>
      <c r="E364" s="42"/>
      <c r="F364" s="42"/>
    </row>
    <row r="365" spans="2:6" x14ac:dyDescent="0.25">
      <c r="B365" s="42"/>
      <c r="C365" s="42"/>
      <c r="D365" s="42"/>
      <c r="E365" s="42"/>
      <c r="F365" s="42"/>
    </row>
    <row r="366" spans="2:6" x14ac:dyDescent="0.25">
      <c r="B366" s="42"/>
      <c r="C366" s="42"/>
      <c r="D366" s="42"/>
      <c r="E366" s="42"/>
      <c r="F366" s="42"/>
    </row>
    <row r="367" spans="2:6" x14ac:dyDescent="0.25">
      <c r="B367" s="42"/>
      <c r="C367" s="42"/>
      <c r="D367" s="42"/>
      <c r="E367" s="42"/>
      <c r="F367" s="42"/>
    </row>
    <row r="368" spans="2:6" x14ac:dyDescent="0.25">
      <c r="B368" s="42"/>
      <c r="C368" s="42"/>
      <c r="D368" s="42"/>
      <c r="E368" s="42"/>
      <c r="F368" s="42"/>
    </row>
    <row r="369" spans="2:6" x14ac:dyDescent="0.25">
      <c r="B369" s="42"/>
      <c r="C369" s="42"/>
      <c r="D369" s="42"/>
      <c r="E369" s="42"/>
      <c r="F369" s="42"/>
    </row>
    <row r="370" spans="2:6" x14ac:dyDescent="0.25">
      <c r="B370" s="42"/>
      <c r="C370" s="42"/>
      <c r="D370" s="42"/>
      <c r="E370" s="42"/>
      <c r="F370" s="42"/>
    </row>
    <row r="371" spans="2:6" x14ac:dyDescent="0.25">
      <c r="B371" s="42"/>
      <c r="C371" s="42"/>
      <c r="D371" s="42"/>
      <c r="E371" s="42"/>
      <c r="F371" s="42"/>
    </row>
    <row r="372" spans="2:6" x14ac:dyDescent="0.25">
      <c r="B372" s="42"/>
      <c r="C372" s="42"/>
      <c r="D372" s="42"/>
      <c r="E372" s="42"/>
      <c r="F372" s="42"/>
    </row>
    <row r="373" spans="2:6" x14ac:dyDescent="0.25">
      <c r="B373" s="42"/>
      <c r="C373" s="42"/>
      <c r="D373" s="42"/>
      <c r="E373" s="42"/>
      <c r="F373" s="42"/>
    </row>
    <row r="374" spans="2:6" x14ac:dyDescent="0.25">
      <c r="B374" s="42"/>
      <c r="C374" s="42"/>
      <c r="D374" s="42"/>
      <c r="E374" s="42"/>
      <c r="F374" s="42"/>
    </row>
    <row r="375" spans="2:6" x14ac:dyDescent="0.25">
      <c r="B375" s="42"/>
      <c r="C375" s="42"/>
      <c r="D375" s="42"/>
      <c r="E375" s="42"/>
      <c r="F375" s="42"/>
    </row>
    <row r="376" spans="2:6" x14ac:dyDescent="0.25">
      <c r="B376" s="42"/>
      <c r="C376" s="42"/>
      <c r="D376" s="42"/>
      <c r="E376" s="42"/>
      <c r="F376" s="42"/>
    </row>
    <row r="377" spans="2:6" x14ac:dyDescent="0.25">
      <c r="B377" s="42"/>
      <c r="C377" s="42"/>
      <c r="D377" s="42"/>
      <c r="E377" s="42"/>
      <c r="F377" s="42"/>
    </row>
    <row r="378" spans="2:6" x14ac:dyDescent="0.25">
      <c r="B378" s="42"/>
      <c r="C378" s="42"/>
      <c r="D378" s="42"/>
      <c r="E378" s="42"/>
      <c r="F378" s="42"/>
    </row>
    <row r="379" spans="2:6" x14ac:dyDescent="0.25">
      <c r="B379" s="42"/>
      <c r="C379" s="42"/>
      <c r="D379" s="42"/>
      <c r="E379" s="42"/>
      <c r="F379" s="42"/>
    </row>
    <row r="380" spans="2:6" x14ac:dyDescent="0.25">
      <c r="B380" s="42"/>
      <c r="C380" s="42"/>
      <c r="D380" s="42"/>
      <c r="E380" s="42"/>
      <c r="F380" s="42"/>
    </row>
    <row r="381" spans="2:6" x14ac:dyDescent="0.25">
      <c r="B381" s="42"/>
      <c r="C381" s="42"/>
      <c r="D381" s="42"/>
      <c r="E381" s="42"/>
      <c r="F381" s="42"/>
    </row>
    <row r="382" spans="2:6" x14ac:dyDescent="0.25">
      <c r="B382" s="42"/>
      <c r="C382" s="42"/>
      <c r="D382" s="42"/>
      <c r="E382" s="42"/>
      <c r="F382" s="42"/>
    </row>
    <row r="383" spans="2:6" x14ac:dyDescent="0.25">
      <c r="B383" s="42"/>
      <c r="C383" s="42"/>
      <c r="D383" s="42"/>
      <c r="E383" s="42"/>
      <c r="F383" s="42"/>
    </row>
    <row r="384" spans="2:6" x14ac:dyDescent="0.25">
      <c r="B384" s="42"/>
      <c r="C384" s="42"/>
      <c r="D384" s="42"/>
      <c r="E384" s="42"/>
      <c r="F384" s="42"/>
    </row>
    <row r="385" spans="2:6" x14ac:dyDescent="0.25">
      <c r="B385" s="42"/>
      <c r="C385" s="42"/>
      <c r="D385" s="42"/>
      <c r="E385" s="42"/>
      <c r="F385" s="42"/>
    </row>
    <row r="386" spans="2:6" x14ac:dyDescent="0.25">
      <c r="B386" s="42"/>
      <c r="C386" s="42"/>
      <c r="D386" s="42"/>
      <c r="E386" s="42"/>
      <c r="F386" s="42"/>
    </row>
    <row r="387" spans="2:6" x14ac:dyDescent="0.25">
      <c r="B387" s="42"/>
      <c r="C387" s="42"/>
      <c r="D387" s="42"/>
      <c r="E387" s="42"/>
      <c r="F387" s="42"/>
    </row>
    <row r="388" spans="2:6" x14ac:dyDescent="0.25">
      <c r="B388" s="42"/>
      <c r="C388" s="42"/>
      <c r="D388" s="42"/>
      <c r="E388" s="42"/>
      <c r="F388" s="42"/>
    </row>
    <row r="389" spans="2:6" x14ac:dyDescent="0.25">
      <c r="B389" s="42"/>
      <c r="C389" s="42"/>
      <c r="D389" s="42"/>
      <c r="E389" s="42"/>
      <c r="F389" s="42"/>
    </row>
    <row r="390" spans="2:6" x14ac:dyDescent="0.25">
      <c r="B390" s="42"/>
      <c r="C390" s="42"/>
      <c r="D390" s="42"/>
      <c r="E390" s="42"/>
      <c r="F390" s="42"/>
    </row>
    <row r="391" spans="2:6" x14ac:dyDescent="0.25">
      <c r="B391" s="42"/>
      <c r="C391" s="42"/>
      <c r="D391" s="42"/>
      <c r="E391" s="42"/>
      <c r="F391" s="42"/>
    </row>
    <row r="392" spans="2:6" x14ac:dyDescent="0.25">
      <c r="B392" s="42"/>
      <c r="C392" s="42"/>
      <c r="D392" s="42"/>
      <c r="E392" s="42"/>
      <c r="F392" s="42"/>
    </row>
    <row r="393" spans="2:6" x14ac:dyDescent="0.25">
      <c r="B393" s="42"/>
      <c r="C393" s="42"/>
      <c r="D393" s="42"/>
      <c r="E393" s="42"/>
      <c r="F393" s="42"/>
    </row>
    <row r="394" spans="2:6" x14ac:dyDescent="0.25">
      <c r="B394" s="42"/>
      <c r="C394" s="42"/>
      <c r="D394" s="42"/>
      <c r="E394" s="42"/>
      <c r="F394" s="42"/>
    </row>
    <row r="395" spans="2:6" x14ac:dyDescent="0.25">
      <c r="B395" s="42"/>
      <c r="C395" s="42"/>
      <c r="D395" s="42"/>
      <c r="E395" s="42"/>
      <c r="F395" s="42"/>
    </row>
    <row r="396" spans="2:6" x14ac:dyDescent="0.25">
      <c r="B396" s="42"/>
      <c r="C396" s="42"/>
      <c r="D396" s="42"/>
      <c r="E396" s="42"/>
      <c r="F396" s="42"/>
    </row>
    <row r="397" spans="2:6" x14ac:dyDescent="0.25">
      <c r="B397" s="42"/>
      <c r="C397" s="42"/>
      <c r="D397" s="42"/>
      <c r="E397" s="42"/>
      <c r="F397" s="42"/>
    </row>
    <row r="398" spans="2:6" x14ac:dyDescent="0.25">
      <c r="B398" s="42"/>
      <c r="C398" s="42"/>
      <c r="D398" s="42"/>
      <c r="E398" s="42"/>
      <c r="F398" s="42"/>
    </row>
    <row r="399" spans="2:6" x14ac:dyDescent="0.25">
      <c r="B399" s="42"/>
      <c r="C399" s="42"/>
      <c r="D399" s="42"/>
      <c r="E399" s="42"/>
      <c r="F399" s="42"/>
    </row>
    <row r="400" spans="2:6" x14ac:dyDescent="0.25">
      <c r="B400" s="42"/>
      <c r="C400" s="42"/>
      <c r="D400" s="42"/>
      <c r="E400" s="42"/>
      <c r="F400" s="42"/>
    </row>
    <row r="401" spans="2:6" x14ac:dyDescent="0.25">
      <c r="B401" s="42"/>
      <c r="C401" s="42"/>
      <c r="D401" s="42"/>
      <c r="E401" s="42"/>
      <c r="F401" s="42"/>
    </row>
    <row r="402" spans="2:6" x14ac:dyDescent="0.25">
      <c r="B402" s="42"/>
      <c r="C402" s="42"/>
      <c r="D402" s="42"/>
      <c r="E402" s="42"/>
      <c r="F402" s="42"/>
    </row>
    <row r="403" spans="2:6" x14ac:dyDescent="0.25">
      <c r="B403" s="42"/>
      <c r="C403" s="42"/>
      <c r="D403" s="42"/>
      <c r="E403" s="42"/>
      <c r="F403" s="42"/>
    </row>
    <row r="404" spans="2:6" x14ac:dyDescent="0.25">
      <c r="B404" s="42"/>
      <c r="C404" s="42"/>
      <c r="D404" s="42"/>
      <c r="E404" s="42"/>
      <c r="F404" s="42"/>
    </row>
    <row r="405" spans="2:6" x14ac:dyDescent="0.25">
      <c r="B405" s="42"/>
      <c r="C405" s="42"/>
      <c r="D405" s="42"/>
      <c r="E405" s="42"/>
      <c r="F405" s="42"/>
    </row>
    <row r="406" spans="2:6" x14ac:dyDescent="0.25">
      <c r="B406" s="42"/>
      <c r="C406" s="42"/>
      <c r="D406" s="42"/>
      <c r="E406" s="42"/>
      <c r="F406" s="42"/>
    </row>
    <row r="407" spans="2:6" x14ac:dyDescent="0.25">
      <c r="B407" s="42"/>
      <c r="C407" s="42"/>
      <c r="D407" s="42"/>
      <c r="E407" s="42"/>
      <c r="F407" s="42"/>
    </row>
    <row r="408" spans="2:6" x14ac:dyDescent="0.25">
      <c r="B408" s="42"/>
      <c r="C408" s="42"/>
      <c r="D408" s="42"/>
      <c r="E408" s="42"/>
      <c r="F408" s="42"/>
    </row>
    <row r="409" spans="2:6" x14ac:dyDescent="0.25">
      <c r="B409" s="42"/>
      <c r="C409" s="42"/>
      <c r="D409" s="42"/>
      <c r="E409" s="42"/>
      <c r="F409" s="42"/>
    </row>
    <row r="410" spans="2:6" x14ac:dyDescent="0.25">
      <c r="B410" s="42"/>
      <c r="C410" s="42"/>
      <c r="D410" s="42"/>
      <c r="E410" s="42"/>
      <c r="F410" s="42"/>
    </row>
    <row r="411" spans="2:6" x14ac:dyDescent="0.25">
      <c r="B411" s="42"/>
      <c r="C411" s="42"/>
      <c r="D411" s="42"/>
      <c r="E411" s="42"/>
      <c r="F411" s="42"/>
    </row>
    <row r="412" spans="2:6" x14ac:dyDescent="0.25">
      <c r="B412" s="42"/>
      <c r="C412" s="42"/>
      <c r="D412" s="42"/>
      <c r="E412" s="42"/>
      <c r="F412" s="42"/>
    </row>
    <row r="413" spans="2:6" x14ac:dyDescent="0.25">
      <c r="B413" s="42"/>
      <c r="C413" s="42"/>
      <c r="D413" s="42"/>
      <c r="E413" s="42"/>
      <c r="F413" s="42"/>
    </row>
    <row r="414" spans="2:6" x14ac:dyDescent="0.25">
      <c r="B414" s="42"/>
      <c r="C414" s="42"/>
      <c r="D414" s="42"/>
      <c r="E414" s="42"/>
      <c r="F414" s="42"/>
    </row>
    <row r="415" spans="2:6" x14ac:dyDescent="0.25">
      <c r="B415" s="42"/>
      <c r="C415" s="42"/>
      <c r="D415" s="42"/>
      <c r="E415" s="42"/>
      <c r="F415" s="42"/>
    </row>
    <row r="416" spans="2:6" x14ac:dyDescent="0.25">
      <c r="B416" s="42"/>
      <c r="C416" s="42"/>
      <c r="D416" s="42"/>
      <c r="E416" s="42"/>
      <c r="F416" s="42"/>
    </row>
    <row r="417" spans="2:6" x14ac:dyDescent="0.25">
      <c r="B417" s="42"/>
      <c r="C417" s="42"/>
      <c r="D417" s="42"/>
      <c r="E417" s="42"/>
      <c r="F417" s="42"/>
    </row>
    <row r="418" spans="2:6" x14ac:dyDescent="0.25">
      <c r="B418" s="42"/>
      <c r="C418" s="42"/>
      <c r="D418" s="42"/>
      <c r="E418" s="42"/>
      <c r="F418" s="42"/>
    </row>
    <row r="419" spans="2:6" x14ac:dyDescent="0.25">
      <c r="B419" s="42"/>
      <c r="C419" s="42"/>
      <c r="D419" s="42"/>
      <c r="E419" s="42"/>
      <c r="F419" s="42"/>
    </row>
    <row r="420" spans="2:6" x14ac:dyDescent="0.25">
      <c r="B420" s="42"/>
      <c r="C420" s="42"/>
      <c r="D420" s="42"/>
      <c r="E420" s="42"/>
      <c r="F420" s="42"/>
    </row>
    <row r="421" spans="2:6" x14ac:dyDescent="0.25">
      <c r="B421" s="42"/>
      <c r="C421" s="42"/>
      <c r="D421" s="42"/>
      <c r="E421" s="42"/>
      <c r="F421" s="42"/>
    </row>
    <row r="422" spans="2:6" x14ac:dyDescent="0.25">
      <c r="B422" s="42"/>
      <c r="C422" s="42"/>
      <c r="D422" s="42"/>
      <c r="E422" s="42"/>
      <c r="F422" s="42"/>
    </row>
    <row r="423" spans="2:6" x14ac:dyDescent="0.25">
      <c r="B423" s="42"/>
      <c r="C423" s="42"/>
      <c r="D423" s="42"/>
      <c r="E423" s="42"/>
      <c r="F423" s="42"/>
    </row>
    <row r="424" spans="2:6" x14ac:dyDescent="0.25">
      <c r="B424" s="42"/>
      <c r="C424" s="42"/>
      <c r="D424" s="42"/>
      <c r="E424" s="42"/>
      <c r="F424" s="42"/>
    </row>
    <row r="425" spans="2:6" x14ac:dyDescent="0.25">
      <c r="B425" s="42"/>
      <c r="C425" s="42"/>
      <c r="D425" s="42"/>
      <c r="E425" s="42"/>
      <c r="F425" s="42"/>
    </row>
    <row r="426" spans="2:6" x14ac:dyDescent="0.25">
      <c r="B426" s="42"/>
      <c r="C426" s="42"/>
      <c r="D426" s="42"/>
      <c r="E426" s="42"/>
      <c r="F426" s="42"/>
    </row>
    <row r="427" spans="2:6" x14ac:dyDescent="0.25">
      <c r="B427" s="42"/>
      <c r="C427" s="42"/>
      <c r="D427" s="42"/>
      <c r="E427" s="42"/>
      <c r="F427" s="42"/>
    </row>
    <row r="428" spans="2:6" x14ac:dyDescent="0.25">
      <c r="B428" s="42"/>
      <c r="C428" s="42"/>
      <c r="D428" s="42"/>
      <c r="E428" s="42"/>
      <c r="F428" s="42"/>
    </row>
    <row r="429" spans="2:6" x14ac:dyDescent="0.25">
      <c r="B429" s="42"/>
      <c r="C429" s="42"/>
      <c r="D429" s="42"/>
      <c r="E429" s="42"/>
      <c r="F429" s="42"/>
    </row>
    <row r="430" spans="2:6" x14ac:dyDescent="0.25">
      <c r="B430" s="42"/>
      <c r="C430" s="42"/>
      <c r="D430" s="42"/>
      <c r="E430" s="42"/>
      <c r="F430" s="42"/>
    </row>
    <row r="431" spans="2:6" x14ac:dyDescent="0.25">
      <c r="B431" s="42"/>
      <c r="C431" s="42"/>
      <c r="D431" s="42"/>
      <c r="E431" s="42"/>
      <c r="F431" s="42"/>
    </row>
    <row r="432" spans="2:6" x14ac:dyDescent="0.25">
      <c r="B432" s="42"/>
      <c r="C432" s="42"/>
      <c r="D432" s="42"/>
      <c r="E432" s="42"/>
      <c r="F432" s="42"/>
    </row>
    <row r="433" spans="2:6" x14ac:dyDescent="0.25">
      <c r="B433" s="42"/>
      <c r="C433" s="42"/>
      <c r="D433" s="42"/>
      <c r="E433" s="42"/>
      <c r="F433" s="42"/>
    </row>
    <row r="434" spans="2:6" x14ac:dyDescent="0.25">
      <c r="B434" s="42"/>
      <c r="C434" s="42"/>
      <c r="D434" s="42"/>
      <c r="E434" s="42"/>
      <c r="F434" s="42"/>
    </row>
    <row r="435" spans="2:6" x14ac:dyDescent="0.25">
      <c r="B435" s="42"/>
      <c r="C435" s="42"/>
      <c r="D435" s="42"/>
      <c r="E435" s="42"/>
      <c r="F435" s="42"/>
    </row>
    <row r="436" spans="2:6" x14ac:dyDescent="0.25">
      <c r="B436" s="42"/>
      <c r="C436" s="42"/>
      <c r="D436" s="42"/>
      <c r="E436" s="42"/>
      <c r="F436" s="42"/>
    </row>
    <row r="437" spans="2:6" x14ac:dyDescent="0.25">
      <c r="B437" s="42"/>
      <c r="C437" s="42"/>
      <c r="D437" s="42"/>
      <c r="E437" s="42"/>
      <c r="F437" s="42"/>
    </row>
    <row r="438" spans="2:6" x14ac:dyDescent="0.25">
      <c r="B438" s="42"/>
      <c r="C438" s="42"/>
      <c r="D438" s="42"/>
      <c r="E438" s="42"/>
      <c r="F438" s="42"/>
    </row>
    <row r="439" spans="2:6" x14ac:dyDescent="0.25">
      <c r="B439" s="42"/>
      <c r="C439" s="42"/>
      <c r="D439" s="42"/>
      <c r="E439" s="42"/>
      <c r="F439" s="42"/>
    </row>
    <row r="440" spans="2:6" x14ac:dyDescent="0.25">
      <c r="B440" s="42"/>
      <c r="C440" s="42"/>
      <c r="D440" s="42"/>
      <c r="E440" s="42"/>
      <c r="F440" s="42"/>
    </row>
    <row r="441" spans="2:6" x14ac:dyDescent="0.25">
      <c r="B441" s="42"/>
      <c r="C441" s="42"/>
      <c r="D441" s="42"/>
      <c r="E441" s="42"/>
      <c r="F441" s="42"/>
    </row>
    <row r="442" spans="2:6" x14ac:dyDescent="0.25">
      <c r="B442" s="42"/>
      <c r="C442" s="42"/>
      <c r="D442" s="42"/>
      <c r="E442" s="42"/>
      <c r="F442" s="42"/>
    </row>
    <row r="443" spans="2:6" x14ac:dyDescent="0.25">
      <c r="B443" s="42"/>
      <c r="C443" s="42"/>
      <c r="D443" s="42"/>
      <c r="E443" s="42"/>
      <c r="F443" s="42"/>
    </row>
    <row r="444" spans="2:6" x14ac:dyDescent="0.25">
      <c r="B444" s="42"/>
      <c r="C444" s="42"/>
      <c r="D444" s="42"/>
      <c r="E444" s="42"/>
      <c r="F444" s="42"/>
    </row>
    <row r="445" spans="2:6" x14ac:dyDescent="0.25">
      <c r="B445" s="42"/>
      <c r="C445" s="42"/>
      <c r="D445" s="42"/>
      <c r="E445" s="42"/>
      <c r="F445" s="42"/>
    </row>
    <row r="446" spans="2:6" x14ac:dyDescent="0.25">
      <c r="B446" s="42"/>
      <c r="C446" s="42"/>
      <c r="D446" s="42"/>
      <c r="E446" s="42"/>
      <c r="F446" s="42"/>
    </row>
    <row r="447" spans="2:6" x14ac:dyDescent="0.25">
      <c r="B447" s="42"/>
      <c r="C447" s="42"/>
      <c r="D447" s="42"/>
      <c r="E447" s="42"/>
      <c r="F447" s="42"/>
    </row>
    <row r="448" spans="2:6" x14ac:dyDescent="0.25">
      <c r="B448" s="42"/>
      <c r="C448" s="42"/>
      <c r="D448" s="42"/>
      <c r="E448" s="42"/>
      <c r="F448" s="42"/>
    </row>
    <row r="449" spans="2:6" x14ac:dyDescent="0.25">
      <c r="B449" s="42"/>
      <c r="C449" s="42"/>
      <c r="D449" s="42"/>
      <c r="E449" s="42"/>
      <c r="F449" s="42"/>
    </row>
    <row r="450" spans="2:6" x14ac:dyDescent="0.25">
      <c r="B450" s="42"/>
      <c r="C450" s="42"/>
      <c r="D450" s="42"/>
      <c r="E450" s="42"/>
      <c r="F450" s="42"/>
    </row>
    <row r="451" spans="2:6" x14ac:dyDescent="0.25">
      <c r="B451" s="42"/>
      <c r="C451" s="42"/>
      <c r="D451" s="42"/>
      <c r="E451" s="42"/>
      <c r="F451" s="42"/>
    </row>
    <row r="452" spans="2:6" x14ac:dyDescent="0.25">
      <c r="B452" s="42"/>
      <c r="C452" s="42"/>
      <c r="D452" s="42"/>
      <c r="E452" s="42"/>
      <c r="F452" s="42"/>
    </row>
    <row r="453" spans="2:6" x14ac:dyDescent="0.25">
      <c r="B453" s="42"/>
      <c r="C453" s="42"/>
      <c r="D453" s="42"/>
      <c r="E453" s="42"/>
      <c r="F453" s="42"/>
    </row>
    <row r="454" spans="2:6" x14ac:dyDescent="0.25">
      <c r="B454" s="42"/>
      <c r="C454" s="42"/>
      <c r="D454" s="42"/>
      <c r="E454" s="42"/>
      <c r="F454" s="42"/>
    </row>
    <row r="455" spans="2:6" x14ac:dyDescent="0.25">
      <c r="B455" s="42"/>
      <c r="C455" s="42"/>
      <c r="D455" s="42"/>
      <c r="E455" s="42"/>
      <c r="F455" s="42"/>
    </row>
    <row r="456" spans="2:6" x14ac:dyDescent="0.25">
      <c r="B456" s="42"/>
      <c r="C456" s="42"/>
      <c r="D456" s="42"/>
      <c r="E456" s="42"/>
      <c r="F456" s="42"/>
    </row>
    <row r="457" spans="2:6" x14ac:dyDescent="0.25">
      <c r="B457" s="42"/>
      <c r="C457" s="42"/>
      <c r="D457" s="42"/>
      <c r="E457" s="42"/>
      <c r="F457" s="42"/>
    </row>
    <row r="458" spans="2:6" x14ac:dyDescent="0.25">
      <c r="B458" s="42"/>
      <c r="C458" s="42"/>
      <c r="D458" s="42"/>
      <c r="E458" s="42"/>
      <c r="F458" s="42"/>
    </row>
    <row r="459" spans="2:6" x14ac:dyDescent="0.25">
      <c r="B459" s="42"/>
      <c r="C459" s="42"/>
      <c r="D459" s="42"/>
      <c r="E459" s="42"/>
      <c r="F459" s="42"/>
    </row>
    <row r="460" spans="2:6" x14ac:dyDescent="0.25">
      <c r="B460" s="42"/>
      <c r="C460" s="42"/>
      <c r="D460" s="42"/>
      <c r="E460" s="42"/>
      <c r="F460" s="42"/>
    </row>
    <row r="461" spans="2:6" x14ac:dyDescent="0.25">
      <c r="B461" s="42"/>
      <c r="C461" s="42"/>
      <c r="D461" s="42"/>
      <c r="E461" s="42"/>
      <c r="F461" s="42"/>
    </row>
    <row r="462" spans="2:6" x14ac:dyDescent="0.25">
      <c r="B462" s="42"/>
      <c r="C462" s="42"/>
      <c r="D462" s="42"/>
      <c r="E462" s="42"/>
      <c r="F462" s="42"/>
    </row>
    <row r="463" spans="2:6" x14ac:dyDescent="0.25">
      <c r="B463" s="42"/>
      <c r="C463" s="42"/>
      <c r="D463" s="42"/>
      <c r="E463" s="42"/>
      <c r="F463" s="42"/>
    </row>
    <row r="464" spans="2:6" x14ac:dyDescent="0.25">
      <c r="B464" s="42"/>
      <c r="C464" s="42"/>
      <c r="D464" s="42"/>
      <c r="E464" s="42"/>
      <c r="F464" s="42"/>
    </row>
    <row r="465" spans="2:6" x14ac:dyDescent="0.25">
      <c r="B465" s="42"/>
      <c r="C465" s="42"/>
      <c r="D465" s="42"/>
      <c r="E465" s="42"/>
      <c r="F465" s="42"/>
    </row>
    <row r="466" spans="2:6" x14ac:dyDescent="0.25">
      <c r="B466" s="42"/>
      <c r="C466" s="42"/>
      <c r="D466" s="42"/>
      <c r="E466" s="42"/>
      <c r="F466" s="42"/>
    </row>
    <row r="467" spans="2:6" x14ac:dyDescent="0.25">
      <c r="B467" s="42"/>
      <c r="C467" s="42"/>
      <c r="D467" s="42"/>
      <c r="E467" s="42"/>
      <c r="F467" s="42"/>
    </row>
    <row r="468" spans="2:6" x14ac:dyDescent="0.25">
      <c r="B468" s="42"/>
      <c r="C468" s="42"/>
      <c r="D468" s="42"/>
      <c r="E468" s="42"/>
      <c r="F468" s="42"/>
    </row>
    <row r="469" spans="2:6" x14ac:dyDescent="0.25">
      <c r="B469" s="42"/>
      <c r="C469" s="42"/>
      <c r="D469" s="42"/>
      <c r="E469" s="42"/>
      <c r="F469" s="42"/>
    </row>
    <row r="470" spans="2:6" x14ac:dyDescent="0.25">
      <c r="B470" s="42"/>
      <c r="C470" s="42"/>
      <c r="D470" s="42"/>
      <c r="E470" s="42"/>
      <c r="F470" s="42"/>
    </row>
    <row r="471" spans="2:6" x14ac:dyDescent="0.25">
      <c r="B471" s="42"/>
      <c r="C471" s="42"/>
      <c r="D471" s="42"/>
      <c r="E471" s="42"/>
      <c r="F471" s="42"/>
    </row>
    <row r="472" spans="2:6" x14ac:dyDescent="0.25">
      <c r="B472" s="42"/>
      <c r="C472" s="42"/>
      <c r="D472" s="42"/>
      <c r="E472" s="42"/>
      <c r="F472" s="42"/>
    </row>
    <row r="473" spans="2:6" x14ac:dyDescent="0.25">
      <c r="B473" s="42"/>
      <c r="C473" s="42"/>
      <c r="D473" s="42"/>
      <c r="E473" s="42"/>
      <c r="F473" s="42"/>
    </row>
    <row r="474" spans="2:6" x14ac:dyDescent="0.25">
      <c r="B474" s="42"/>
      <c r="C474" s="42"/>
      <c r="D474" s="42"/>
      <c r="E474" s="42"/>
      <c r="F474" s="42"/>
    </row>
    <row r="475" spans="2:6" x14ac:dyDescent="0.25">
      <c r="B475" s="42"/>
      <c r="C475" s="42"/>
      <c r="D475" s="42"/>
      <c r="E475" s="42"/>
      <c r="F475" s="42"/>
    </row>
    <row r="476" spans="2:6" x14ac:dyDescent="0.25">
      <c r="B476" s="42"/>
      <c r="C476" s="42"/>
      <c r="D476" s="42"/>
      <c r="E476" s="42"/>
      <c r="F476" s="42"/>
    </row>
    <row r="477" spans="2:6" x14ac:dyDescent="0.25">
      <c r="B477" s="42"/>
      <c r="C477" s="42"/>
      <c r="D477" s="42"/>
      <c r="E477" s="42"/>
      <c r="F477" s="42"/>
    </row>
    <row r="478" spans="2:6" x14ac:dyDescent="0.25">
      <c r="B478" s="42"/>
      <c r="C478" s="42"/>
      <c r="D478" s="42"/>
      <c r="E478" s="42"/>
      <c r="F478" s="42"/>
    </row>
    <row r="479" spans="2:6" x14ac:dyDescent="0.25">
      <c r="B479" s="42"/>
      <c r="C479" s="42"/>
      <c r="D479" s="42"/>
      <c r="E479" s="42"/>
      <c r="F479" s="42"/>
    </row>
    <row r="480" spans="2:6" x14ac:dyDescent="0.25">
      <c r="B480" s="42"/>
      <c r="C480" s="42"/>
      <c r="D480" s="42"/>
      <c r="E480" s="42"/>
      <c r="F480" s="42"/>
    </row>
    <row r="481" spans="2:6" x14ac:dyDescent="0.25">
      <c r="B481" s="42"/>
      <c r="C481" s="42"/>
      <c r="D481" s="42"/>
      <c r="E481" s="42"/>
      <c r="F481" s="42"/>
    </row>
    <row r="482" spans="2:6" x14ac:dyDescent="0.25">
      <c r="B482" s="42"/>
      <c r="C482" s="42"/>
      <c r="D482" s="42"/>
      <c r="E482" s="42"/>
      <c r="F482" s="42"/>
    </row>
    <row r="483" spans="2:6" x14ac:dyDescent="0.25">
      <c r="B483" s="42"/>
      <c r="C483" s="42"/>
      <c r="D483" s="42"/>
      <c r="E483" s="42"/>
      <c r="F483" s="42"/>
    </row>
    <row r="484" spans="2:6" x14ac:dyDescent="0.25">
      <c r="B484" s="42"/>
      <c r="C484" s="42"/>
      <c r="D484" s="42"/>
      <c r="E484" s="42"/>
      <c r="F484" s="42"/>
    </row>
    <row r="485" spans="2:6" x14ac:dyDescent="0.25">
      <c r="B485" s="42"/>
      <c r="C485" s="42"/>
      <c r="D485" s="42"/>
      <c r="E485" s="42"/>
      <c r="F485" s="42"/>
    </row>
    <row r="486" spans="2:6" x14ac:dyDescent="0.25">
      <c r="B486" s="42"/>
      <c r="C486" s="42"/>
      <c r="D486" s="42"/>
      <c r="E486" s="42"/>
      <c r="F486" s="42"/>
    </row>
    <row r="487" spans="2:6" x14ac:dyDescent="0.25">
      <c r="B487" s="42"/>
      <c r="C487" s="42"/>
      <c r="D487" s="42"/>
      <c r="E487" s="42"/>
      <c r="F487" s="42"/>
    </row>
    <row r="488" spans="2:6" x14ac:dyDescent="0.25">
      <c r="B488" s="42"/>
      <c r="C488" s="42"/>
      <c r="D488" s="42"/>
      <c r="E488" s="42"/>
      <c r="F488" s="42"/>
    </row>
    <row r="489" spans="2:6" x14ac:dyDescent="0.25">
      <c r="B489" s="42"/>
      <c r="C489" s="42"/>
      <c r="D489" s="42"/>
      <c r="E489" s="42"/>
      <c r="F489" s="42"/>
    </row>
    <row r="490" spans="2:6" x14ac:dyDescent="0.25">
      <c r="B490" s="42"/>
      <c r="C490" s="42"/>
      <c r="D490" s="42"/>
      <c r="E490" s="42"/>
      <c r="F490" s="42"/>
    </row>
    <row r="491" spans="2:6" x14ac:dyDescent="0.25">
      <c r="B491" s="42"/>
      <c r="C491" s="42"/>
      <c r="D491" s="42"/>
      <c r="E491" s="42"/>
      <c r="F491" s="42"/>
    </row>
    <row r="492" spans="2:6" x14ac:dyDescent="0.25">
      <c r="B492" s="42"/>
      <c r="C492" s="42"/>
      <c r="D492" s="42"/>
      <c r="E492" s="42"/>
      <c r="F492" s="42"/>
    </row>
    <row r="493" spans="2:6" x14ac:dyDescent="0.25">
      <c r="B493" s="42"/>
      <c r="C493" s="42"/>
      <c r="D493" s="42"/>
      <c r="E493" s="42"/>
      <c r="F493" s="42"/>
    </row>
    <row r="494" spans="2:6" x14ac:dyDescent="0.25">
      <c r="B494" s="42"/>
      <c r="C494" s="42"/>
      <c r="D494" s="42"/>
      <c r="E494" s="42"/>
      <c r="F494" s="42"/>
    </row>
    <row r="495" spans="2:6" x14ac:dyDescent="0.25">
      <c r="B495" s="42"/>
      <c r="C495" s="42"/>
      <c r="D495" s="42"/>
      <c r="E495" s="42"/>
      <c r="F495" s="42"/>
    </row>
    <row r="496" spans="2:6" x14ac:dyDescent="0.25">
      <c r="B496" s="42"/>
      <c r="C496" s="42"/>
      <c r="D496" s="42"/>
      <c r="E496" s="42"/>
      <c r="F496" s="42"/>
    </row>
    <row r="497" spans="2:6" x14ac:dyDescent="0.25">
      <c r="B497" s="42"/>
      <c r="C497" s="42"/>
      <c r="D497" s="42"/>
      <c r="E497" s="42"/>
      <c r="F497" s="42"/>
    </row>
    <row r="498" spans="2:6" x14ac:dyDescent="0.25">
      <c r="B498" s="42"/>
      <c r="C498" s="42"/>
      <c r="D498" s="42"/>
      <c r="E498" s="42"/>
      <c r="F498" s="42"/>
    </row>
    <row r="499" spans="2:6" x14ac:dyDescent="0.25">
      <c r="B499" s="42"/>
      <c r="C499" s="42"/>
      <c r="D499" s="42"/>
      <c r="E499" s="42"/>
      <c r="F499" s="42"/>
    </row>
    <row r="500" spans="2:6" x14ac:dyDescent="0.25">
      <c r="B500" s="42"/>
      <c r="C500" s="42"/>
      <c r="D500" s="42"/>
      <c r="E500" s="42"/>
      <c r="F500" s="42"/>
    </row>
    <row r="501" spans="2:6" x14ac:dyDescent="0.25">
      <c r="B501" s="42"/>
      <c r="C501" s="42"/>
      <c r="D501" s="42"/>
      <c r="E501" s="42"/>
      <c r="F501" s="42"/>
    </row>
    <row r="502" spans="2:6" x14ac:dyDescent="0.25">
      <c r="B502" s="42"/>
      <c r="C502" s="42"/>
      <c r="D502" s="42"/>
      <c r="E502" s="42"/>
      <c r="F502" s="42"/>
    </row>
    <row r="503" spans="2:6" x14ac:dyDescent="0.25">
      <c r="B503" s="42"/>
      <c r="C503" s="42"/>
      <c r="D503" s="42"/>
      <c r="E503" s="42"/>
      <c r="F503" s="42"/>
    </row>
    <row r="504" spans="2:6" x14ac:dyDescent="0.25">
      <c r="B504" s="42"/>
      <c r="C504" s="42"/>
      <c r="D504" s="42"/>
      <c r="E504" s="42"/>
      <c r="F504" s="42"/>
    </row>
    <row r="505" spans="2:6" x14ac:dyDescent="0.25">
      <c r="B505" s="42"/>
      <c r="C505" s="42"/>
      <c r="D505" s="42"/>
      <c r="E505" s="42"/>
      <c r="F505" s="42"/>
    </row>
    <row r="506" spans="2:6" x14ac:dyDescent="0.25">
      <c r="B506" s="42"/>
      <c r="C506" s="42"/>
      <c r="D506" s="42"/>
      <c r="E506" s="42"/>
      <c r="F506" s="42"/>
    </row>
    <row r="507" spans="2:6" x14ac:dyDescent="0.25">
      <c r="B507" s="42"/>
      <c r="C507" s="42"/>
      <c r="D507" s="42"/>
      <c r="E507" s="42"/>
      <c r="F507" s="42"/>
    </row>
    <row r="508" spans="2:6" x14ac:dyDescent="0.25">
      <c r="B508" s="42"/>
      <c r="C508" s="42"/>
      <c r="D508" s="42"/>
      <c r="E508" s="42"/>
      <c r="F508" s="42"/>
    </row>
    <row r="509" spans="2:6" x14ac:dyDescent="0.25">
      <c r="B509" s="42"/>
      <c r="C509" s="42"/>
      <c r="D509" s="42"/>
      <c r="E509" s="42"/>
      <c r="F509" s="42"/>
    </row>
    <row r="510" spans="2:6" x14ac:dyDescent="0.25">
      <c r="B510" s="42"/>
      <c r="C510" s="42"/>
      <c r="D510" s="42"/>
      <c r="E510" s="42"/>
      <c r="F510" s="42"/>
    </row>
    <row r="511" spans="2:6" x14ac:dyDescent="0.25">
      <c r="B511" s="42"/>
      <c r="C511" s="42"/>
      <c r="D511" s="42"/>
      <c r="E511" s="42"/>
      <c r="F511" s="42"/>
    </row>
    <row r="512" spans="2:6" x14ac:dyDescent="0.25">
      <c r="B512" s="42"/>
      <c r="C512" s="42"/>
      <c r="D512" s="42"/>
      <c r="E512" s="42"/>
      <c r="F512" s="42"/>
    </row>
    <row r="513" spans="2:6" x14ac:dyDescent="0.25">
      <c r="B513" s="42"/>
      <c r="C513" s="42"/>
      <c r="D513" s="42"/>
      <c r="E513" s="42"/>
      <c r="F513" s="42"/>
    </row>
    <row r="514" spans="2:6" x14ac:dyDescent="0.25">
      <c r="B514" s="42"/>
      <c r="C514" s="42"/>
      <c r="D514" s="42"/>
      <c r="E514" s="42"/>
      <c r="F514" s="42"/>
    </row>
    <row r="515" spans="2:6" x14ac:dyDescent="0.25">
      <c r="B515" s="42"/>
      <c r="C515" s="42"/>
      <c r="D515" s="42"/>
      <c r="E515" s="42"/>
      <c r="F515" s="42"/>
    </row>
    <row r="516" spans="2:6" x14ac:dyDescent="0.25">
      <c r="B516" s="42"/>
      <c r="C516" s="42"/>
      <c r="D516" s="42"/>
      <c r="E516" s="42"/>
      <c r="F516" s="42"/>
    </row>
    <row r="517" spans="2:6" x14ac:dyDescent="0.25">
      <c r="B517" s="42"/>
      <c r="C517" s="42"/>
      <c r="D517" s="42"/>
      <c r="E517" s="42"/>
      <c r="F517" s="42"/>
    </row>
    <row r="518" spans="2:6" x14ac:dyDescent="0.25">
      <c r="B518" s="42"/>
      <c r="C518" s="42"/>
      <c r="D518" s="42"/>
      <c r="E518" s="42"/>
      <c r="F518" s="42"/>
    </row>
    <row r="519" spans="2:6" x14ac:dyDescent="0.25">
      <c r="B519" s="42"/>
      <c r="C519" s="42"/>
      <c r="D519" s="42"/>
      <c r="E519" s="42"/>
      <c r="F519" s="42"/>
    </row>
    <row r="520" spans="2:6" x14ac:dyDescent="0.25">
      <c r="B520" s="42"/>
      <c r="C520" s="42"/>
      <c r="D520" s="42"/>
      <c r="E520" s="42"/>
      <c r="F520" s="42"/>
    </row>
    <row r="521" spans="2:6" x14ac:dyDescent="0.25">
      <c r="B521" s="42"/>
      <c r="C521" s="42"/>
      <c r="D521" s="42"/>
      <c r="E521" s="42"/>
      <c r="F521" s="42"/>
    </row>
    <row r="522" spans="2:6" x14ac:dyDescent="0.25">
      <c r="B522" s="42"/>
      <c r="C522" s="42"/>
      <c r="D522" s="42"/>
      <c r="E522" s="42"/>
      <c r="F522" s="42"/>
    </row>
    <row r="523" spans="2:6" x14ac:dyDescent="0.25">
      <c r="B523" s="42"/>
      <c r="C523" s="42"/>
      <c r="D523" s="42"/>
      <c r="E523" s="42"/>
      <c r="F523" s="42"/>
    </row>
    <row r="524" spans="2:6" x14ac:dyDescent="0.25">
      <c r="B524" s="42"/>
      <c r="C524" s="42"/>
      <c r="D524" s="42"/>
      <c r="E524" s="42"/>
      <c r="F524" s="42"/>
    </row>
    <row r="525" spans="2:6" x14ac:dyDescent="0.25">
      <c r="B525" s="42"/>
      <c r="C525" s="42"/>
      <c r="D525" s="42"/>
      <c r="E525" s="42"/>
      <c r="F525" s="42"/>
    </row>
    <row r="526" spans="2:6" x14ac:dyDescent="0.25">
      <c r="B526" s="42"/>
      <c r="C526" s="42"/>
      <c r="D526" s="42"/>
      <c r="E526" s="42"/>
      <c r="F526" s="42"/>
    </row>
    <row r="527" spans="2:6" x14ac:dyDescent="0.25">
      <c r="B527" s="42"/>
      <c r="C527" s="42"/>
      <c r="D527" s="42"/>
      <c r="E527" s="42"/>
      <c r="F527" s="42"/>
    </row>
    <row r="528" spans="2:6" x14ac:dyDescent="0.25">
      <c r="B528" s="42"/>
      <c r="C528" s="42"/>
      <c r="D528" s="42"/>
      <c r="E528" s="42"/>
      <c r="F528" s="42"/>
    </row>
    <row r="529" spans="2:6" x14ac:dyDescent="0.25">
      <c r="B529" s="42"/>
      <c r="C529" s="42"/>
      <c r="D529" s="42"/>
      <c r="E529" s="42"/>
      <c r="F529" s="42"/>
    </row>
    <row r="530" spans="2:6" x14ac:dyDescent="0.25">
      <c r="B530" s="42"/>
      <c r="C530" s="42"/>
      <c r="D530" s="42"/>
      <c r="E530" s="42"/>
      <c r="F530" s="42"/>
    </row>
    <row r="531" spans="2:6" x14ac:dyDescent="0.25">
      <c r="B531" s="42"/>
      <c r="C531" s="42"/>
      <c r="D531" s="42"/>
      <c r="E531" s="42"/>
      <c r="F531" s="42"/>
    </row>
    <row r="532" spans="2:6" x14ac:dyDescent="0.25">
      <c r="B532" s="42"/>
      <c r="C532" s="42"/>
      <c r="D532" s="42"/>
      <c r="E532" s="42"/>
      <c r="F532" s="42"/>
    </row>
    <row r="533" spans="2:6" x14ac:dyDescent="0.25">
      <c r="B533" s="42"/>
      <c r="C533" s="42"/>
      <c r="D533" s="42"/>
      <c r="E533" s="42"/>
      <c r="F533" s="42"/>
    </row>
    <row r="534" spans="2:6" x14ac:dyDescent="0.25">
      <c r="B534" s="42"/>
      <c r="C534" s="42"/>
      <c r="D534" s="42"/>
      <c r="E534" s="42"/>
      <c r="F534" s="42"/>
    </row>
    <row r="535" spans="2:6" x14ac:dyDescent="0.25">
      <c r="B535" s="42"/>
      <c r="C535" s="42"/>
      <c r="D535" s="42"/>
      <c r="E535" s="42"/>
      <c r="F535" s="42"/>
    </row>
    <row r="536" spans="2:6" x14ac:dyDescent="0.25">
      <c r="B536" s="42"/>
      <c r="C536" s="42"/>
      <c r="D536" s="42"/>
      <c r="E536" s="42"/>
      <c r="F536" s="42"/>
    </row>
    <row r="537" spans="2:6" x14ac:dyDescent="0.25">
      <c r="B537" s="42"/>
      <c r="C537" s="42"/>
      <c r="D537" s="42"/>
      <c r="E537" s="42"/>
      <c r="F537" s="42"/>
    </row>
    <row r="538" spans="2:6" x14ac:dyDescent="0.25">
      <c r="B538" s="42"/>
      <c r="C538" s="42"/>
      <c r="D538" s="42"/>
      <c r="E538" s="42"/>
      <c r="F538" s="42"/>
    </row>
    <row r="539" spans="2:6" x14ac:dyDescent="0.25">
      <c r="B539" s="42"/>
      <c r="C539" s="42"/>
      <c r="D539" s="42"/>
      <c r="E539" s="42"/>
      <c r="F539" s="42"/>
    </row>
    <row r="540" spans="2:6" x14ac:dyDescent="0.25">
      <c r="B540" s="42"/>
      <c r="C540" s="42"/>
      <c r="D540" s="42"/>
      <c r="E540" s="42"/>
      <c r="F540" s="42"/>
    </row>
    <row r="541" spans="2:6" x14ac:dyDescent="0.25">
      <c r="B541" s="42"/>
      <c r="C541" s="42"/>
      <c r="D541" s="42"/>
      <c r="E541" s="42"/>
      <c r="F541" s="42"/>
    </row>
    <row r="542" spans="2:6" x14ac:dyDescent="0.25">
      <c r="B542" s="42"/>
      <c r="C542" s="42"/>
      <c r="D542" s="42"/>
      <c r="E542" s="42"/>
      <c r="F542" s="42"/>
    </row>
    <row r="543" spans="2:6" x14ac:dyDescent="0.25">
      <c r="B543" s="42"/>
      <c r="C543" s="42"/>
      <c r="D543" s="42"/>
      <c r="E543" s="42"/>
      <c r="F543" s="42"/>
    </row>
    <row r="544" spans="2:6" x14ac:dyDescent="0.25">
      <c r="B544" s="42"/>
      <c r="C544" s="42"/>
      <c r="D544" s="42"/>
      <c r="E544" s="42"/>
      <c r="F544" s="42"/>
    </row>
    <row r="545" spans="2:6" x14ac:dyDescent="0.25">
      <c r="B545" s="42"/>
      <c r="C545" s="42"/>
      <c r="D545" s="42"/>
      <c r="E545" s="42"/>
      <c r="F545" s="42"/>
    </row>
    <row r="546" spans="2:6" x14ac:dyDescent="0.25">
      <c r="B546" s="42"/>
      <c r="C546" s="42"/>
      <c r="D546" s="42"/>
      <c r="E546" s="42"/>
      <c r="F546" s="42"/>
    </row>
    <row r="547" spans="2:6" x14ac:dyDescent="0.25">
      <c r="B547" s="42"/>
      <c r="C547" s="42"/>
      <c r="D547" s="42"/>
      <c r="E547" s="42"/>
      <c r="F547" s="42"/>
    </row>
    <row r="548" spans="2:6" x14ac:dyDescent="0.25">
      <c r="B548" s="42"/>
      <c r="C548" s="42"/>
      <c r="D548" s="42"/>
      <c r="E548" s="42"/>
      <c r="F548" s="42"/>
    </row>
    <row r="549" spans="2:6" x14ac:dyDescent="0.25">
      <c r="B549" s="42"/>
      <c r="C549" s="42"/>
      <c r="D549" s="42"/>
      <c r="E549" s="42"/>
      <c r="F549" s="42"/>
    </row>
    <row r="550" spans="2:6" x14ac:dyDescent="0.25">
      <c r="B550" s="42"/>
      <c r="C550" s="42"/>
      <c r="D550" s="42"/>
      <c r="E550" s="42"/>
      <c r="F550" s="42"/>
    </row>
    <row r="551" spans="2:6" x14ac:dyDescent="0.25">
      <c r="B551" s="42"/>
      <c r="C551" s="42"/>
      <c r="D551" s="42"/>
      <c r="E551" s="42"/>
      <c r="F551" s="42"/>
    </row>
    <row r="552" spans="2:6" x14ac:dyDescent="0.25">
      <c r="B552" s="42"/>
      <c r="C552" s="42"/>
      <c r="D552" s="42"/>
      <c r="E552" s="42"/>
      <c r="F552" s="42"/>
    </row>
    <row r="553" spans="2:6" x14ac:dyDescent="0.25">
      <c r="B553" s="42"/>
      <c r="C553" s="42"/>
      <c r="D553" s="42"/>
      <c r="E553" s="42"/>
      <c r="F553" s="42"/>
    </row>
    <row r="554" spans="2:6" x14ac:dyDescent="0.25">
      <c r="B554" s="42"/>
      <c r="C554" s="42"/>
      <c r="D554" s="42"/>
      <c r="E554" s="42"/>
      <c r="F554" s="42"/>
    </row>
    <row r="555" spans="2:6" x14ac:dyDescent="0.25">
      <c r="B555" s="42"/>
      <c r="C555" s="42"/>
      <c r="D555" s="42"/>
      <c r="E555" s="42"/>
      <c r="F555" s="42"/>
    </row>
    <row r="556" spans="2:6" x14ac:dyDescent="0.25">
      <c r="B556" s="42"/>
      <c r="C556" s="42"/>
      <c r="D556" s="42"/>
      <c r="E556" s="42"/>
      <c r="F556" s="42"/>
    </row>
    <row r="557" spans="2:6" x14ac:dyDescent="0.25">
      <c r="B557" s="42"/>
      <c r="C557" s="42"/>
      <c r="D557" s="42"/>
      <c r="E557" s="42"/>
      <c r="F557" s="42"/>
    </row>
    <row r="558" spans="2:6" x14ac:dyDescent="0.25">
      <c r="B558" s="42"/>
      <c r="C558" s="42"/>
      <c r="D558" s="42"/>
      <c r="E558" s="42"/>
      <c r="F558" s="42"/>
    </row>
    <row r="559" spans="2:6" x14ac:dyDescent="0.25">
      <c r="B559" s="42"/>
      <c r="C559" s="42"/>
      <c r="D559" s="42"/>
      <c r="E559" s="42"/>
      <c r="F559" s="42"/>
    </row>
    <row r="560" spans="2:6" x14ac:dyDescent="0.25">
      <c r="B560" s="42"/>
      <c r="C560" s="42"/>
      <c r="D560" s="42"/>
      <c r="E560" s="42"/>
      <c r="F560" s="42"/>
    </row>
    <row r="561" spans="2:6" x14ac:dyDescent="0.25">
      <c r="B561" s="42"/>
      <c r="C561" s="42"/>
      <c r="D561" s="42"/>
      <c r="E561" s="42"/>
      <c r="F561" s="42"/>
    </row>
    <row r="562" spans="2:6" x14ac:dyDescent="0.25">
      <c r="B562" s="42"/>
      <c r="C562" s="42"/>
      <c r="D562" s="42"/>
      <c r="E562" s="42"/>
      <c r="F562" s="42"/>
    </row>
    <row r="563" spans="2:6" x14ac:dyDescent="0.25">
      <c r="B563" s="42"/>
      <c r="C563" s="42"/>
      <c r="D563" s="42"/>
      <c r="E563" s="42"/>
      <c r="F563" s="42"/>
    </row>
    <row r="564" spans="2:6" x14ac:dyDescent="0.25">
      <c r="B564" s="42"/>
      <c r="C564" s="42"/>
      <c r="D564" s="42"/>
      <c r="E564" s="42"/>
      <c r="F564" s="42"/>
    </row>
    <row r="565" spans="2:6" x14ac:dyDescent="0.25">
      <c r="B565" s="42"/>
      <c r="C565" s="42"/>
      <c r="D565" s="42"/>
      <c r="E565" s="42"/>
      <c r="F565" s="42"/>
    </row>
    <row r="566" spans="2:6" x14ac:dyDescent="0.25">
      <c r="B566" s="42"/>
      <c r="C566" s="42"/>
      <c r="D566" s="42"/>
      <c r="E566" s="42"/>
      <c r="F566" s="42"/>
    </row>
    <row r="567" spans="2:6" x14ac:dyDescent="0.25">
      <c r="B567" s="42"/>
      <c r="C567" s="42"/>
      <c r="D567" s="42"/>
      <c r="E567" s="42"/>
      <c r="F567" s="42"/>
    </row>
    <row r="568" spans="2:6" x14ac:dyDescent="0.25">
      <c r="B568" s="42"/>
      <c r="C568" s="42"/>
      <c r="D568" s="42"/>
      <c r="E568" s="42"/>
      <c r="F568" s="42"/>
    </row>
    <row r="569" spans="2:6" x14ac:dyDescent="0.25">
      <c r="B569" s="42"/>
      <c r="C569" s="42"/>
      <c r="D569" s="42"/>
      <c r="E569" s="42"/>
      <c r="F569" s="42"/>
    </row>
    <row r="570" spans="2:6" x14ac:dyDescent="0.25">
      <c r="B570" s="42"/>
      <c r="C570" s="42"/>
      <c r="D570" s="42"/>
      <c r="E570" s="42"/>
      <c r="F570" s="42"/>
    </row>
    <row r="571" spans="2:6" x14ac:dyDescent="0.25">
      <c r="B571" s="42"/>
      <c r="C571" s="42"/>
      <c r="D571" s="42"/>
      <c r="E571" s="42"/>
      <c r="F571" s="42"/>
    </row>
    <row r="572" spans="2:6" x14ac:dyDescent="0.25">
      <c r="B572" s="42"/>
      <c r="C572" s="42"/>
      <c r="D572" s="42"/>
      <c r="E572" s="42"/>
      <c r="F572" s="42"/>
    </row>
    <row r="573" spans="2:6" x14ac:dyDescent="0.25">
      <c r="B573" s="42"/>
      <c r="C573" s="42"/>
      <c r="D573" s="42"/>
      <c r="E573" s="42"/>
      <c r="F573" s="42"/>
    </row>
    <row r="574" spans="2:6" x14ac:dyDescent="0.25">
      <c r="B574" s="42"/>
      <c r="C574" s="42"/>
      <c r="D574" s="42"/>
      <c r="E574" s="42"/>
      <c r="F574" s="42"/>
    </row>
    <row r="575" spans="2:6" x14ac:dyDescent="0.25">
      <c r="B575" s="42"/>
      <c r="C575" s="42"/>
      <c r="D575" s="42"/>
      <c r="E575" s="42"/>
      <c r="F575" s="42"/>
    </row>
    <row r="576" spans="2:6" x14ac:dyDescent="0.25">
      <c r="B576" s="42"/>
      <c r="C576" s="42"/>
      <c r="D576" s="42"/>
      <c r="E576" s="42"/>
      <c r="F576" s="42"/>
    </row>
    <row r="577" spans="2:6" x14ac:dyDescent="0.25">
      <c r="B577" s="42"/>
      <c r="C577" s="42"/>
      <c r="D577" s="42"/>
      <c r="E577" s="42"/>
      <c r="F577" s="42"/>
    </row>
    <row r="578" spans="2:6" x14ac:dyDescent="0.25">
      <c r="B578" s="42"/>
      <c r="C578" s="42"/>
      <c r="D578" s="42"/>
      <c r="E578" s="42"/>
      <c r="F578" s="42"/>
    </row>
    <row r="579" spans="2:6" x14ac:dyDescent="0.25">
      <c r="B579" s="42"/>
      <c r="C579" s="42"/>
      <c r="D579" s="42"/>
      <c r="E579" s="42"/>
      <c r="F579" s="42"/>
    </row>
    <row r="580" spans="2:6" x14ac:dyDescent="0.25">
      <c r="B580" s="42"/>
      <c r="C580" s="42"/>
      <c r="D580" s="42"/>
      <c r="E580" s="42"/>
      <c r="F580" s="42"/>
    </row>
    <row r="581" spans="2:6" x14ac:dyDescent="0.25">
      <c r="B581" s="42"/>
      <c r="C581" s="42"/>
      <c r="D581" s="42"/>
      <c r="E581" s="42"/>
      <c r="F581" s="42"/>
    </row>
    <row r="582" spans="2:6" x14ac:dyDescent="0.25">
      <c r="B582" s="42"/>
      <c r="C582" s="42"/>
      <c r="D582" s="42"/>
      <c r="E582" s="42"/>
      <c r="F582" s="42"/>
    </row>
    <row r="583" spans="2:6" x14ac:dyDescent="0.25">
      <c r="B583" s="42"/>
      <c r="C583" s="42"/>
      <c r="D583" s="42"/>
      <c r="E583" s="42"/>
      <c r="F583" s="42"/>
    </row>
    <row r="584" spans="2:6" x14ac:dyDescent="0.25">
      <c r="B584" s="42"/>
      <c r="C584" s="42"/>
      <c r="D584" s="42"/>
      <c r="E584" s="42"/>
      <c r="F584" s="42"/>
    </row>
    <row r="585" spans="2:6" x14ac:dyDescent="0.25">
      <c r="B585" s="42"/>
      <c r="C585" s="42"/>
      <c r="D585" s="42"/>
      <c r="E585" s="42"/>
      <c r="F585" s="42"/>
    </row>
    <row r="586" spans="2:6" x14ac:dyDescent="0.25">
      <c r="B586" s="42"/>
      <c r="C586" s="42"/>
      <c r="D586" s="42"/>
      <c r="E586" s="42"/>
      <c r="F586" s="42"/>
    </row>
    <row r="587" spans="2:6" x14ac:dyDescent="0.25">
      <c r="B587" s="42"/>
      <c r="C587" s="42"/>
      <c r="D587" s="42"/>
      <c r="E587" s="42"/>
      <c r="F587" s="42"/>
    </row>
    <row r="588" spans="2:6" x14ac:dyDescent="0.25">
      <c r="B588" s="42"/>
      <c r="C588" s="42"/>
      <c r="D588" s="42"/>
      <c r="E588" s="42"/>
      <c r="F588" s="42"/>
    </row>
    <row r="589" spans="2:6" x14ac:dyDescent="0.25">
      <c r="B589" s="42"/>
      <c r="C589" s="42"/>
      <c r="D589" s="42"/>
      <c r="E589" s="42"/>
      <c r="F589" s="42"/>
    </row>
    <row r="590" spans="2:6" x14ac:dyDescent="0.25">
      <c r="B590" s="42"/>
      <c r="C590" s="42"/>
      <c r="D590" s="42"/>
      <c r="E590" s="42"/>
      <c r="F590" s="42"/>
    </row>
    <row r="591" spans="2:6" x14ac:dyDescent="0.25">
      <c r="B591" s="42"/>
      <c r="C591" s="42"/>
      <c r="D591" s="42"/>
      <c r="E591" s="42"/>
      <c r="F591" s="42"/>
    </row>
    <row r="592" spans="2:6" x14ac:dyDescent="0.25">
      <c r="B592" s="42"/>
      <c r="C592" s="42"/>
      <c r="D592" s="42"/>
      <c r="E592" s="42"/>
      <c r="F592" s="42"/>
    </row>
    <row r="593" spans="2:6" x14ac:dyDescent="0.25">
      <c r="B593" s="42"/>
      <c r="C593" s="42"/>
      <c r="D593" s="42"/>
      <c r="E593" s="42"/>
      <c r="F593" s="42"/>
    </row>
    <row r="594" spans="2:6" x14ac:dyDescent="0.25">
      <c r="B594" s="42"/>
      <c r="C594" s="42"/>
      <c r="D594" s="42"/>
      <c r="E594" s="42"/>
      <c r="F594" s="42"/>
    </row>
    <row r="595" spans="2:6" x14ac:dyDescent="0.25">
      <c r="B595" s="42"/>
      <c r="C595" s="42"/>
      <c r="D595" s="42"/>
      <c r="E595" s="42"/>
      <c r="F595" s="42"/>
    </row>
    <row r="596" spans="2:6" x14ac:dyDescent="0.25">
      <c r="B596" s="42"/>
      <c r="C596" s="42"/>
      <c r="D596" s="42"/>
      <c r="E596" s="42"/>
      <c r="F596" s="42"/>
    </row>
    <row r="597" spans="2:6" x14ac:dyDescent="0.25">
      <c r="B597" s="42"/>
      <c r="C597" s="42"/>
      <c r="D597" s="42"/>
      <c r="E597" s="42"/>
      <c r="F597" s="42"/>
    </row>
    <row r="598" spans="2:6" x14ac:dyDescent="0.25">
      <c r="B598" s="42"/>
      <c r="C598" s="42"/>
      <c r="D598" s="42"/>
      <c r="E598" s="42"/>
      <c r="F598" s="42"/>
    </row>
    <row r="599" spans="2:6" x14ac:dyDescent="0.25">
      <c r="B599" s="42"/>
      <c r="C599" s="42"/>
      <c r="D599" s="42"/>
      <c r="E599" s="42"/>
      <c r="F599" s="42"/>
    </row>
    <row r="600" spans="2:6" x14ac:dyDescent="0.25">
      <c r="B600" s="42"/>
      <c r="C600" s="42"/>
      <c r="D600" s="42"/>
      <c r="E600" s="42"/>
      <c r="F600" s="42"/>
    </row>
    <row r="601" spans="2:6" x14ac:dyDescent="0.25">
      <c r="B601" s="42"/>
      <c r="C601" s="42"/>
      <c r="D601" s="42"/>
      <c r="E601" s="42"/>
      <c r="F601" s="42"/>
    </row>
    <row r="602" spans="2:6" x14ac:dyDescent="0.25">
      <c r="B602" s="42"/>
      <c r="C602" s="42"/>
      <c r="D602" s="42"/>
      <c r="E602" s="42"/>
      <c r="F602" s="42"/>
    </row>
    <row r="603" spans="2:6" x14ac:dyDescent="0.25">
      <c r="B603" s="42"/>
      <c r="C603" s="42"/>
      <c r="D603" s="42"/>
      <c r="E603" s="42"/>
      <c r="F603" s="42"/>
    </row>
    <row r="604" spans="2:6" x14ac:dyDescent="0.25">
      <c r="B604" s="42"/>
      <c r="C604" s="42"/>
      <c r="D604" s="42"/>
      <c r="E604" s="42"/>
      <c r="F604" s="42"/>
    </row>
    <row r="605" spans="2:6" x14ac:dyDescent="0.25">
      <c r="B605" s="42"/>
      <c r="C605" s="42"/>
      <c r="D605" s="42"/>
      <c r="E605" s="42"/>
      <c r="F605" s="42"/>
    </row>
    <row r="606" spans="2:6" x14ac:dyDescent="0.25">
      <c r="B606" s="42"/>
      <c r="C606" s="42"/>
      <c r="D606" s="42"/>
      <c r="E606" s="42"/>
      <c r="F606" s="42"/>
    </row>
    <row r="607" spans="2:6" x14ac:dyDescent="0.25">
      <c r="B607" s="42"/>
      <c r="C607" s="42"/>
      <c r="D607" s="42"/>
      <c r="E607" s="42"/>
      <c r="F607" s="42"/>
    </row>
    <row r="608" spans="2:6" x14ac:dyDescent="0.25">
      <c r="B608" s="42"/>
      <c r="C608" s="42"/>
      <c r="D608" s="42"/>
      <c r="E608" s="42"/>
      <c r="F608" s="42"/>
    </row>
    <row r="609" spans="2:6" x14ac:dyDescent="0.25">
      <c r="B609" s="42"/>
      <c r="C609" s="42"/>
      <c r="D609" s="42"/>
      <c r="E609" s="42"/>
      <c r="F609" s="42"/>
    </row>
    <row r="610" spans="2:6" x14ac:dyDescent="0.25">
      <c r="B610" s="42"/>
      <c r="C610" s="42"/>
      <c r="D610" s="42"/>
      <c r="E610" s="42"/>
      <c r="F610" s="42"/>
    </row>
    <row r="611" spans="2:6" x14ac:dyDescent="0.25">
      <c r="B611" s="42"/>
      <c r="C611" s="42"/>
      <c r="D611" s="42"/>
      <c r="E611" s="42"/>
      <c r="F611" s="42"/>
    </row>
    <row r="612" spans="2:6" x14ac:dyDescent="0.25">
      <c r="B612" s="42"/>
      <c r="C612" s="42"/>
      <c r="D612" s="42"/>
      <c r="E612" s="42"/>
      <c r="F612" s="42"/>
    </row>
    <row r="613" spans="2:6" x14ac:dyDescent="0.25">
      <c r="B613" s="42"/>
      <c r="C613" s="42"/>
      <c r="D613" s="42"/>
      <c r="E613" s="42"/>
      <c r="F613" s="42"/>
    </row>
    <row r="614" spans="2:6" x14ac:dyDescent="0.25">
      <c r="B614" s="42"/>
      <c r="C614" s="42"/>
      <c r="D614" s="42"/>
      <c r="E614" s="42"/>
      <c r="F614" s="42"/>
    </row>
    <row r="615" spans="2:6" x14ac:dyDescent="0.25">
      <c r="B615" s="42"/>
      <c r="C615" s="42"/>
      <c r="D615" s="42"/>
      <c r="E615" s="42"/>
      <c r="F615" s="42"/>
    </row>
    <row r="616" spans="2:6" x14ac:dyDescent="0.25">
      <c r="B616" s="42"/>
      <c r="C616" s="42"/>
      <c r="D616" s="42"/>
      <c r="E616" s="42"/>
      <c r="F616" s="42"/>
    </row>
    <row r="617" spans="2:6" x14ac:dyDescent="0.25">
      <c r="B617" s="42"/>
      <c r="C617" s="42"/>
      <c r="D617" s="42"/>
      <c r="E617" s="42"/>
      <c r="F617" s="42"/>
    </row>
    <row r="618" spans="2:6" x14ac:dyDescent="0.25">
      <c r="B618" s="42"/>
      <c r="C618" s="42"/>
      <c r="D618" s="42"/>
      <c r="E618" s="42"/>
      <c r="F618" s="42"/>
    </row>
    <row r="619" spans="2:6" x14ac:dyDescent="0.25">
      <c r="B619" s="42"/>
      <c r="C619" s="42"/>
      <c r="D619" s="42"/>
      <c r="E619" s="42"/>
      <c r="F619" s="42"/>
    </row>
    <row r="620" spans="2:6" x14ac:dyDescent="0.25">
      <c r="B620" s="42"/>
      <c r="C620" s="42"/>
      <c r="D620" s="42"/>
      <c r="E620" s="42"/>
      <c r="F620" s="42"/>
    </row>
    <row r="621" spans="2:6" x14ac:dyDescent="0.25">
      <c r="B621" s="42"/>
      <c r="C621" s="42"/>
      <c r="D621" s="42"/>
      <c r="E621" s="42"/>
      <c r="F621" s="42"/>
    </row>
    <row r="622" spans="2:6" x14ac:dyDescent="0.25">
      <c r="B622" s="42"/>
      <c r="C622" s="42"/>
      <c r="D622" s="42"/>
      <c r="E622" s="42"/>
      <c r="F622" s="42"/>
    </row>
    <row r="623" spans="2:6" x14ac:dyDescent="0.25">
      <c r="B623" s="42"/>
      <c r="C623" s="42"/>
      <c r="D623" s="42"/>
      <c r="E623" s="42"/>
      <c r="F623" s="42"/>
    </row>
    <row r="624" spans="2:6" x14ac:dyDescent="0.25">
      <c r="B624" s="42"/>
      <c r="C624" s="42"/>
      <c r="D624" s="42"/>
      <c r="E624" s="42"/>
      <c r="F624" s="42"/>
    </row>
    <row r="625" spans="2:6" x14ac:dyDescent="0.25">
      <c r="B625" s="42"/>
      <c r="C625" s="42"/>
      <c r="D625" s="42"/>
      <c r="E625" s="42"/>
      <c r="F625" s="42"/>
    </row>
    <row r="626" spans="2:6" x14ac:dyDescent="0.25">
      <c r="B626" s="42"/>
      <c r="C626" s="42"/>
      <c r="D626" s="42"/>
      <c r="E626" s="42"/>
      <c r="F626" s="42"/>
    </row>
    <row r="627" spans="2:6" x14ac:dyDescent="0.25">
      <c r="B627" s="42"/>
      <c r="C627" s="42"/>
      <c r="D627" s="42"/>
      <c r="E627" s="42"/>
      <c r="F627" s="42"/>
    </row>
    <row r="628" spans="2:6" x14ac:dyDescent="0.25">
      <c r="B628" s="42"/>
      <c r="C628" s="42"/>
      <c r="D628" s="42"/>
      <c r="E628" s="42"/>
      <c r="F628" s="42"/>
    </row>
    <row r="629" spans="2:6" x14ac:dyDescent="0.25">
      <c r="B629" s="42"/>
      <c r="C629" s="42"/>
      <c r="D629" s="42"/>
      <c r="E629" s="42"/>
      <c r="F629" s="42"/>
    </row>
    <row r="630" spans="2:6" x14ac:dyDescent="0.25">
      <c r="B630" s="42"/>
      <c r="C630" s="42"/>
      <c r="D630" s="42"/>
      <c r="E630" s="42"/>
      <c r="F630" s="42"/>
    </row>
    <row r="631" spans="2:6" x14ac:dyDescent="0.25">
      <c r="B631" s="42"/>
      <c r="C631" s="42"/>
      <c r="D631" s="42"/>
      <c r="E631" s="42"/>
      <c r="F631" s="42"/>
    </row>
    <row r="632" spans="2:6" x14ac:dyDescent="0.25">
      <c r="B632" s="42"/>
      <c r="C632" s="42"/>
      <c r="D632" s="42"/>
      <c r="E632" s="42"/>
      <c r="F632" s="42"/>
    </row>
    <row r="633" spans="2:6" x14ac:dyDescent="0.25">
      <c r="B633" s="42"/>
      <c r="C633" s="42"/>
      <c r="D633" s="42"/>
      <c r="E633" s="42"/>
      <c r="F633" s="42"/>
    </row>
    <row r="634" spans="2:6" x14ac:dyDescent="0.25">
      <c r="B634" s="42"/>
      <c r="C634" s="42"/>
      <c r="D634" s="42"/>
      <c r="E634" s="42"/>
      <c r="F634" s="42"/>
    </row>
    <row r="635" spans="2:6" x14ac:dyDescent="0.25">
      <c r="B635" s="42"/>
      <c r="C635" s="42"/>
      <c r="D635" s="42"/>
      <c r="E635" s="42"/>
      <c r="F635" s="42"/>
    </row>
    <row r="636" spans="2:6" x14ac:dyDescent="0.25">
      <c r="B636" s="42"/>
      <c r="C636" s="42"/>
      <c r="D636" s="42"/>
      <c r="E636" s="42"/>
      <c r="F636" s="42"/>
    </row>
    <row r="637" spans="2:6" x14ac:dyDescent="0.25">
      <c r="B637" s="42"/>
      <c r="C637" s="42"/>
      <c r="D637" s="42"/>
      <c r="E637" s="42"/>
      <c r="F637" s="42"/>
    </row>
    <row r="638" spans="2:6" x14ac:dyDescent="0.25">
      <c r="B638" s="42"/>
      <c r="C638" s="42"/>
      <c r="D638" s="42"/>
      <c r="E638" s="42"/>
      <c r="F638" s="42"/>
    </row>
    <row r="639" spans="2:6" x14ac:dyDescent="0.25">
      <c r="B639" s="42"/>
      <c r="C639" s="42"/>
      <c r="D639" s="42"/>
      <c r="E639" s="42"/>
      <c r="F639" s="42"/>
    </row>
    <row r="640" spans="2:6" x14ac:dyDescent="0.25">
      <c r="B640" s="42"/>
      <c r="C640" s="42"/>
      <c r="D640" s="42"/>
      <c r="E640" s="42"/>
      <c r="F640" s="42"/>
    </row>
    <row r="641" spans="2:6" x14ac:dyDescent="0.25">
      <c r="B641" s="42"/>
      <c r="C641" s="42"/>
      <c r="D641" s="42"/>
      <c r="E641" s="42"/>
      <c r="F641" s="42"/>
    </row>
    <row r="642" spans="2:6" x14ac:dyDescent="0.25">
      <c r="B642" s="42"/>
      <c r="C642" s="42"/>
      <c r="D642" s="42"/>
      <c r="E642" s="42"/>
      <c r="F642" s="42"/>
    </row>
    <row r="643" spans="2:6" x14ac:dyDescent="0.25">
      <c r="B643" s="42"/>
      <c r="C643" s="42"/>
      <c r="D643" s="42"/>
      <c r="E643" s="42"/>
      <c r="F643" s="42"/>
    </row>
    <row r="644" spans="2:6" x14ac:dyDescent="0.25">
      <c r="B644" s="42"/>
      <c r="C644" s="42"/>
      <c r="D644" s="42"/>
      <c r="E644" s="42"/>
      <c r="F644" s="42"/>
    </row>
    <row r="645" spans="2:6" x14ac:dyDescent="0.25">
      <c r="B645" s="42"/>
      <c r="C645" s="42"/>
      <c r="D645" s="42"/>
      <c r="E645" s="42"/>
      <c r="F645" s="42"/>
    </row>
    <row r="646" spans="2:6" x14ac:dyDescent="0.25">
      <c r="B646" s="42"/>
      <c r="C646" s="42"/>
      <c r="D646" s="42"/>
      <c r="E646" s="42"/>
      <c r="F646" s="42"/>
    </row>
    <row r="647" spans="2:6" x14ac:dyDescent="0.25">
      <c r="B647" s="42"/>
      <c r="C647" s="42"/>
      <c r="D647" s="42"/>
      <c r="E647" s="42"/>
      <c r="F647" s="42"/>
    </row>
    <row r="648" spans="2:6" x14ac:dyDescent="0.25">
      <c r="B648" s="42"/>
      <c r="C648" s="42"/>
      <c r="D648" s="42"/>
      <c r="E648" s="42"/>
      <c r="F648" s="42"/>
    </row>
    <row r="649" spans="2:6" x14ac:dyDescent="0.25">
      <c r="B649" s="42"/>
      <c r="C649" s="42"/>
      <c r="D649" s="42"/>
      <c r="E649" s="42"/>
      <c r="F649" s="42"/>
    </row>
    <row r="650" spans="2:6" x14ac:dyDescent="0.25">
      <c r="B650" s="42"/>
      <c r="C650" s="42"/>
      <c r="D650" s="42"/>
      <c r="E650" s="42"/>
      <c r="F650" s="42"/>
    </row>
    <row r="651" spans="2:6" x14ac:dyDescent="0.25">
      <c r="B651" s="42"/>
      <c r="C651" s="42"/>
      <c r="D651" s="42"/>
      <c r="E651" s="42"/>
      <c r="F651" s="42"/>
    </row>
    <row r="652" spans="2:6" x14ac:dyDescent="0.25">
      <c r="B652" s="42"/>
      <c r="C652" s="42"/>
      <c r="D652" s="42"/>
      <c r="E652" s="42"/>
      <c r="F652" s="42"/>
    </row>
    <row r="653" spans="2:6" x14ac:dyDescent="0.25">
      <c r="B653" s="42"/>
      <c r="C653" s="42"/>
      <c r="D653" s="42"/>
      <c r="E653" s="42"/>
      <c r="F653" s="42"/>
    </row>
    <row r="654" spans="2:6" x14ac:dyDescent="0.25">
      <c r="B654" s="42"/>
      <c r="C654" s="42"/>
      <c r="D654" s="42"/>
      <c r="E654" s="42"/>
      <c r="F654" s="42"/>
    </row>
    <row r="655" spans="2:6" x14ac:dyDescent="0.25">
      <c r="B655" s="42"/>
      <c r="C655" s="42"/>
      <c r="D655" s="42"/>
      <c r="E655" s="42"/>
      <c r="F655" s="42"/>
    </row>
    <row r="656" spans="2:6" x14ac:dyDescent="0.25">
      <c r="B656" s="42"/>
      <c r="C656" s="42"/>
      <c r="D656" s="42"/>
      <c r="E656" s="42"/>
      <c r="F656" s="42"/>
    </row>
    <row r="657" spans="2:6" x14ac:dyDescent="0.25">
      <c r="B657" s="42"/>
      <c r="C657" s="42"/>
      <c r="D657" s="42"/>
      <c r="E657" s="42"/>
      <c r="F657" s="42"/>
    </row>
    <row r="658" spans="2:6" x14ac:dyDescent="0.25">
      <c r="B658" s="42"/>
      <c r="C658" s="42"/>
      <c r="D658" s="42"/>
      <c r="E658" s="42"/>
      <c r="F658" s="42"/>
    </row>
    <row r="659" spans="2:6" x14ac:dyDescent="0.25">
      <c r="B659" s="42"/>
      <c r="C659" s="42"/>
      <c r="D659" s="42"/>
      <c r="E659" s="42"/>
      <c r="F659" s="42"/>
    </row>
    <row r="660" spans="2:6" x14ac:dyDescent="0.25">
      <c r="B660" s="42"/>
      <c r="C660" s="42"/>
      <c r="D660" s="42"/>
      <c r="E660" s="42"/>
      <c r="F660" s="42"/>
    </row>
    <row r="661" spans="2:6" x14ac:dyDescent="0.25">
      <c r="B661" s="42"/>
      <c r="C661" s="42"/>
      <c r="D661" s="42"/>
      <c r="E661" s="42"/>
      <c r="F661" s="42"/>
    </row>
    <row r="662" spans="2:6" x14ac:dyDescent="0.25">
      <c r="B662" s="42"/>
      <c r="C662" s="42"/>
      <c r="D662" s="42"/>
      <c r="E662" s="42"/>
      <c r="F662" s="42"/>
    </row>
    <row r="663" spans="2:6" x14ac:dyDescent="0.25">
      <c r="B663" s="42"/>
      <c r="C663" s="42"/>
      <c r="D663" s="42"/>
      <c r="E663" s="42"/>
      <c r="F663" s="42"/>
    </row>
    <row r="664" spans="2:6" x14ac:dyDescent="0.25">
      <c r="B664" s="42"/>
      <c r="C664" s="42"/>
      <c r="D664" s="42"/>
      <c r="E664" s="42"/>
      <c r="F664" s="42"/>
    </row>
    <row r="665" spans="2:6" x14ac:dyDescent="0.25">
      <c r="B665" s="42"/>
      <c r="C665" s="42"/>
      <c r="D665" s="42"/>
      <c r="E665" s="42"/>
      <c r="F665" s="42"/>
    </row>
    <row r="666" spans="2:6" x14ac:dyDescent="0.25">
      <c r="B666" s="42"/>
      <c r="C666" s="42"/>
      <c r="D666" s="42"/>
      <c r="E666" s="42"/>
      <c r="F666" s="42"/>
    </row>
    <row r="667" spans="2:6" x14ac:dyDescent="0.25">
      <c r="B667" s="42"/>
      <c r="C667" s="42"/>
      <c r="D667" s="42"/>
      <c r="E667" s="42"/>
      <c r="F667" s="42"/>
    </row>
    <row r="668" spans="2:6" x14ac:dyDescent="0.25">
      <c r="B668" s="42"/>
      <c r="C668" s="42"/>
      <c r="D668" s="42"/>
      <c r="E668" s="42"/>
      <c r="F668" s="42"/>
    </row>
    <row r="669" spans="2:6" x14ac:dyDescent="0.25">
      <c r="B669" s="42"/>
      <c r="C669" s="42"/>
      <c r="D669" s="42"/>
      <c r="E669" s="42"/>
      <c r="F669" s="42"/>
    </row>
    <row r="670" spans="2:6" x14ac:dyDescent="0.25">
      <c r="B670" s="42"/>
      <c r="C670" s="42"/>
      <c r="D670" s="42"/>
      <c r="E670" s="42"/>
      <c r="F670" s="42"/>
    </row>
    <row r="671" spans="2:6" x14ac:dyDescent="0.25">
      <c r="B671" s="42"/>
      <c r="C671" s="42"/>
      <c r="D671" s="42"/>
      <c r="E671" s="42"/>
      <c r="F671" s="42"/>
    </row>
    <row r="672" spans="2:6" x14ac:dyDescent="0.25">
      <c r="B672" s="42"/>
      <c r="C672" s="42"/>
      <c r="D672" s="42"/>
      <c r="E672" s="42"/>
      <c r="F672" s="42"/>
    </row>
    <row r="673" spans="2:6" x14ac:dyDescent="0.25">
      <c r="B673" s="42"/>
      <c r="C673" s="42"/>
      <c r="D673" s="42"/>
      <c r="E673" s="42"/>
      <c r="F673" s="42"/>
    </row>
    <row r="674" spans="2:6" x14ac:dyDescent="0.25">
      <c r="B674" s="42"/>
      <c r="C674" s="42"/>
      <c r="D674" s="42"/>
      <c r="E674" s="42"/>
      <c r="F674" s="42"/>
    </row>
    <row r="675" spans="2:6" x14ac:dyDescent="0.25">
      <c r="B675" s="42"/>
      <c r="C675" s="42"/>
      <c r="D675" s="42"/>
      <c r="E675" s="42"/>
      <c r="F675" s="42"/>
    </row>
    <row r="676" spans="2:6" x14ac:dyDescent="0.25">
      <c r="B676" s="42"/>
      <c r="C676" s="42"/>
      <c r="D676" s="42"/>
      <c r="E676" s="42"/>
      <c r="F676" s="42"/>
    </row>
    <row r="677" spans="2:6" x14ac:dyDescent="0.25">
      <c r="B677" s="42"/>
      <c r="C677" s="42"/>
      <c r="D677" s="42"/>
      <c r="E677" s="42"/>
      <c r="F677" s="42"/>
    </row>
    <row r="678" spans="2:6" x14ac:dyDescent="0.25">
      <c r="B678" s="42"/>
      <c r="C678" s="42"/>
      <c r="D678" s="42"/>
      <c r="E678" s="42"/>
      <c r="F678" s="42"/>
    </row>
    <row r="679" spans="2:6" x14ac:dyDescent="0.25">
      <c r="B679" s="42"/>
      <c r="C679" s="42"/>
      <c r="D679" s="42"/>
      <c r="E679" s="42"/>
      <c r="F679" s="42"/>
    </row>
    <row r="680" spans="2:6" x14ac:dyDescent="0.25">
      <c r="B680" s="42"/>
      <c r="C680" s="42"/>
      <c r="D680" s="42"/>
      <c r="E680" s="42"/>
      <c r="F680" s="42"/>
    </row>
    <row r="681" spans="2:6" x14ac:dyDescent="0.25">
      <c r="B681" s="42"/>
      <c r="C681" s="42"/>
      <c r="D681" s="42"/>
      <c r="E681" s="42"/>
      <c r="F681" s="42"/>
    </row>
    <row r="682" spans="2:6" x14ac:dyDescent="0.25">
      <c r="B682" s="42"/>
      <c r="C682" s="42"/>
      <c r="D682" s="42"/>
      <c r="E682" s="42"/>
      <c r="F682" s="42"/>
    </row>
    <row r="683" spans="2:6" x14ac:dyDescent="0.25">
      <c r="B683" s="42"/>
      <c r="C683" s="42"/>
      <c r="D683" s="42"/>
      <c r="E683" s="42"/>
      <c r="F683" s="42"/>
    </row>
    <row r="684" spans="2:6" x14ac:dyDescent="0.25">
      <c r="B684" s="42"/>
      <c r="C684" s="42"/>
      <c r="D684" s="42"/>
      <c r="E684" s="42"/>
      <c r="F684" s="42"/>
    </row>
    <row r="685" spans="2:6" x14ac:dyDescent="0.25">
      <c r="B685" s="42"/>
      <c r="C685" s="42"/>
      <c r="D685" s="42"/>
      <c r="E685" s="42"/>
      <c r="F685" s="42"/>
    </row>
    <row r="686" spans="2:6" x14ac:dyDescent="0.25">
      <c r="B686" s="42"/>
      <c r="C686" s="42"/>
      <c r="D686" s="42"/>
      <c r="E686" s="42"/>
      <c r="F686" s="42"/>
    </row>
    <row r="687" spans="2:6" x14ac:dyDescent="0.25">
      <c r="B687" s="42"/>
      <c r="C687" s="42"/>
      <c r="D687" s="42"/>
      <c r="E687" s="42"/>
      <c r="F687" s="42"/>
    </row>
    <row r="688" spans="2:6" x14ac:dyDescent="0.25">
      <c r="B688" s="42"/>
      <c r="C688" s="42"/>
      <c r="D688" s="42"/>
      <c r="E688" s="42"/>
      <c r="F688" s="42"/>
    </row>
    <row r="689" spans="2:6" x14ac:dyDescent="0.25">
      <c r="B689" s="42"/>
      <c r="C689" s="42"/>
      <c r="D689" s="42"/>
      <c r="E689" s="42"/>
      <c r="F689" s="42"/>
    </row>
    <row r="690" spans="2:6" x14ac:dyDescent="0.25">
      <c r="B690" s="42"/>
      <c r="C690" s="42"/>
      <c r="D690" s="42"/>
      <c r="E690" s="42"/>
      <c r="F690" s="42"/>
    </row>
    <row r="691" spans="2:6" x14ac:dyDescent="0.25">
      <c r="B691" s="42"/>
      <c r="C691" s="42"/>
      <c r="D691" s="42"/>
      <c r="E691" s="42"/>
      <c r="F691" s="42"/>
    </row>
    <row r="692" spans="2:6" x14ac:dyDescent="0.25">
      <c r="B692" s="42"/>
      <c r="C692" s="42"/>
      <c r="D692" s="42"/>
      <c r="E692" s="42"/>
      <c r="F692" s="42"/>
    </row>
    <row r="693" spans="2:6" x14ac:dyDescent="0.25">
      <c r="B693" s="42"/>
      <c r="C693" s="42"/>
      <c r="D693" s="42"/>
      <c r="E693" s="42"/>
      <c r="F693" s="42"/>
    </row>
    <row r="694" spans="2:6" x14ac:dyDescent="0.25">
      <c r="B694" s="42"/>
      <c r="C694" s="42"/>
      <c r="D694" s="42"/>
      <c r="E694" s="42"/>
      <c r="F694" s="42"/>
    </row>
    <row r="695" spans="2:6" x14ac:dyDescent="0.25">
      <c r="B695" s="42"/>
      <c r="C695" s="42"/>
      <c r="D695" s="42"/>
      <c r="E695" s="42"/>
      <c r="F695" s="42"/>
    </row>
    <row r="696" spans="2:6" x14ac:dyDescent="0.25">
      <c r="B696" s="42"/>
      <c r="C696" s="42"/>
      <c r="D696" s="42"/>
      <c r="E696" s="42"/>
      <c r="F696" s="42"/>
    </row>
    <row r="697" spans="2:6" x14ac:dyDescent="0.25">
      <c r="B697" s="42"/>
      <c r="C697" s="42"/>
      <c r="D697" s="42"/>
      <c r="E697" s="42"/>
      <c r="F697" s="42"/>
    </row>
    <row r="698" spans="2:6" x14ac:dyDescent="0.25">
      <c r="B698" s="42"/>
      <c r="C698" s="42"/>
      <c r="D698" s="42"/>
      <c r="E698" s="42"/>
      <c r="F698" s="42"/>
    </row>
    <row r="699" spans="2:6" x14ac:dyDescent="0.25">
      <c r="B699" s="42"/>
      <c r="C699" s="42"/>
      <c r="D699" s="42"/>
      <c r="E699" s="42"/>
      <c r="F699" s="42"/>
    </row>
    <row r="700" spans="2:6" x14ac:dyDescent="0.25">
      <c r="B700" s="42"/>
      <c r="C700" s="42"/>
      <c r="D700" s="42"/>
      <c r="E700" s="42"/>
      <c r="F700" s="42"/>
    </row>
    <row r="701" spans="2:6" x14ac:dyDescent="0.25">
      <c r="B701" s="42"/>
      <c r="C701" s="42"/>
      <c r="D701" s="42"/>
      <c r="E701" s="42"/>
      <c r="F701" s="42"/>
    </row>
    <row r="702" spans="2:6" x14ac:dyDescent="0.25">
      <c r="B702" s="42"/>
      <c r="C702" s="42"/>
      <c r="D702" s="42"/>
      <c r="E702" s="42"/>
      <c r="F702" s="42"/>
    </row>
    <row r="703" spans="2:6" x14ac:dyDescent="0.25">
      <c r="B703" s="42"/>
      <c r="C703" s="42"/>
      <c r="D703" s="42"/>
      <c r="E703" s="42"/>
      <c r="F703" s="42"/>
    </row>
    <row r="704" spans="2:6" x14ac:dyDescent="0.25">
      <c r="B704" s="42"/>
      <c r="C704" s="42"/>
      <c r="D704" s="42"/>
      <c r="E704" s="42"/>
      <c r="F704" s="42"/>
    </row>
    <row r="705" spans="2:6" x14ac:dyDescent="0.25">
      <c r="B705" s="42"/>
      <c r="C705" s="42"/>
      <c r="D705" s="42"/>
      <c r="E705" s="42"/>
      <c r="F705" s="42"/>
    </row>
    <row r="706" spans="2:6" x14ac:dyDescent="0.25">
      <c r="B706" s="42"/>
      <c r="C706" s="42"/>
      <c r="D706" s="42"/>
      <c r="E706" s="42"/>
      <c r="F706" s="42"/>
    </row>
    <row r="707" spans="2:6" x14ac:dyDescent="0.25">
      <c r="B707" s="42"/>
      <c r="C707" s="42"/>
      <c r="D707" s="42"/>
      <c r="E707" s="42"/>
      <c r="F707" s="42"/>
    </row>
    <row r="708" spans="2:6" x14ac:dyDescent="0.25">
      <c r="B708" s="42"/>
      <c r="C708" s="42"/>
      <c r="D708" s="42"/>
      <c r="E708" s="42"/>
      <c r="F708" s="42"/>
    </row>
    <row r="709" spans="2:6" x14ac:dyDescent="0.25">
      <c r="B709" s="42"/>
      <c r="C709" s="42"/>
      <c r="D709" s="42"/>
      <c r="E709" s="42"/>
      <c r="F709" s="42"/>
    </row>
    <row r="710" spans="2:6" x14ac:dyDescent="0.25">
      <c r="B710" s="42"/>
      <c r="C710" s="42"/>
      <c r="D710" s="42"/>
      <c r="E710" s="42"/>
      <c r="F710" s="42"/>
    </row>
    <row r="711" spans="2:6" x14ac:dyDescent="0.25">
      <c r="B711" s="42"/>
      <c r="C711" s="42"/>
      <c r="D711" s="42"/>
      <c r="E711" s="42"/>
      <c r="F711" s="42"/>
    </row>
    <row r="712" spans="2:6" x14ac:dyDescent="0.25">
      <c r="B712" s="42"/>
      <c r="C712" s="42"/>
      <c r="D712" s="42"/>
      <c r="E712" s="42"/>
      <c r="F712" s="42"/>
    </row>
    <row r="713" spans="2:6" x14ac:dyDescent="0.25">
      <c r="B713" s="42"/>
      <c r="C713" s="42"/>
      <c r="D713" s="42"/>
      <c r="E713" s="42"/>
      <c r="F713" s="42"/>
    </row>
    <row r="714" spans="2:6" x14ac:dyDescent="0.25">
      <c r="B714" s="42"/>
      <c r="C714" s="42"/>
      <c r="D714" s="42"/>
      <c r="E714" s="42"/>
      <c r="F714" s="42"/>
    </row>
    <row r="715" spans="2:6" x14ac:dyDescent="0.25">
      <c r="B715" s="42"/>
      <c r="C715" s="42"/>
      <c r="D715" s="42"/>
      <c r="E715" s="42"/>
      <c r="F715" s="42"/>
    </row>
    <row r="716" spans="2:6" x14ac:dyDescent="0.25">
      <c r="B716" s="42"/>
      <c r="C716" s="42"/>
      <c r="D716" s="42"/>
      <c r="E716" s="42"/>
      <c r="F716" s="42"/>
    </row>
    <row r="717" spans="2:6" x14ac:dyDescent="0.25">
      <c r="B717" s="42"/>
      <c r="C717" s="42"/>
      <c r="D717" s="42"/>
      <c r="E717" s="42"/>
      <c r="F717" s="42"/>
    </row>
    <row r="718" spans="2:6" x14ac:dyDescent="0.25">
      <c r="B718" s="42"/>
      <c r="C718" s="42"/>
      <c r="D718" s="42"/>
      <c r="E718" s="42"/>
      <c r="F718" s="42"/>
    </row>
    <row r="719" spans="2:6" x14ac:dyDescent="0.25">
      <c r="B719" s="42"/>
      <c r="C719" s="42"/>
      <c r="D719" s="42"/>
      <c r="E719" s="42"/>
      <c r="F719" s="42"/>
    </row>
    <row r="720" spans="2:6" x14ac:dyDescent="0.25">
      <c r="B720" s="42"/>
      <c r="C720" s="42"/>
      <c r="D720" s="42"/>
      <c r="E720" s="42"/>
      <c r="F720" s="42"/>
    </row>
    <row r="721" spans="2:6" x14ac:dyDescent="0.25">
      <c r="B721" s="42"/>
      <c r="C721" s="42"/>
      <c r="D721" s="42"/>
      <c r="E721" s="42"/>
      <c r="F721" s="42"/>
    </row>
    <row r="722" spans="2:6" x14ac:dyDescent="0.25">
      <c r="B722" s="42"/>
      <c r="C722" s="42"/>
      <c r="D722" s="42"/>
      <c r="E722" s="42"/>
      <c r="F722" s="42"/>
    </row>
    <row r="723" spans="2:6" x14ac:dyDescent="0.25">
      <c r="B723" s="42"/>
      <c r="C723" s="42"/>
      <c r="D723" s="42"/>
      <c r="E723" s="42"/>
      <c r="F723" s="42"/>
    </row>
    <row r="724" spans="2:6" x14ac:dyDescent="0.25">
      <c r="B724" s="42"/>
      <c r="C724" s="42"/>
      <c r="D724" s="42"/>
      <c r="E724" s="42"/>
      <c r="F724" s="42"/>
    </row>
    <row r="725" spans="2:6" x14ac:dyDescent="0.25">
      <c r="B725" s="42"/>
      <c r="C725" s="42"/>
      <c r="D725" s="42"/>
      <c r="E725" s="42"/>
      <c r="F725" s="42"/>
    </row>
    <row r="726" spans="2:6" x14ac:dyDescent="0.25">
      <c r="B726" s="42"/>
      <c r="C726" s="42"/>
      <c r="D726" s="42"/>
      <c r="E726" s="42"/>
      <c r="F726" s="42"/>
    </row>
    <row r="727" spans="2:6" x14ac:dyDescent="0.25">
      <c r="B727" s="42"/>
      <c r="C727" s="42"/>
      <c r="D727" s="42"/>
      <c r="E727" s="42"/>
      <c r="F727" s="42"/>
    </row>
    <row r="728" spans="2:6" x14ac:dyDescent="0.25">
      <c r="B728" s="42"/>
      <c r="C728" s="42"/>
      <c r="D728" s="42"/>
      <c r="E728" s="42"/>
      <c r="F728" s="42"/>
    </row>
    <row r="729" spans="2:6" x14ac:dyDescent="0.25">
      <c r="B729" s="42"/>
      <c r="C729" s="42"/>
      <c r="D729" s="42"/>
      <c r="E729" s="42"/>
      <c r="F729" s="42"/>
    </row>
    <row r="730" spans="2:6" x14ac:dyDescent="0.25">
      <c r="B730" s="42"/>
      <c r="C730" s="42"/>
      <c r="D730" s="42"/>
      <c r="E730" s="42"/>
      <c r="F730" s="42"/>
    </row>
    <row r="731" spans="2:6" x14ac:dyDescent="0.25">
      <c r="B731" s="42"/>
      <c r="C731" s="42"/>
      <c r="D731" s="42"/>
      <c r="E731" s="42"/>
      <c r="F731" s="42"/>
    </row>
    <row r="732" spans="2:6" x14ac:dyDescent="0.25">
      <c r="B732" s="42"/>
      <c r="C732" s="42"/>
      <c r="D732" s="42"/>
      <c r="E732" s="42"/>
      <c r="F732" s="42"/>
    </row>
    <row r="733" spans="2:6" x14ac:dyDescent="0.25">
      <c r="B733" s="42"/>
      <c r="C733" s="42"/>
      <c r="D733" s="42"/>
      <c r="E733" s="42"/>
      <c r="F733" s="42"/>
    </row>
    <row r="734" spans="2:6" x14ac:dyDescent="0.25">
      <c r="B734" s="42"/>
      <c r="C734" s="42"/>
      <c r="D734" s="42"/>
      <c r="E734" s="42"/>
      <c r="F734" s="42"/>
    </row>
    <row r="735" spans="2:6" x14ac:dyDescent="0.25">
      <c r="B735" s="42"/>
      <c r="C735" s="42"/>
      <c r="D735" s="42"/>
      <c r="E735" s="42"/>
      <c r="F735" s="42"/>
    </row>
    <row r="736" spans="2:6" x14ac:dyDescent="0.25">
      <c r="B736" s="42"/>
      <c r="C736" s="42"/>
      <c r="D736" s="42"/>
      <c r="E736" s="42"/>
      <c r="F736" s="42"/>
    </row>
    <row r="737" spans="2:6" x14ac:dyDescent="0.25">
      <c r="B737" s="42"/>
      <c r="C737" s="42"/>
      <c r="D737" s="42"/>
      <c r="E737" s="42"/>
      <c r="F737" s="42"/>
    </row>
    <row r="738" spans="2:6" x14ac:dyDescent="0.25">
      <c r="B738" s="42"/>
      <c r="C738" s="42"/>
      <c r="D738" s="42"/>
      <c r="E738" s="42"/>
      <c r="F738" s="42"/>
    </row>
    <row r="739" spans="2:6" x14ac:dyDescent="0.25">
      <c r="B739" s="42"/>
      <c r="C739" s="42"/>
      <c r="D739" s="42"/>
      <c r="E739" s="42"/>
      <c r="F739" s="42"/>
    </row>
    <row r="740" spans="2:6" x14ac:dyDescent="0.25">
      <c r="B740" s="42"/>
      <c r="C740" s="42"/>
      <c r="D740" s="42"/>
      <c r="E740" s="42"/>
      <c r="F740" s="42"/>
    </row>
    <row r="741" spans="2:6" x14ac:dyDescent="0.25">
      <c r="B741" s="42"/>
      <c r="C741" s="42"/>
      <c r="D741" s="42"/>
      <c r="E741" s="42"/>
      <c r="F741" s="42"/>
    </row>
    <row r="742" spans="2:6" x14ac:dyDescent="0.25">
      <c r="B742" s="42"/>
      <c r="C742" s="42"/>
      <c r="D742" s="42"/>
      <c r="E742" s="42"/>
      <c r="F742" s="42"/>
    </row>
    <row r="743" spans="2:6" x14ac:dyDescent="0.25">
      <c r="B743" s="42"/>
      <c r="C743" s="42"/>
      <c r="D743" s="42"/>
      <c r="E743" s="42"/>
      <c r="F743" s="42"/>
    </row>
    <row r="744" spans="2:6" x14ac:dyDescent="0.25">
      <c r="B744" s="42"/>
      <c r="C744" s="42"/>
      <c r="D744" s="42"/>
      <c r="E744" s="42"/>
      <c r="F744" s="42"/>
    </row>
    <row r="745" spans="2:6" x14ac:dyDescent="0.25">
      <c r="B745" s="42"/>
      <c r="C745" s="42"/>
      <c r="D745" s="42"/>
      <c r="E745" s="42"/>
      <c r="F745" s="42"/>
    </row>
    <row r="746" spans="2:6" x14ac:dyDescent="0.25">
      <c r="B746" s="42"/>
      <c r="C746" s="42"/>
      <c r="D746" s="42"/>
      <c r="E746" s="42"/>
      <c r="F746" s="42"/>
    </row>
    <row r="747" spans="2:6" x14ac:dyDescent="0.25">
      <c r="B747" s="42"/>
      <c r="C747" s="42"/>
      <c r="D747" s="42"/>
      <c r="E747" s="42"/>
      <c r="F747" s="42"/>
    </row>
    <row r="748" spans="2:6" x14ac:dyDescent="0.25">
      <c r="B748" s="42"/>
      <c r="C748" s="42"/>
      <c r="D748" s="42"/>
      <c r="E748" s="42"/>
      <c r="F748" s="42"/>
    </row>
    <row r="749" spans="2:6" x14ac:dyDescent="0.25">
      <c r="B749" s="42"/>
      <c r="C749" s="42"/>
      <c r="D749" s="42"/>
      <c r="E749" s="42"/>
      <c r="F749" s="42"/>
    </row>
    <row r="750" spans="2:6" x14ac:dyDescent="0.25">
      <c r="B750" s="42"/>
      <c r="C750" s="42"/>
      <c r="D750" s="42"/>
      <c r="E750" s="42"/>
      <c r="F750" s="42"/>
    </row>
    <row r="751" spans="2:6" x14ac:dyDescent="0.25">
      <c r="B751" s="42"/>
      <c r="C751" s="42"/>
      <c r="D751" s="42"/>
      <c r="E751" s="42"/>
      <c r="F751" s="42"/>
    </row>
    <row r="752" spans="2:6" x14ac:dyDescent="0.25">
      <c r="B752" s="42"/>
      <c r="C752" s="42"/>
      <c r="D752" s="42"/>
      <c r="E752" s="42"/>
      <c r="F752" s="42"/>
    </row>
    <row r="753" spans="2:6" x14ac:dyDescent="0.25">
      <c r="B753" s="42"/>
      <c r="C753" s="42"/>
      <c r="D753" s="42"/>
      <c r="E753" s="42"/>
      <c r="F753" s="42"/>
    </row>
    <row r="754" spans="2:6" x14ac:dyDescent="0.25">
      <c r="B754" s="42"/>
      <c r="C754" s="42"/>
      <c r="D754" s="42"/>
      <c r="E754" s="42"/>
      <c r="F754" s="42"/>
    </row>
    <row r="755" spans="2:6" x14ac:dyDescent="0.25">
      <c r="B755" s="42"/>
      <c r="C755" s="42"/>
      <c r="D755" s="42"/>
      <c r="E755" s="42"/>
      <c r="F755" s="42"/>
    </row>
    <row r="756" spans="2:6" x14ac:dyDescent="0.25">
      <c r="B756" s="42"/>
      <c r="C756" s="42"/>
      <c r="D756" s="42"/>
      <c r="E756" s="42"/>
      <c r="F756" s="42"/>
    </row>
    <row r="757" spans="2:6" x14ac:dyDescent="0.25">
      <c r="B757" s="42"/>
      <c r="C757" s="42"/>
      <c r="D757" s="42"/>
      <c r="E757" s="42"/>
      <c r="F757" s="42"/>
    </row>
    <row r="758" spans="2:6" x14ac:dyDescent="0.25">
      <c r="B758" s="42"/>
      <c r="C758" s="42"/>
      <c r="D758" s="42"/>
      <c r="E758" s="42"/>
      <c r="F758" s="42"/>
    </row>
    <row r="759" spans="2:6" x14ac:dyDescent="0.25">
      <c r="B759" s="42"/>
      <c r="C759" s="42"/>
      <c r="D759" s="42"/>
      <c r="E759" s="42"/>
      <c r="F759" s="42"/>
    </row>
    <row r="760" spans="2:6" x14ac:dyDescent="0.25">
      <c r="B760" s="42"/>
      <c r="C760" s="42"/>
      <c r="D760" s="42"/>
      <c r="E760" s="42"/>
      <c r="F760" s="42"/>
    </row>
    <row r="761" spans="2:6" x14ac:dyDescent="0.25">
      <c r="B761" s="42"/>
      <c r="C761" s="42"/>
      <c r="D761" s="42"/>
      <c r="E761" s="42"/>
      <c r="F761" s="42"/>
    </row>
    <row r="762" spans="2:6" x14ac:dyDescent="0.25">
      <c r="B762" s="42"/>
      <c r="C762" s="42"/>
      <c r="D762" s="42"/>
      <c r="E762" s="42"/>
      <c r="F762" s="42"/>
    </row>
    <row r="763" spans="2:6" x14ac:dyDescent="0.25">
      <c r="B763" s="42"/>
      <c r="C763" s="42"/>
      <c r="D763" s="42"/>
      <c r="E763" s="42"/>
      <c r="F763" s="42"/>
    </row>
    <row r="764" spans="2:6" x14ac:dyDescent="0.25">
      <c r="B764" s="42"/>
      <c r="C764" s="42"/>
      <c r="D764" s="42"/>
      <c r="E764" s="42"/>
      <c r="F764" s="42"/>
    </row>
    <row r="765" spans="2:6" x14ac:dyDescent="0.25">
      <c r="B765" s="42"/>
      <c r="C765" s="42"/>
      <c r="D765" s="42"/>
      <c r="E765" s="42"/>
      <c r="F765" s="42"/>
    </row>
    <row r="766" spans="2:6" x14ac:dyDescent="0.25">
      <c r="B766" s="42"/>
      <c r="C766" s="42"/>
      <c r="D766" s="42"/>
      <c r="E766" s="42"/>
      <c r="F766" s="42"/>
    </row>
    <row r="767" spans="2:6" x14ac:dyDescent="0.25">
      <c r="B767" s="42"/>
      <c r="C767" s="42"/>
      <c r="D767" s="42"/>
      <c r="E767" s="42"/>
      <c r="F767" s="42"/>
    </row>
    <row r="768" spans="2:6" x14ac:dyDescent="0.25">
      <c r="B768" s="42"/>
      <c r="C768" s="42"/>
      <c r="D768" s="42"/>
      <c r="E768" s="42"/>
      <c r="F768" s="42"/>
    </row>
    <row r="769" spans="2:6" x14ac:dyDescent="0.25">
      <c r="B769" s="42"/>
      <c r="C769" s="42"/>
      <c r="D769" s="42"/>
      <c r="E769" s="42"/>
      <c r="F769" s="42"/>
    </row>
    <row r="770" spans="2:6" x14ac:dyDescent="0.25">
      <c r="B770" s="42"/>
      <c r="C770" s="42"/>
      <c r="D770" s="42"/>
      <c r="E770" s="42"/>
      <c r="F770" s="42"/>
    </row>
    <row r="771" spans="2:6" x14ac:dyDescent="0.25">
      <c r="B771" s="42"/>
      <c r="C771" s="42"/>
      <c r="D771" s="42"/>
      <c r="E771" s="42"/>
      <c r="F771" s="42"/>
    </row>
    <row r="772" spans="2:6" x14ac:dyDescent="0.25">
      <c r="B772" s="42"/>
      <c r="C772" s="42"/>
      <c r="D772" s="42"/>
      <c r="E772" s="42"/>
      <c r="F772" s="42"/>
    </row>
    <row r="773" spans="2:6" x14ac:dyDescent="0.25">
      <c r="B773" s="42"/>
      <c r="C773" s="42"/>
      <c r="D773" s="42"/>
      <c r="E773" s="42"/>
      <c r="F773" s="42"/>
    </row>
    <row r="774" spans="2:6" x14ac:dyDescent="0.25">
      <c r="B774" s="42"/>
      <c r="C774" s="42"/>
      <c r="D774" s="42"/>
      <c r="E774" s="42"/>
      <c r="F774" s="42"/>
    </row>
    <row r="775" spans="2:6" x14ac:dyDescent="0.25">
      <c r="B775" s="42"/>
      <c r="C775" s="42"/>
      <c r="D775" s="42"/>
      <c r="E775" s="42"/>
      <c r="F775" s="42"/>
    </row>
    <row r="776" spans="2:6" x14ac:dyDescent="0.25">
      <c r="B776" s="42"/>
      <c r="C776" s="42"/>
      <c r="D776" s="42"/>
      <c r="E776" s="42"/>
      <c r="F776" s="42"/>
    </row>
    <row r="777" spans="2:6" x14ac:dyDescent="0.25">
      <c r="B777" s="42"/>
      <c r="C777" s="42"/>
      <c r="D777" s="42"/>
      <c r="E777" s="42"/>
      <c r="F777" s="42"/>
    </row>
    <row r="778" spans="2:6" x14ac:dyDescent="0.25">
      <c r="B778" s="42"/>
      <c r="C778" s="42"/>
      <c r="D778" s="42"/>
      <c r="E778" s="42"/>
      <c r="F778" s="42"/>
    </row>
    <row r="779" spans="2:6" x14ac:dyDescent="0.25">
      <c r="B779" s="42"/>
      <c r="C779" s="42"/>
      <c r="D779" s="42"/>
      <c r="E779" s="42"/>
      <c r="F779" s="42"/>
    </row>
    <row r="780" spans="2:6" x14ac:dyDescent="0.25">
      <c r="B780" s="42"/>
      <c r="C780" s="42"/>
      <c r="D780" s="42"/>
      <c r="E780" s="42"/>
      <c r="F780" s="42"/>
    </row>
    <row r="781" spans="2:6" x14ac:dyDescent="0.25">
      <c r="B781" s="42"/>
      <c r="C781" s="42"/>
      <c r="D781" s="42"/>
      <c r="E781" s="42"/>
      <c r="F781" s="42"/>
    </row>
    <row r="782" spans="2:6" x14ac:dyDescent="0.25">
      <c r="B782" s="42"/>
      <c r="C782" s="42"/>
      <c r="D782" s="42"/>
      <c r="E782" s="42"/>
      <c r="F782" s="42"/>
    </row>
    <row r="783" spans="2:6" x14ac:dyDescent="0.25">
      <c r="B783" s="42"/>
      <c r="C783" s="42"/>
      <c r="D783" s="42"/>
      <c r="E783" s="42"/>
      <c r="F783" s="42"/>
    </row>
    <row r="784" spans="2:6" x14ac:dyDescent="0.25">
      <c r="B784" s="42"/>
      <c r="C784" s="42"/>
      <c r="D784" s="42"/>
      <c r="E784" s="42"/>
      <c r="F784" s="42"/>
    </row>
    <row r="785" spans="2:6" x14ac:dyDescent="0.25">
      <c r="B785" s="42"/>
      <c r="C785" s="42"/>
      <c r="D785" s="42"/>
      <c r="E785" s="42"/>
      <c r="F785" s="42"/>
    </row>
    <row r="786" spans="2:6" x14ac:dyDescent="0.25">
      <c r="B786" s="42"/>
      <c r="C786" s="42"/>
      <c r="D786" s="42"/>
      <c r="E786" s="42"/>
      <c r="F786" s="42"/>
    </row>
    <row r="787" spans="2:6" x14ac:dyDescent="0.25">
      <c r="B787" s="42"/>
      <c r="C787" s="42"/>
      <c r="D787" s="42"/>
      <c r="E787" s="42"/>
      <c r="F787" s="42"/>
    </row>
    <row r="788" spans="2:6" x14ac:dyDescent="0.25">
      <c r="B788" s="42"/>
      <c r="C788" s="42"/>
      <c r="D788" s="42"/>
      <c r="E788" s="42"/>
      <c r="F788" s="42"/>
    </row>
    <row r="789" spans="2:6" x14ac:dyDescent="0.25">
      <c r="B789" s="42"/>
      <c r="C789" s="42"/>
      <c r="D789" s="42"/>
      <c r="E789" s="42"/>
      <c r="F789" s="42"/>
    </row>
    <row r="790" spans="2:6" x14ac:dyDescent="0.25">
      <c r="B790" s="42"/>
      <c r="C790" s="42"/>
      <c r="D790" s="42"/>
      <c r="E790" s="42"/>
      <c r="F790" s="42"/>
    </row>
    <row r="791" spans="2:6" x14ac:dyDescent="0.25">
      <c r="B791" s="42"/>
      <c r="C791" s="42"/>
      <c r="D791" s="42"/>
      <c r="E791" s="42"/>
      <c r="F791" s="42"/>
    </row>
    <row r="792" spans="2:6" x14ac:dyDescent="0.25">
      <c r="B792" s="42"/>
      <c r="C792" s="42"/>
      <c r="D792" s="42"/>
      <c r="E792" s="42"/>
      <c r="F792" s="42"/>
    </row>
    <row r="793" spans="2:6" x14ac:dyDescent="0.25">
      <c r="B793" s="42"/>
      <c r="C793" s="42"/>
      <c r="D793" s="42"/>
      <c r="E793" s="42"/>
      <c r="F793" s="42"/>
    </row>
    <row r="794" spans="2:6" x14ac:dyDescent="0.25">
      <c r="B794" s="42"/>
      <c r="C794" s="42"/>
      <c r="D794" s="42"/>
      <c r="E794" s="42"/>
      <c r="F794" s="42"/>
    </row>
    <row r="795" spans="2:6" x14ac:dyDescent="0.25">
      <c r="B795" s="42"/>
      <c r="C795" s="42"/>
      <c r="D795" s="42"/>
      <c r="E795" s="42"/>
      <c r="F795" s="42"/>
    </row>
    <row r="796" spans="2:6" x14ac:dyDescent="0.25">
      <c r="B796" s="42"/>
      <c r="C796" s="42"/>
      <c r="D796" s="42"/>
      <c r="E796" s="42"/>
      <c r="F796" s="42"/>
    </row>
    <row r="797" spans="2:6" x14ac:dyDescent="0.25">
      <c r="B797" s="42"/>
      <c r="C797" s="42"/>
      <c r="D797" s="42"/>
      <c r="E797" s="42"/>
      <c r="F797" s="42"/>
    </row>
    <row r="798" spans="2:6" x14ac:dyDescent="0.25">
      <c r="B798" s="42"/>
      <c r="C798" s="42"/>
      <c r="D798" s="42"/>
      <c r="E798" s="42"/>
      <c r="F798" s="42"/>
    </row>
    <row r="799" spans="2:6" x14ac:dyDescent="0.25">
      <c r="B799" s="42"/>
      <c r="C799" s="42"/>
      <c r="D799" s="42"/>
      <c r="E799" s="42"/>
      <c r="F799" s="42"/>
    </row>
    <row r="800" spans="2:6" x14ac:dyDescent="0.25">
      <c r="B800" s="42"/>
      <c r="C800" s="42"/>
      <c r="D800" s="42"/>
      <c r="E800" s="42"/>
      <c r="F800" s="42"/>
    </row>
    <row r="801" spans="2:6" x14ac:dyDescent="0.25">
      <c r="B801" s="42"/>
      <c r="C801" s="42"/>
      <c r="D801" s="42"/>
      <c r="E801" s="42"/>
      <c r="F801" s="42"/>
    </row>
    <row r="802" spans="2:6" x14ac:dyDescent="0.25">
      <c r="B802" s="42"/>
      <c r="C802" s="42"/>
      <c r="D802" s="42"/>
      <c r="E802" s="42"/>
      <c r="F802" s="42"/>
    </row>
    <row r="803" spans="2:6" x14ac:dyDescent="0.25">
      <c r="B803" s="42"/>
      <c r="C803" s="42"/>
      <c r="D803" s="42"/>
      <c r="E803" s="42"/>
      <c r="F803" s="42"/>
    </row>
    <row r="804" spans="2:6" x14ac:dyDescent="0.25">
      <c r="B804" s="42"/>
      <c r="C804" s="42"/>
      <c r="D804" s="42"/>
      <c r="E804" s="42"/>
      <c r="F804" s="42"/>
    </row>
    <row r="805" spans="2:6" x14ac:dyDescent="0.25">
      <c r="B805" s="42"/>
      <c r="C805" s="42"/>
      <c r="D805" s="42"/>
      <c r="E805" s="42"/>
      <c r="F805" s="42"/>
    </row>
    <row r="806" spans="2:6" x14ac:dyDescent="0.25">
      <c r="B806" s="42"/>
      <c r="C806" s="42"/>
      <c r="D806" s="42"/>
      <c r="E806" s="42"/>
      <c r="F806" s="42"/>
    </row>
    <row r="807" spans="2:6" x14ac:dyDescent="0.25">
      <c r="B807" s="42"/>
      <c r="C807" s="42"/>
      <c r="D807" s="42"/>
      <c r="E807" s="42"/>
      <c r="F807" s="42"/>
    </row>
    <row r="808" spans="2:6" x14ac:dyDescent="0.25">
      <c r="B808" s="42"/>
      <c r="C808" s="42"/>
      <c r="D808" s="42"/>
      <c r="E808" s="42"/>
      <c r="F808" s="42"/>
    </row>
    <row r="809" spans="2:6" x14ac:dyDescent="0.25">
      <c r="B809" s="42"/>
      <c r="C809" s="42"/>
      <c r="D809" s="42"/>
      <c r="E809" s="42"/>
      <c r="F809" s="42"/>
    </row>
    <row r="810" spans="2:6" x14ac:dyDescent="0.25">
      <c r="B810" s="42"/>
      <c r="C810" s="42"/>
      <c r="D810" s="42"/>
      <c r="E810" s="42"/>
      <c r="F810" s="42"/>
    </row>
    <row r="811" spans="2:6" x14ac:dyDescent="0.25">
      <c r="B811" s="42"/>
      <c r="C811" s="42"/>
      <c r="D811" s="42"/>
      <c r="E811" s="42"/>
      <c r="F811" s="42"/>
    </row>
    <row r="812" spans="2:6" x14ac:dyDescent="0.25">
      <c r="B812" s="42"/>
      <c r="C812" s="42"/>
      <c r="D812" s="42"/>
      <c r="E812" s="42"/>
      <c r="F812" s="42"/>
    </row>
    <row r="813" spans="2:6" x14ac:dyDescent="0.25">
      <c r="B813" s="42"/>
      <c r="C813" s="42"/>
      <c r="D813" s="42"/>
      <c r="E813" s="42"/>
      <c r="F813" s="42"/>
    </row>
    <row r="814" spans="2:6" x14ac:dyDescent="0.25">
      <c r="B814" s="42"/>
      <c r="C814" s="42"/>
      <c r="D814" s="42"/>
      <c r="E814" s="42"/>
      <c r="F814" s="42"/>
    </row>
    <row r="815" spans="2:6" x14ac:dyDescent="0.25">
      <c r="B815" s="42"/>
      <c r="C815" s="42"/>
      <c r="D815" s="42"/>
      <c r="E815" s="42"/>
      <c r="F815" s="42"/>
    </row>
    <row r="816" spans="2:6" x14ac:dyDescent="0.25">
      <c r="B816" s="42"/>
      <c r="C816" s="42"/>
      <c r="D816" s="42"/>
      <c r="E816" s="42"/>
      <c r="F816" s="42"/>
    </row>
    <row r="817" spans="2:6" x14ac:dyDescent="0.25">
      <c r="B817" s="42"/>
      <c r="C817" s="42"/>
      <c r="D817" s="42"/>
      <c r="E817" s="42"/>
      <c r="F817" s="42"/>
    </row>
    <row r="818" spans="2:6" x14ac:dyDescent="0.25">
      <c r="B818" s="42"/>
      <c r="C818" s="42"/>
      <c r="D818" s="42"/>
      <c r="E818" s="42"/>
      <c r="F818" s="42"/>
    </row>
    <row r="819" spans="2:6" x14ac:dyDescent="0.25">
      <c r="B819" s="42"/>
      <c r="C819" s="42"/>
      <c r="D819" s="42"/>
      <c r="E819" s="42"/>
      <c r="F819" s="42"/>
    </row>
    <row r="820" spans="2:6" x14ac:dyDescent="0.25">
      <c r="B820" s="42"/>
      <c r="C820" s="42"/>
      <c r="D820" s="42"/>
      <c r="E820" s="42"/>
      <c r="F820" s="42"/>
    </row>
    <row r="821" spans="2:6" x14ac:dyDescent="0.25">
      <c r="B821" s="42"/>
      <c r="C821" s="42"/>
      <c r="D821" s="42"/>
      <c r="E821" s="42"/>
      <c r="F821" s="42"/>
    </row>
    <row r="822" spans="2:6" x14ac:dyDescent="0.25">
      <c r="B822" s="42"/>
      <c r="C822" s="42"/>
      <c r="D822" s="42"/>
      <c r="E822" s="42"/>
      <c r="F822" s="42"/>
    </row>
    <row r="823" spans="2:6" x14ac:dyDescent="0.25">
      <c r="B823" s="42"/>
      <c r="C823" s="42"/>
      <c r="D823" s="42"/>
      <c r="E823" s="42"/>
      <c r="F823" s="42"/>
    </row>
    <row r="824" spans="2:6" x14ac:dyDescent="0.25">
      <c r="B824" s="42"/>
      <c r="C824" s="42"/>
      <c r="D824" s="42"/>
      <c r="E824" s="42"/>
      <c r="F824" s="42"/>
    </row>
    <row r="825" spans="2:6" x14ac:dyDescent="0.25">
      <c r="B825" s="42"/>
      <c r="C825" s="42"/>
      <c r="D825" s="42"/>
      <c r="E825" s="42"/>
      <c r="F825" s="42"/>
    </row>
    <row r="826" spans="2:6" x14ac:dyDescent="0.25">
      <c r="B826" s="42"/>
      <c r="C826" s="42"/>
      <c r="D826" s="42"/>
      <c r="E826" s="42"/>
      <c r="F826" s="42"/>
    </row>
    <row r="827" spans="2:6" x14ac:dyDescent="0.25">
      <c r="B827" s="42"/>
      <c r="C827" s="42"/>
      <c r="D827" s="42"/>
      <c r="E827" s="42"/>
      <c r="F827" s="42"/>
    </row>
    <row r="828" spans="2:6" x14ac:dyDescent="0.25">
      <c r="B828" s="42"/>
      <c r="C828" s="42"/>
      <c r="D828" s="42"/>
      <c r="E828" s="42"/>
      <c r="F828" s="42"/>
    </row>
    <row r="829" spans="2:6" x14ac:dyDescent="0.25">
      <c r="B829" s="42"/>
      <c r="C829" s="42"/>
      <c r="D829" s="42"/>
      <c r="E829" s="42"/>
      <c r="F829" s="42"/>
    </row>
    <row r="830" spans="2:6" x14ac:dyDescent="0.25">
      <c r="B830" s="42"/>
      <c r="C830" s="42"/>
      <c r="D830" s="42"/>
      <c r="E830" s="42"/>
      <c r="F830" s="42"/>
    </row>
    <row r="831" spans="2:6" x14ac:dyDescent="0.25">
      <c r="B831" s="42"/>
      <c r="C831" s="42"/>
      <c r="D831" s="42"/>
      <c r="E831" s="42"/>
      <c r="F831" s="42"/>
    </row>
    <row r="832" spans="2:6" x14ac:dyDescent="0.25">
      <c r="B832" s="42"/>
      <c r="C832" s="42"/>
      <c r="D832" s="42"/>
      <c r="E832" s="42"/>
      <c r="F832" s="42"/>
    </row>
    <row r="833" spans="2:6" x14ac:dyDescent="0.25">
      <c r="B833" s="42"/>
      <c r="C833" s="42"/>
      <c r="D833" s="42"/>
      <c r="E833" s="42"/>
      <c r="F833" s="42"/>
    </row>
    <row r="834" spans="2:6" x14ac:dyDescent="0.25">
      <c r="B834" s="42"/>
      <c r="C834" s="42"/>
      <c r="D834" s="42"/>
      <c r="E834" s="42"/>
      <c r="F834" s="42"/>
    </row>
    <row r="835" spans="2:6" x14ac:dyDescent="0.25">
      <c r="B835" s="42"/>
      <c r="C835" s="42"/>
      <c r="D835" s="42"/>
      <c r="E835" s="42"/>
      <c r="F835" s="42"/>
    </row>
    <row r="836" spans="2:6" x14ac:dyDescent="0.25">
      <c r="B836" s="42"/>
      <c r="C836" s="42"/>
      <c r="D836" s="42"/>
      <c r="E836" s="42"/>
      <c r="F836" s="42"/>
    </row>
    <row r="837" spans="2:6" x14ac:dyDescent="0.25">
      <c r="B837" s="42"/>
      <c r="C837" s="42"/>
      <c r="D837" s="42"/>
      <c r="E837" s="42"/>
      <c r="F837" s="42"/>
    </row>
    <row r="838" spans="2:6" x14ac:dyDescent="0.25">
      <c r="B838" s="42"/>
      <c r="C838" s="42"/>
      <c r="D838" s="42"/>
      <c r="E838" s="42"/>
      <c r="F838" s="42"/>
    </row>
    <row r="839" spans="2:6" x14ac:dyDescent="0.25">
      <c r="B839" s="42"/>
      <c r="C839" s="42"/>
      <c r="D839" s="42"/>
      <c r="E839" s="42"/>
      <c r="F839" s="42"/>
    </row>
    <row r="840" spans="2:6" x14ac:dyDescent="0.25">
      <c r="B840" s="42"/>
      <c r="C840" s="42"/>
      <c r="D840" s="42"/>
      <c r="E840" s="42"/>
      <c r="F840" s="42"/>
    </row>
    <row r="841" spans="2:6" x14ac:dyDescent="0.25">
      <c r="B841" s="42"/>
      <c r="C841" s="42"/>
      <c r="D841" s="42"/>
      <c r="E841" s="42"/>
      <c r="F841" s="42"/>
    </row>
    <row r="842" spans="2:6" x14ac:dyDescent="0.25">
      <c r="B842" s="42"/>
      <c r="C842" s="42"/>
      <c r="D842" s="42"/>
      <c r="E842" s="42"/>
      <c r="F842" s="42"/>
    </row>
    <row r="843" spans="2:6" x14ac:dyDescent="0.25">
      <c r="B843" s="42"/>
      <c r="C843" s="42"/>
      <c r="D843" s="42"/>
      <c r="E843" s="42"/>
      <c r="F843" s="42"/>
    </row>
    <row r="844" spans="2:6" x14ac:dyDescent="0.25">
      <c r="B844" s="42"/>
      <c r="C844" s="42"/>
      <c r="D844" s="42"/>
      <c r="E844" s="42"/>
      <c r="F844" s="42"/>
    </row>
    <row r="845" spans="2:6" x14ac:dyDescent="0.25">
      <c r="B845" s="42"/>
      <c r="C845" s="42"/>
      <c r="D845" s="42"/>
      <c r="E845" s="42"/>
      <c r="F845" s="42"/>
    </row>
    <row r="846" spans="2:6" x14ac:dyDescent="0.25">
      <c r="B846" s="42"/>
      <c r="C846" s="42"/>
      <c r="D846" s="42"/>
      <c r="E846" s="42"/>
      <c r="F846" s="42"/>
    </row>
    <row r="847" spans="2:6" x14ac:dyDescent="0.25">
      <c r="B847" s="42"/>
      <c r="C847" s="42"/>
      <c r="D847" s="42"/>
      <c r="E847" s="42"/>
      <c r="F847" s="42"/>
    </row>
    <row r="848" spans="2:6" x14ac:dyDescent="0.25">
      <c r="B848" s="42"/>
      <c r="C848" s="42"/>
      <c r="D848" s="42"/>
      <c r="E848" s="42"/>
      <c r="F848" s="42"/>
    </row>
    <row r="849" spans="2:6" x14ac:dyDescent="0.25">
      <c r="B849" s="42"/>
      <c r="C849" s="42"/>
      <c r="D849" s="42"/>
      <c r="E849" s="42"/>
      <c r="F849" s="42"/>
    </row>
    <row r="850" spans="2:6" x14ac:dyDescent="0.25">
      <c r="B850" s="42"/>
      <c r="C850" s="42"/>
      <c r="D850" s="42"/>
      <c r="E850" s="42"/>
      <c r="F850" s="42"/>
    </row>
    <row r="851" spans="2:6" x14ac:dyDescent="0.25">
      <c r="B851" s="42"/>
      <c r="C851" s="42"/>
      <c r="D851" s="42"/>
      <c r="E851" s="42"/>
      <c r="F851" s="42"/>
    </row>
    <row r="852" spans="2:6" x14ac:dyDescent="0.25">
      <c r="B852" s="42"/>
      <c r="C852" s="42"/>
      <c r="D852" s="42"/>
      <c r="E852" s="42"/>
      <c r="F852" s="42"/>
    </row>
    <row r="853" spans="2:6" x14ac:dyDescent="0.25">
      <c r="B853" s="42"/>
      <c r="C853" s="42"/>
      <c r="D853" s="42"/>
      <c r="E853" s="42"/>
      <c r="F853" s="42"/>
    </row>
    <row r="854" spans="2:6" x14ac:dyDescent="0.25">
      <c r="B854" s="42"/>
      <c r="C854" s="42"/>
      <c r="D854" s="42"/>
      <c r="E854" s="42"/>
      <c r="F854" s="42"/>
    </row>
    <row r="855" spans="2:6" x14ac:dyDescent="0.25">
      <c r="B855" s="42"/>
      <c r="C855" s="42"/>
      <c r="D855" s="42"/>
      <c r="E855" s="42"/>
      <c r="F855" s="42"/>
    </row>
    <row r="856" spans="2:6" x14ac:dyDescent="0.25">
      <c r="B856" s="42"/>
      <c r="C856" s="42"/>
      <c r="D856" s="42"/>
      <c r="E856" s="42"/>
      <c r="F856" s="42"/>
    </row>
    <row r="857" spans="2:6" x14ac:dyDescent="0.25">
      <c r="B857" s="42"/>
      <c r="C857" s="42"/>
      <c r="D857" s="42"/>
      <c r="E857" s="42"/>
      <c r="F857" s="42"/>
    </row>
    <row r="858" spans="2:6" x14ac:dyDescent="0.25">
      <c r="B858" s="42"/>
      <c r="C858" s="42"/>
      <c r="D858" s="42"/>
      <c r="E858" s="42"/>
      <c r="F858" s="42"/>
    </row>
    <row r="859" spans="2:6" x14ac:dyDescent="0.25">
      <c r="B859" s="42"/>
      <c r="C859" s="42"/>
      <c r="D859" s="42"/>
      <c r="E859" s="42"/>
      <c r="F859" s="42"/>
    </row>
    <row r="860" spans="2:6" x14ac:dyDescent="0.25">
      <c r="B860" s="42"/>
      <c r="C860" s="42"/>
      <c r="D860" s="42"/>
      <c r="E860" s="42"/>
      <c r="F860" s="42"/>
    </row>
    <row r="861" spans="2:6" x14ac:dyDescent="0.25">
      <c r="B861" s="42"/>
      <c r="C861" s="42"/>
      <c r="D861" s="42"/>
      <c r="E861" s="42"/>
      <c r="F861" s="42"/>
    </row>
    <row r="862" spans="2:6" x14ac:dyDescent="0.25">
      <c r="B862" s="42"/>
      <c r="C862" s="42"/>
      <c r="D862" s="42"/>
      <c r="E862" s="42"/>
      <c r="F862" s="42"/>
    </row>
    <row r="863" spans="2:6" x14ac:dyDescent="0.25">
      <c r="B863" s="42"/>
      <c r="C863" s="42"/>
      <c r="D863" s="42"/>
      <c r="E863" s="42"/>
      <c r="F863" s="42"/>
    </row>
    <row r="864" spans="2:6" x14ac:dyDescent="0.25">
      <c r="B864" s="42"/>
      <c r="C864" s="42"/>
      <c r="D864" s="42"/>
      <c r="E864" s="42"/>
      <c r="F864" s="42"/>
    </row>
    <row r="865" spans="2:6" x14ac:dyDescent="0.25">
      <c r="B865" s="42"/>
      <c r="C865" s="42"/>
      <c r="D865" s="42"/>
      <c r="E865" s="42"/>
      <c r="F865" s="42"/>
    </row>
    <row r="866" spans="2:6" x14ac:dyDescent="0.25">
      <c r="B866" s="42"/>
      <c r="C866" s="42"/>
      <c r="D866" s="42"/>
      <c r="E866" s="42"/>
      <c r="F866" s="42"/>
    </row>
    <row r="867" spans="2:6" x14ac:dyDescent="0.25">
      <c r="B867" s="42"/>
      <c r="C867" s="42"/>
      <c r="D867" s="42"/>
      <c r="E867" s="42"/>
      <c r="F867" s="42"/>
    </row>
    <row r="868" spans="2:6" x14ac:dyDescent="0.25">
      <c r="B868" s="42"/>
      <c r="C868" s="42"/>
      <c r="D868" s="42"/>
      <c r="E868" s="42"/>
      <c r="F868" s="42"/>
    </row>
    <row r="869" spans="2:6" x14ac:dyDescent="0.25">
      <c r="B869" s="42"/>
      <c r="C869" s="42"/>
      <c r="D869" s="42"/>
      <c r="E869" s="42"/>
      <c r="F869" s="42"/>
    </row>
    <row r="870" spans="2:6" x14ac:dyDescent="0.25">
      <c r="B870" s="42"/>
      <c r="C870" s="42"/>
      <c r="D870" s="42"/>
      <c r="E870" s="42"/>
      <c r="F870" s="42"/>
    </row>
    <row r="871" spans="2:6" x14ac:dyDescent="0.25">
      <c r="B871" s="42"/>
      <c r="C871" s="42"/>
      <c r="D871" s="42"/>
      <c r="E871" s="42"/>
      <c r="F871" s="42"/>
    </row>
    <row r="872" spans="2:6" x14ac:dyDescent="0.25">
      <c r="B872" s="42"/>
      <c r="C872" s="42"/>
      <c r="D872" s="42"/>
      <c r="E872" s="42"/>
      <c r="F872" s="42"/>
    </row>
    <row r="873" spans="2:6" x14ac:dyDescent="0.25">
      <c r="B873" s="42"/>
      <c r="C873" s="42"/>
      <c r="D873" s="42"/>
      <c r="E873" s="42"/>
      <c r="F873" s="42"/>
    </row>
    <row r="874" spans="2:6" x14ac:dyDescent="0.25">
      <c r="B874" s="42"/>
      <c r="C874" s="42"/>
      <c r="D874" s="42"/>
      <c r="E874" s="42"/>
      <c r="F874" s="42"/>
    </row>
    <row r="875" spans="2:6" x14ac:dyDescent="0.25">
      <c r="B875" s="42"/>
      <c r="C875" s="42"/>
      <c r="D875" s="42"/>
      <c r="E875" s="42"/>
      <c r="F875" s="42"/>
    </row>
    <row r="876" spans="2:6" x14ac:dyDescent="0.25">
      <c r="B876" s="42"/>
      <c r="C876" s="42"/>
      <c r="D876" s="42"/>
      <c r="E876" s="42"/>
      <c r="F876" s="42"/>
    </row>
    <row r="877" spans="2:6" x14ac:dyDescent="0.25">
      <c r="B877" s="42"/>
      <c r="C877" s="42"/>
      <c r="D877" s="42"/>
      <c r="E877" s="42"/>
      <c r="F877" s="42"/>
    </row>
    <row r="878" spans="2:6" x14ac:dyDescent="0.25">
      <c r="B878" s="42"/>
      <c r="C878" s="42"/>
      <c r="D878" s="42"/>
      <c r="E878" s="42"/>
      <c r="F878" s="42"/>
    </row>
    <row r="879" spans="2:6" x14ac:dyDescent="0.25">
      <c r="B879" s="42"/>
      <c r="C879" s="42"/>
      <c r="D879" s="42"/>
      <c r="E879" s="42"/>
      <c r="F879" s="42"/>
    </row>
    <row r="880" spans="2:6" x14ac:dyDescent="0.25">
      <c r="B880" s="42"/>
      <c r="C880" s="42"/>
      <c r="D880" s="42"/>
      <c r="E880" s="42"/>
      <c r="F880" s="42"/>
    </row>
    <row r="881" spans="2:6" x14ac:dyDescent="0.25">
      <c r="B881" s="42"/>
      <c r="C881" s="42"/>
      <c r="D881" s="42"/>
      <c r="E881" s="42"/>
      <c r="F881" s="42"/>
    </row>
    <row r="882" spans="2:6" x14ac:dyDescent="0.25">
      <c r="B882" s="42"/>
      <c r="C882" s="42"/>
      <c r="D882" s="42"/>
      <c r="E882" s="42"/>
      <c r="F882" s="42"/>
    </row>
    <row r="883" spans="2:6" x14ac:dyDescent="0.25">
      <c r="B883" s="42"/>
      <c r="C883" s="42"/>
      <c r="D883" s="42"/>
      <c r="E883" s="42"/>
      <c r="F883" s="42"/>
    </row>
    <row r="884" spans="2:6" x14ac:dyDescent="0.25">
      <c r="B884" s="42"/>
      <c r="C884" s="42"/>
      <c r="D884" s="42"/>
      <c r="E884" s="42"/>
      <c r="F884" s="42"/>
    </row>
    <row r="885" spans="2:6" x14ac:dyDescent="0.25">
      <c r="B885" s="42"/>
      <c r="C885" s="42"/>
      <c r="D885" s="42"/>
      <c r="E885" s="42"/>
      <c r="F885" s="42"/>
    </row>
    <row r="886" spans="2:6" x14ac:dyDescent="0.25">
      <c r="B886" s="42"/>
      <c r="C886" s="42"/>
      <c r="D886" s="42"/>
      <c r="E886" s="42"/>
      <c r="F886" s="42"/>
    </row>
    <row r="887" spans="2:6" x14ac:dyDescent="0.25">
      <c r="B887" s="42"/>
      <c r="C887" s="42"/>
      <c r="D887" s="42"/>
      <c r="E887" s="42"/>
      <c r="F887" s="42"/>
    </row>
    <row r="888" spans="2:6" x14ac:dyDescent="0.25">
      <c r="B888" s="42"/>
      <c r="C888" s="42"/>
      <c r="D888" s="42"/>
      <c r="E888" s="42"/>
      <c r="F888" s="42"/>
    </row>
    <row r="889" spans="2:6" x14ac:dyDescent="0.25">
      <c r="B889" s="42"/>
      <c r="C889" s="42"/>
      <c r="D889" s="42"/>
      <c r="E889" s="42"/>
      <c r="F889" s="42"/>
    </row>
    <row r="890" spans="2:6" x14ac:dyDescent="0.25">
      <c r="B890" s="42"/>
      <c r="C890" s="42"/>
      <c r="D890" s="42"/>
      <c r="E890" s="42"/>
      <c r="F890" s="42"/>
    </row>
    <row r="891" spans="2:6" x14ac:dyDescent="0.25">
      <c r="B891" s="42"/>
      <c r="C891" s="42"/>
      <c r="D891" s="42"/>
      <c r="E891" s="42"/>
      <c r="F891" s="42"/>
    </row>
    <row r="892" spans="2:6" x14ac:dyDescent="0.25">
      <c r="B892" s="42"/>
      <c r="C892" s="42"/>
      <c r="D892" s="42"/>
      <c r="E892" s="42"/>
      <c r="F892" s="42"/>
    </row>
    <row r="893" spans="2:6" x14ac:dyDescent="0.25">
      <c r="B893" s="42"/>
      <c r="C893" s="42"/>
      <c r="D893" s="42"/>
      <c r="E893" s="42"/>
      <c r="F893" s="42"/>
    </row>
    <row r="894" spans="2:6" x14ac:dyDescent="0.25">
      <c r="B894" s="42"/>
      <c r="C894" s="42"/>
      <c r="D894" s="42"/>
      <c r="E894" s="42"/>
      <c r="F894" s="42"/>
    </row>
    <row r="895" spans="2:6" x14ac:dyDescent="0.25">
      <c r="B895" s="42"/>
      <c r="C895" s="42"/>
      <c r="D895" s="42"/>
      <c r="E895" s="42"/>
      <c r="F895" s="42"/>
    </row>
    <row r="896" spans="2:6" x14ac:dyDescent="0.25">
      <c r="B896" s="42"/>
      <c r="C896" s="42"/>
      <c r="D896" s="42"/>
      <c r="E896" s="42"/>
      <c r="F896" s="42"/>
    </row>
    <row r="897" spans="2:6" x14ac:dyDescent="0.25">
      <c r="B897" s="42"/>
      <c r="C897" s="42"/>
      <c r="D897" s="42"/>
      <c r="E897" s="42"/>
      <c r="F897" s="42"/>
    </row>
    <row r="898" spans="2:6" x14ac:dyDescent="0.25">
      <c r="B898" s="42"/>
      <c r="C898" s="42"/>
      <c r="D898" s="42"/>
      <c r="E898" s="42"/>
      <c r="F898" s="42"/>
    </row>
    <row r="899" spans="2:6" x14ac:dyDescent="0.25">
      <c r="B899" s="42"/>
      <c r="C899" s="42"/>
      <c r="D899" s="42"/>
      <c r="E899" s="42"/>
      <c r="F899" s="42"/>
    </row>
    <row r="900" spans="2:6" x14ac:dyDescent="0.25">
      <c r="B900" s="42"/>
      <c r="C900" s="42"/>
      <c r="D900" s="42"/>
      <c r="E900" s="42"/>
      <c r="F900" s="42"/>
    </row>
    <row r="901" spans="2:6" x14ac:dyDescent="0.25">
      <c r="B901" s="42"/>
      <c r="C901" s="42"/>
      <c r="D901" s="42"/>
      <c r="E901" s="42"/>
      <c r="F901" s="42"/>
    </row>
    <row r="902" spans="2:6" x14ac:dyDescent="0.25">
      <c r="B902" s="42"/>
      <c r="C902" s="42"/>
      <c r="D902" s="42"/>
      <c r="E902" s="42"/>
      <c r="F902" s="42"/>
    </row>
    <row r="903" spans="2:6" x14ac:dyDescent="0.25">
      <c r="B903" s="42"/>
      <c r="C903" s="42"/>
      <c r="D903" s="42"/>
      <c r="E903" s="42"/>
      <c r="F903" s="42"/>
    </row>
    <row r="904" spans="2:6" x14ac:dyDescent="0.25">
      <c r="B904" s="42"/>
      <c r="C904" s="42"/>
      <c r="D904" s="42"/>
      <c r="E904" s="42"/>
      <c r="F904" s="42"/>
    </row>
    <row r="905" spans="2:6" x14ac:dyDescent="0.25">
      <c r="B905" s="42"/>
      <c r="C905" s="42"/>
      <c r="D905" s="42"/>
      <c r="E905" s="42"/>
      <c r="F905" s="42"/>
    </row>
    <row r="906" spans="2:6" x14ac:dyDescent="0.25">
      <c r="B906" s="42"/>
      <c r="C906" s="42"/>
      <c r="D906" s="42"/>
      <c r="E906" s="42"/>
      <c r="F906" s="42"/>
    </row>
    <row r="907" spans="2:6" x14ac:dyDescent="0.25">
      <c r="B907" s="42"/>
      <c r="C907" s="42"/>
      <c r="D907" s="42"/>
      <c r="E907" s="42"/>
      <c r="F907" s="42"/>
    </row>
    <row r="908" spans="2:6" x14ac:dyDescent="0.25">
      <c r="B908" s="42"/>
      <c r="C908" s="42"/>
      <c r="D908" s="42"/>
      <c r="E908" s="42"/>
      <c r="F908" s="42"/>
    </row>
    <row r="909" spans="2:6" x14ac:dyDescent="0.25">
      <c r="B909" s="42"/>
      <c r="C909" s="42"/>
      <c r="D909" s="42"/>
      <c r="E909" s="42"/>
      <c r="F909" s="42"/>
    </row>
    <row r="910" spans="2:6" x14ac:dyDescent="0.25">
      <c r="B910" s="42"/>
      <c r="C910" s="42"/>
      <c r="D910" s="42"/>
      <c r="E910" s="42"/>
      <c r="F910" s="42"/>
    </row>
    <row r="911" spans="2:6" x14ac:dyDescent="0.25">
      <c r="B911" s="42"/>
      <c r="C911" s="42"/>
      <c r="D911" s="42"/>
      <c r="E911" s="42"/>
      <c r="F911" s="42"/>
    </row>
    <row r="912" spans="2:6" x14ac:dyDescent="0.25">
      <c r="B912" s="42"/>
      <c r="C912" s="42"/>
      <c r="D912" s="42"/>
      <c r="E912" s="42"/>
      <c r="F912" s="42"/>
    </row>
    <row r="913" spans="2:6" x14ac:dyDescent="0.25">
      <c r="B913" s="42"/>
      <c r="C913" s="42"/>
      <c r="D913" s="42"/>
      <c r="E913" s="42"/>
      <c r="F913" s="42"/>
    </row>
    <row r="914" spans="2:6" x14ac:dyDescent="0.25">
      <c r="B914" s="42"/>
      <c r="C914" s="42"/>
      <c r="D914" s="42"/>
      <c r="E914" s="42"/>
      <c r="F914" s="42"/>
    </row>
    <row r="915" spans="2:6" x14ac:dyDescent="0.25">
      <c r="B915" s="42"/>
      <c r="C915" s="42"/>
      <c r="D915" s="42"/>
      <c r="E915" s="42"/>
      <c r="F915" s="42"/>
    </row>
    <row r="916" spans="2:6" x14ac:dyDescent="0.25">
      <c r="B916" s="42"/>
      <c r="C916" s="42"/>
      <c r="D916" s="42"/>
      <c r="E916" s="42"/>
      <c r="F916" s="42"/>
    </row>
    <row r="917" spans="2:6" x14ac:dyDescent="0.25">
      <c r="B917" s="42"/>
      <c r="C917" s="42"/>
      <c r="D917" s="42"/>
      <c r="E917" s="42"/>
      <c r="F917" s="42"/>
    </row>
    <row r="918" spans="2:6" x14ac:dyDescent="0.25">
      <c r="B918" s="42"/>
      <c r="C918" s="42"/>
      <c r="D918" s="42"/>
      <c r="E918" s="42"/>
      <c r="F918" s="42"/>
    </row>
    <row r="919" spans="2:6" x14ac:dyDescent="0.25">
      <c r="B919" s="42"/>
      <c r="C919" s="42"/>
      <c r="D919" s="42"/>
      <c r="E919" s="42"/>
      <c r="F919" s="42"/>
    </row>
    <row r="920" spans="2:6" x14ac:dyDescent="0.25">
      <c r="B920" s="42"/>
      <c r="C920" s="42"/>
      <c r="D920" s="42"/>
      <c r="E920" s="42"/>
      <c r="F920" s="42"/>
    </row>
    <row r="921" spans="2:6" x14ac:dyDescent="0.25">
      <c r="B921" s="42"/>
      <c r="C921" s="42"/>
      <c r="D921" s="42"/>
      <c r="E921" s="42"/>
      <c r="F921" s="42"/>
    </row>
    <row r="922" spans="2:6" x14ac:dyDescent="0.25">
      <c r="B922" s="42"/>
      <c r="C922" s="42"/>
      <c r="D922" s="42"/>
      <c r="E922" s="42"/>
      <c r="F922" s="42"/>
    </row>
    <row r="923" spans="2:6" x14ac:dyDescent="0.25">
      <c r="B923" s="42"/>
      <c r="C923" s="42"/>
      <c r="D923" s="42"/>
      <c r="E923" s="42"/>
      <c r="F923" s="42"/>
    </row>
    <row r="924" spans="2:6" x14ac:dyDescent="0.25">
      <c r="B924" s="42"/>
      <c r="C924" s="42"/>
      <c r="D924" s="42"/>
      <c r="E924" s="42"/>
      <c r="F924" s="42"/>
    </row>
    <row r="925" spans="2:6" x14ac:dyDescent="0.25">
      <c r="B925" s="42"/>
      <c r="C925" s="42"/>
      <c r="D925" s="42"/>
      <c r="E925" s="42"/>
      <c r="F925" s="42"/>
    </row>
    <row r="926" spans="2:6" x14ac:dyDescent="0.25">
      <c r="B926" s="42"/>
      <c r="C926" s="42"/>
      <c r="D926" s="42"/>
      <c r="E926" s="42"/>
      <c r="F926" s="42"/>
    </row>
    <row r="927" spans="2:6" x14ac:dyDescent="0.25">
      <c r="B927" s="42"/>
      <c r="C927" s="42"/>
      <c r="D927" s="42"/>
      <c r="E927" s="42"/>
      <c r="F927" s="42"/>
    </row>
    <row r="928" spans="2:6" x14ac:dyDescent="0.25">
      <c r="B928" s="42"/>
      <c r="C928" s="42"/>
      <c r="D928" s="42"/>
      <c r="E928" s="42"/>
      <c r="F928" s="42"/>
    </row>
    <row r="929" spans="2:6" x14ac:dyDescent="0.25">
      <c r="B929" s="42"/>
      <c r="C929" s="42"/>
      <c r="D929" s="42"/>
      <c r="E929" s="42"/>
      <c r="F929" s="42"/>
    </row>
    <row r="930" spans="2:6" x14ac:dyDescent="0.25">
      <c r="B930" s="42"/>
      <c r="C930" s="42"/>
      <c r="D930" s="42"/>
      <c r="E930" s="42"/>
      <c r="F930" s="42"/>
    </row>
    <row r="931" spans="2:6" x14ac:dyDescent="0.25">
      <c r="B931" s="42"/>
      <c r="C931" s="42"/>
      <c r="D931" s="42"/>
      <c r="E931" s="42"/>
      <c r="F931" s="42"/>
    </row>
    <row r="932" spans="2:6" x14ac:dyDescent="0.25">
      <c r="B932" s="42"/>
      <c r="C932" s="42"/>
      <c r="D932" s="42"/>
      <c r="E932" s="42"/>
      <c r="F932" s="42"/>
    </row>
    <row r="933" spans="2:6" x14ac:dyDescent="0.25">
      <c r="B933" s="42"/>
      <c r="C933" s="42"/>
      <c r="D933" s="42"/>
      <c r="E933" s="42"/>
      <c r="F933" s="42"/>
    </row>
    <row r="934" spans="2:6" x14ac:dyDescent="0.25">
      <c r="B934" s="42"/>
      <c r="C934" s="42"/>
      <c r="D934" s="42"/>
      <c r="E934" s="42"/>
      <c r="F934" s="42"/>
    </row>
    <row r="935" spans="2:6" x14ac:dyDescent="0.25">
      <c r="B935" s="42"/>
      <c r="C935" s="42"/>
      <c r="D935" s="42"/>
      <c r="E935" s="42"/>
      <c r="F935" s="42"/>
    </row>
    <row r="936" spans="2:6" x14ac:dyDescent="0.25">
      <c r="B936" s="42"/>
      <c r="C936" s="42"/>
      <c r="D936" s="42"/>
      <c r="E936" s="42"/>
      <c r="F936" s="42"/>
    </row>
    <row r="937" spans="2:6" x14ac:dyDescent="0.25">
      <c r="B937" s="42"/>
      <c r="C937" s="42"/>
      <c r="D937" s="42"/>
      <c r="E937" s="42"/>
      <c r="F937" s="42"/>
    </row>
    <row r="938" spans="2:6" x14ac:dyDescent="0.25">
      <c r="B938" s="42"/>
      <c r="C938" s="42"/>
      <c r="D938" s="42"/>
      <c r="E938" s="42"/>
      <c r="F938" s="42"/>
    </row>
    <row r="939" spans="2:6" x14ac:dyDescent="0.25">
      <c r="B939" s="42"/>
      <c r="C939" s="42"/>
      <c r="D939" s="42"/>
      <c r="E939" s="42"/>
      <c r="F939" s="42"/>
    </row>
    <row r="940" spans="2:6" x14ac:dyDescent="0.25">
      <c r="B940" s="42"/>
      <c r="C940" s="42"/>
      <c r="D940" s="42"/>
      <c r="E940" s="42"/>
      <c r="F940" s="42"/>
    </row>
    <row r="941" spans="2:6" x14ac:dyDescent="0.25">
      <c r="B941" s="42"/>
      <c r="C941" s="42"/>
      <c r="D941" s="42"/>
      <c r="E941" s="42"/>
      <c r="F941" s="42"/>
    </row>
    <row r="942" spans="2:6" x14ac:dyDescent="0.25">
      <c r="B942" s="42"/>
      <c r="C942" s="42"/>
      <c r="D942" s="42"/>
      <c r="E942" s="42"/>
      <c r="F942" s="42"/>
    </row>
    <row r="943" spans="2:6" x14ac:dyDescent="0.25">
      <c r="B943" s="42"/>
      <c r="C943" s="42"/>
      <c r="D943" s="42"/>
      <c r="E943" s="42"/>
      <c r="F943" s="42"/>
    </row>
    <row r="944" spans="2:6" x14ac:dyDescent="0.25">
      <c r="B944" s="42"/>
      <c r="C944" s="42"/>
      <c r="D944" s="42"/>
      <c r="E944" s="42"/>
      <c r="F944" s="42"/>
    </row>
    <row r="945" spans="2:6" x14ac:dyDescent="0.25">
      <c r="B945" s="42"/>
      <c r="C945" s="42"/>
      <c r="D945" s="42"/>
      <c r="E945" s="42"/>
      <c r="F945" s="42"/>
    </row>
    <row r="946" spans="2:6" x14ac:dyDescent="0.25">
      <c r="B946" s="42"/>
      <c r="C946" s="42"/>
      <c r="D946" s="42"/>
      <c r="E946" s="42"/>
      <c r="F946" s="42"/>
    </row>
    <row r="947" spans="2:6" x14ac:dyDescent="0.25">
      <c r="B947" s="42"/>
      <c r="C947" s="42"/>
      <c r="D947" s="42"/>
      <c r="E947" s="42"/>
      <c r="F947" s="42"/>
    </row>
    <row r="948" spans="2:6" x14ac:dyDescent="0.25">
      <c r="B948" s="42"/>
      <c r="C948" s="42"/>
      <c r="D948" s="42"/>
      <c r="E948" s="42"/>
      <c r="F948" s="42"/>
    </row>
    <row r="949" spans="2:6" x14ac:dyDescent="0.25">
      <c r="B949" s="42"/>
      <c r="C949" s="42"/>
      <c r="D949" s="42"/>
      <c r="E949" s="42"/>
      <c r="F949" s="42"/>
    </row>
    <row r="950" spans="2:6" x14ac:dyDescent="0.25">
      <c r="B950" s="42"/>
      <c r="C950" s="42"/>
      <c r="D950" s="42"/>
      <c r="E950" s="42"/>
      <c r="F950" s="42"/>
    </row>
    <row r="951" spans="2:6" x14ac:dyDescent="0.25">
      <c r="B951" s="42"/>
      <c r="C951" s="42"/>
      <c r="D951" s="42"/>
      <c r="E951" s="42"/>
      <c r="F951" s="42"/>
    </row>
    <row r="952" spans="2:6" x14ac:dyDescent="0.25">
      <c r="B952" s="42"/>
      <c r="C952" s="42"/>
      <c r="D952" s="42"/>
      <c r="E952" s="42"/>
      <c r="F952" s="42"/>
    </row>
    <row r="953" spans="2:6" x14ac:dyDescent="0.25">
      <c r="B953" s="42"/>
      <c r="C953" s="42"/>
      <c r="D953" s="42"/>
      <c r="E953" s="42"/>
      <c r="F953" s="42"/>
    </row>
    <row r="954" spans="2:6" x14ac:dyDescent="0.25">
      <c r="B954" s="42"/>
      <c r="C954" s="42"/>
      <c r="D954" s="42"/>
      <c r="E954" s="42"/>
      <c r="F954" s="42"/>
    </row>
    <row r="955" spans="2:6" x14ac:dyDescent="0.25">
      <c r="B955" s="42"/>
      <c r="C955" s="42"/>
      <c r="D955" s="42"/>
      <c r="E955" s="42"/>
      <c r="F955" s="42"/>
    </row>
    <row r="956" spans="2:6" x14ac:dyDescent="0.25">
      <c r="B956" s="42"/>
      <c r="C956" s="42"/>
      <c r="D956" s="42"/>
      <c r="E956" s="42"/>
      <c r="F956" s="42"/>
    </row>
    <row r="957" spans="2:6" x14ac:dyDescent="0.25">
      <c r="B957" s="42"/>
      <c r="C957" s="42"/>
      <c r="D957" s="42"/>
      <c r="E957" s="42"/>
      <c r="F957" s="42"/>
    </row>
    <row r="958" spans="2:6" x14ac:dyDescent="0.25">
      <c r="B958" s="42"/>
      <c r="C958" s="42"/>
      <c r="D958" s="42"/>
      <c r="E958" s="42"/>
      <c r="F958" s="42"/>
    </row>
    <row r="959" spans="2:6" x14ac:dyDescent="0.25">
      <c r="B959" s="42"/>
      <c r="C959" s="42"/>
      <c r="D959" s="42"/>
      <c r="E959" s="42"/>
      <c r="F959" s="42"/>
    </row>
    <row r="960" spans="2:6" x14ac:dyDescent="0.25">
      <c r="B960" s="42"/>
      <c r="C960" s="42"/>
      <c r="D960" s="42"/>
      <c r="E960" s="42"/>
      <c r="F960" s="42"/>
    </row>
    <row r="961" spans="2:6" x14ac:dyDescent="0.25">
      <c r="B961" s="42"/>
      <c r="C961" s="42"/>
      <c r="D961" s="42"/>
      <c r="E961" s="42"/>
      <c r="F961" s="42"/>
    </row>
    <row r="962" spans="2:6" x14ac:dyDescent="0.25">
      <c r="B962" s="42"/>
      <c r="C962" s="42"/>
      <c r="D962" s="42"/>
      <c r="E962" s="42"/>
      <c r="F962" s="42"/>
    </row>
    <row r="963" spans="2:6" x14ac:dyDescent="0.25">
      <c r="B963" s="42"/>
      <c r="C963" s="42"/>
      <c r="D963" s="42"/>
      <c r="E963" s="42"/>
      <c r="F963" s="42"/>
    </row>
    <row r="964" spans="2:6" x14ac:dyDescent="0.25">
      <c r="B964" s="42"/>
      <c r="C964" s="42"/>
      <c r="D964" s="42"/>
      <c r="E964" s="42"/>
      <c r="F964" s="42"/>
    </row>
    <row r="965" spans="2:6" x14ac:dyDescent="0.25">
      <c r="B965" s="42"/>
      <c r="C965" s="42"/>
      <c r="D965" s="42"/>
      <c r="E965" s="42"/>
      <c r="F965" s="42"/>
    </row>
    <row r="966" spans="2:6" x14ac:dyDescent="0.25">
      <c r="B966" s="42"/>
      <c r="C966" s="42"/>
      <c r="D966" s="42"/>
      <c r="E966" s="42"/>
      <c r="F966" s="42"/>
    </row>
    <row r="967" spans="2:6" x14ac:dyDescent="0.25">
      <c r="B967" s="42"/>
      <c r="C967" s="42"/>
      <c r="D967" s="42"/>
      <c r="E967" s="42"/>
      <c r="F967" s="42"/>
    </row>
    <row r="968" spans="2:6" x14ac:dyDescent="0.25">
      <c r="B968" s="42"/>
      <c r="C968" s="42"/>
      <c r="D968" s="42"/>
      <c r="E968" s="42"/>
      <c r="F968" s="42"/>
    </row>
    <row r="969" spans="2:6" x14ac:dyDescent="0.25">
      <c r="B969" s="42"/>
      <c r="C969" s="42"/>
      <c r="D969" s="42"/>
      <c r="E969" s="42"/>
      <c r="F969" s="42"/>
    </row>
    <row r="970" spans="2:6" x14ac:dyDescent="0.25">
      <c r="B970" s="42"/>
      <c r="C970" s="42"/>
      <c r="D970" s="42"/>
      <c r="E970" s="42"/>
      <c r="F970" s="42"/>
    </row>
    <row r="971" spans="2:6" x14ac:dyDescent="0.25">
      <c r="B971" s="42"/>
      <c r="C971" s="42"/>
      <c r="D971" s="42"/>
      <c r="E971" s="42"/>
      <c r="F971" s="42"/>
    </row>
    <row r="972" spans="2:6" x14ac:dyDescent="0.25">
      <c r="B972" s="42"/>
      <c r="C972" s="42"/>
      <c r="D972" s="42"/>
      <c r="E972" s="42"/>
      <c r="F972" s="42"/>
    </row>
    <row r="973" spans="2:6" x14ac:dyDescent="0.25">
      <c r="B973" s="42"/>
      <c r="C973" s="42"/>
      <c r="D973" s="42"/>
      <c r="E973" s="42"/>
      <c r="F973" s="42"/>
    </row>
    <row r="974" spans="2:6" x14ac:dyDescent="0.25">
      <c r="B974" s="42"/>
      <c r="C974" s="42"/>
      <c r="D974" s="42"/>
      <c r="E974" s="42"/>
      <c r="F974" s="42"/>
    </row>
    <row r="975" spans="2:6" x14ac:dyDescent="0.25">
      <c r="B975" s="42"/>
      <c r="C975" s="42"/>
      <c r="D975" s="42"/>
      <c r="E975" s="42"/>
      <c r="F975" s="42"/>
    </row>
    <row r="976" spans="2:6" x14ac:dyDescent="0.25">
      <c r="B976" s="42"/>
      <c r="C976" s="42"/>
      <c r="D976" s="42"/>
      <c r="E976" s="42"/>
      <c r="F976" s="42"/>
    </row>
    <row r="977" spans="2:6" x14ac:dyDescent="0.25">
      <c r="B977" s="42"/>
      <c r="C977" s="42"/>
      <c r="D977" s="42"/>
      <c r="E977" s="42"/>
      <c r="F977" s="42"/>
    </row>
    <row r="978" spans="2:6" x14ac:dyDescent="0.25">
      <c r="B978" s="42"/>
      <c r="C978" s="42"/>
      <c r="D978" s="42"/>
      <c r="E978" s="42"/>
      <c r="F978" s="42"/>
    </row>
    <row r="979" spans="2:6" x14ac:dyDescent="0.25">
      <c r="B979" s="42"/>
      <c r="C979" s="42"/>
      <c r="D979" s="42"/>
      <c r="E979" s="42"/>
      <c r="F979" s="42"/>
    </row>
    <row r="980" spans="2:6" x14ac:dyDescent="0.25">
      <c r="B980" s="42"/>
      <c r="C980" s="42"/>
      <c r="D980" s="42"/>
      <c r="E980" s="42"/>
      <c r="F980" s="42"/>
    </row>
    <row r="981" spans="2:6" x14ac:dyDescent="0.25">
      <c r="B981" s="42"/>
      <c r="C981" s="42"/>
      <c r="D981" s="42"/>
      <c r="E981" s="42"/>
      <c r="F981" s="42"/>
    </row>
    <row r="982" spans="2:6" x14ac:dyDescent="0.25">
      <c r="B982" s="42"/>
      <c r="C982" s="42"/>
      <c r="D982" s="42"/>
      <c r="E982" s="42"/>
      <c r="F982" s="42"/>
    </row>
    <row r="983" spans="2:6" x14ac:dyDescent="0.25">
      <c r="B983" s="42"/>
      <c r="C983" s="42"/>
      <c r="D983" s="42"/>
      <c r="E983" s="42"/>
      <c r="F983" s="42"/>
    </row>
    <row r="984" spans="2:6" x14ac:dyDescent="0.25">
      <c r="B984" s="42"/>
      <c r="C984" s="42"/>
      <c r="D984" s="42"/>
      <c r="E984" s="42"/>
      <c r="F984" s="42"/>
    </row>
    <row r="985" spans="2:6" x14ac:dyDescent="0.25">
      <c r="B985" s="42"/>
      <c r="C985" s="42"/>
      <c r="D985" s="42"/>
      <c r="E985" s="42"/>
      <c r="F985" s="42"/>
    </row>
    <row r="986" spans="2:6" x14ac:dyDescent="0.25">
      <c r="B986" s="42"/>
      <c r="C986" s="42"/>
      <c r="D986" s="42"/>
      <c r="E986" s="42"/>
      <c r="F986" s="42"/>
    </row>
    <row r="987" spans="2:6" x14ac:dyDescent="0.25">
      <c r="B987" s="42"/>
      <c r="C987" s="42"/>
      <c r="D987" s="42"/>
      <c r="E987" s="42"/>
      <c r="F987" s="42"/>
    </row>
    <row r="988" spans="2:6" x14ac:dyDescent="0.25">
      <c r="B988" s="42"/>
      <c r="C988" s="42"/>
      <c r="D988" s="42"/>
      <c r="E988" s="42"/>
      <c r="F988" s="42"/>
    </row>
    <row r="989" spans="2:6" x14ac:dyDescent="0.25">
      <c r="B989" s="42"/>
      <c r="C989" s="42"/>
      <c r="D989" s="42"/>
      <c r="E989" s="42"/>
      <c r="F989" s="42"/>
    </row>
    <row r="990" spans="2:6" x14ac:dyDescent="0.25">
      <c r="B990" s="42"/>
      <c r="C990" s="42"/>
      <c r="D990" s="42"/>
      <c r="E990" s="42"/>
      <c r="F990" s="42"/>
    </row>
    <row r="991" spans="2:6" x14ac:dyDescent="0.25">
      <c r="B991" s="42"/>
      <c r="C991" s="42"/>
      <c r="D991" s="42"/>
      <c r="E991" s="42"/>
      <c r="F991" s="42"/>
    </row>
    <row r="992" spans="2:6" x14ac:dyDescent="0.25">
      <c r="B992" s="42"/>
      <c r="C992" s="42"/>
      <c r="D992" s="42"/>
      <c r="E992" s="42"/>
      <c r="F992" s="42"/>
    </row>
    <row r="993" spans="2:6" x14ac:dyDescent="0.25">
      <c r="B993" s="42"/>
      <c r="C993" s="42"/>
      <c r="D993" s="42"/>
      <c r="E993" s="42"/>
      <c r="F993" s="42"/>
    </row>
    <row r="994" spans="2:6" x14ac:dyDescent="0.25">
      <c r="B994" s="42"/>
      <c r="C994" s="42"/>
      <c r="D994" s="42"/>
      <c r="E994" s="42"/>
      <c r="F994" s="42"/>
    </row>
    <row r="995" spans="2:6" x14ac:dyDescent="0.25">
      <c r="B995" s="42"/>
      <c r="C995" s="42"/>
      <c r="D995" s="42"/>
      <c r="E995" s="42"/>
      <c r="F995" s="42"/>
    </row>
    <row r="996" spans="2:6" x14ac:dyDescent="0.25">
      <c r="B996" s="42"/>
      <c r="C996" s="42"/>
      <c r="D996" s="42"/>
      <c r="E996" s="42"/>
      <c r="F996" s="42"/>
    </row>
    <row r="997" spans="2:6" x14ac:dyDescent="0.25">
      <c r="B997" s="42"/>
      <c r="C997" s="42"/>
      <c r="D997" s="42"/>
      <c r="E997" s="42"/>
      <c r="F997" s="42"/>
    </row>
    <row r="998" spans="2:6" x14ac:dyDescent="0.25">
      <c r="B998" s="42"/>
      <c r="C998" s="42"/>
      <c r="D998" s="42"/>
      <c r="E998" s="42"/>
      <c r="F998" s="42"/>
    </row>
    <row r="999" spans="2:6" x14ac:dyDescent="0.25">
      <c r="B999" s="42"/>
      <c r="C999" s="42"/>
      <c r="D999" s="42"/>
      <c r="E999" s="42"/>
      <c r="F999" s="42"/>
    </row>
    <row r="1000" spans="2:6" x14ac:dyDescent="0.25">
      <c r="B1000" s="42"/>
      <c r="C1000" s="42"/>
      <c r="D1000" s="42"/>
      <c r="E1000" s="42"/>
      <c r="F1000" s="42"/>
    </row>
    <row r="1001" spans="2:6" x14ac:dyDescent="0.25">
      <c r="B1001" s="42"/>
      <c r="C1001" s="42"/>
      <c r="D1001" s="42"/>
      <c r="E1001" s="42"/>
      <c r="F1001" s="42"/>
    </row>
    <row r="1002" spans="2:6" x14ac:dyDescent="0.25">
      <c r="B1002" s="42"/>
      <c r="C1002" s="42"/>
      <c r="D1002" s="42"/>
      <c r="E1002" s="42"/>
      <c r="F1002" s="42"/>
    </row>
    <row r="1003" spans="2:6" x14ac:dyDescent="0.25">
      <c r="B1003" s="42"/>
      <c r="C1003" s="42"/>
      <c r="D1003" s="42"/>
      <c r="E1003" s="42"/>
      <c r="F1003" s="42"/>
    </row>
    <row r="1004" spans="2:6" x14ac:dyDescent="0.25">
      <c r="B1004" s="42"/>
      <c r="C1004" s="42"/>
      <c r="D1004" s="42"/>
      <c r="E1004" s="42"/>
      <c r="F1004" s="42"/>
    </row>
    <row r="1005" spans="2:6" x14ac:dyDescent="0.25">
      <c r="B1005" s="42"/>
      <c r="C1005" s="42"/>
      <c r="D1005" s="42"/>
      <c r="E1005" s="42"/>
      <c r="F1005" s="42"/>
    </row>
    <row r="1006" spans="2:6" x14ac:dyDescent="0.25">
      <c r="B1006" s="42"/>
      <c r="C1006" s="42"/>
      <c r="D1006" s="42"/>
      <c r="E1006" s="42"/>
      <c r="F1006" s="42"/>
    </row>
    <row r="1007" spans="2:6" x14ac:dyDescent="0.25">
      <c r="B1007" s="42"/>
      <c r="C1007" s="42"/>
      <c r="D1007" s="42"/>
      <c r="E1007" s="42"/>
      <c r="F1007" s="42"/>
    </row>
    <row r="1008" spans="2:6" x14ac:dyDescent="0.25">
      <c r="B1008" s="42"/>
      <c r="C1008" s="42"/>
      <c r="D1008" s="42"/>
      <c r="E1008" s="42"/>
      <c r="F1008" s="42"/>
    </row>
    <row r="1009" spans="2:6" x14ac:dyDescent="0.25">
      <c r="B1009" s="42"/>
      <c r="C1009" s="42"/>
      <c r="D1009" s="42"/>
      <c r="E1009" s="42"/>
      <c r="F1009" s="42"/>
    </row>
    <row r="1010" spans="2:6" x14ac:dyDescent="0.25">
      <c r="B1010" s="42"/>
      <c r="C1010" s="42"/>
      <c r="D1010" s="42"/>
      <c r="E1010" s="42"/>
      <c r="F1010" s="42"/>
    </row>
    <row r="1011" spans="2:6" x14ac:dyDescent="0.25">
      <c r="B1011" s="42"/>
      <c r="C1011" s="42"/>
      <c r="D1011" s="42"/>
      <c r="E1011" s="42"/>
      <c r="F1011" s="42"/>
    </row>
    <row r="1012" spans="2:6" x14ac:dyDescent="0.25">
      <c r="B1012" s="42"/>
      <c r="C1012" s="42"/>
      <c r="D1012" s="42"/>
      <c r="E1012" s="42"/>
      <c r="F1012" s="42"/>
    </row>
    <row r="1013" spans="2:6" x14ac:dyDescent="0.25">
      <c r="B1013" s="42"/>
      <c r="C1013" s="42"/>
      <c r="D1013" s="42"/>
      <c r="E1013" s="42"/>
      <c r="F1013" s="42"/>
    </row>
    <row r="1014" spans="2:6" x14ac:dyDescent="0.25">
      <c r="B1014" s="42"/>
      <c r="C1014" s="42"/>
      <c r="D1014" s="42"/>
      <c r="E1014" s="42"/>
      <c r="F1014" s="42"/>
    </row>
    <row r="1015" spans="2:6" x14ac:dyDescent="0.25">
      <c r="B1015" s="42"/>
      <c r="C1015" s="42"/>
      <c r="D1015" s="42"/>
      <c r="E1015" s="42"/>
      <c r="F1015" s="42"/>
    </row>
    <row r="1016" spans="2:6" x14ac:dyDescent="0.25">
      <c r="B1016" s="42"/>
      <c r="C1016" s="42"/>
      <c r="D1016" s="42"/>
      <c r="E1016" s="42"/>
      <c r="F1016" s="42"/>
    </row>
    <row r="1017" spans="2:6" x14ac:dyDescent="0.25">
      <c r="B1017" s="42"/>
      <c r="C1017" s="42"/>
      <c r="D1017" s="42"/>
      <c r="E1017" s="42"/>
      <c r="F1017" s="42"/>
    </row>
    <row r="1018" spans="2:6" x14ac:dyDescent="0.25">
      <c r="B1018" s="42"/>
      <c r="C1018" s="42"/>
      <c r="D1018" s="42"/>
      <c r="E1018" s="42"/>
      <c r="F1018" s="42"/>
    </row>
    <row r="1019" spans="2:6" x14ac:dyDescent="0.25">
      <c r="B1019" s="42"/>
      <c r="C1019" s="42"/>
      <c r="D1019" s="42"/>
      <c r="E1019" s="42"/>
      <c r="F1019" s="42"/>
    </row>
    <row r="1020" spans="2:6" x14ac:dyDescent="0.25">
      <c r="B1020" s="42"/>
      <c r="C1020" s="42"/>
      <c r="D1020" s="42"/>
      <c r="E1020" s="42"/>
      <c r="F1020" s="42"/>
    </row>
    <row r="1021" spans="2:6" x14ac:dyDescent="0.25">
      <c r="B1021" s="42"/>
      <c r="C1021" s="42"/>
      <c r="D1021" s="42"/>
      <c r="E1021" s="42"/>
      <c r="F1021" s="42"/>
    </row>
    <row r="1022" spans="2:6" x14ac:dyDescent="0.25">
      <c r="B1022" s="42"/>
      <c r="C1022" s="42"/>
      <c r="D1022" s="42"/>
      <c r="E1022" s="42"/>
      <c r="F1022" s="42"/>
    </row>
    <row r="1023" spans="2:6" x14ac:dyDescent="0.25">
      <c r="B1023" s="42"/>
      <c r="C1023" s="42"/>
      <c r="D1023" s="42"/>
      <c r="E1023" s="42"/>
      <c r="F1023" s="42"/>
    </row>
    <row r="1024" spans="2:6" x14ac:dyDescent="0.25">
      <c r="B1024" s="42"/>
      <c r="C1024" s="42"/>
      <c r="D1024" s="42"/>
      <c r="E1024" s="42"/>
      <c r="F1024" s="42"/>
    </row>
    <row r="1025" spans="2:6" x14ac:dyDescent="0.25">
      <c r="B1025" s="42"/>
      <c r="C1025" s="42"/>
      <c r="D1025" s="42"/>
      <c r="E1025" s="42"/>
      <c r="F1025" s="42"/>
    </row>
    <row r="1026" spans="2:6" x14ac:dyDescent="0.25">
      <c r="B1026" s="42"/>
      <c r="C1026" s="42"/>
      <c r="D1026" s="42"/>
      <c r="E1026" s="42"/>
      <c r="F1026" s="42"/>
    </row>
    <row r="1027" spans="2:6" x14ac:dyDescent="0.25">
      <c r="B1027" s="42"/>
      <c r="C1027" s="42"/>
      <c r="D1027" s="42"/>
      <c r="E1027" s="42"/>
      <c r="F1027" s="42"/>
    </row>
    <row r="1028" spans="2:6" x14ac:dyDescent="0.25">
      <c r="B1028" s="42"/>
      <c r="C1028" s="42"/>
      <c r="D1028" s="42"/>
      <c r="E1028" s="42"/>
      <c r="F1028" s="42"/>
    </row>
    <row r="1029" spans="2:6" x14ac:dyDescent="0.25">
      <c r="B1029" s="42"/>
      <c r="C1029" s="42"/>
      <c r="D1029" s="42"/>
      <c r="E1029" s="42"/>
      <c r="F1029" s="42"/>
    </row>
    <row r="1030" spans="2:6" x14ac:dyDescent="0.25">
      <c r="B1030" s="42"/>
      <c r="C1030" s="42"/>
      <c r="D1030" s="42"/>
      <c r="E1030" s="42"/>
      <c r="F1030" s="42"/>
    </row>
    <row r="1031" spans="2:6" x14ac:dyDescent="0.25">
      <c r="B1031" s="42"/>
      <c r="C1031" s="42"/>
      <c r="D1031" s="42"/>
      <c r="E1031" s="42"/>
      <c r="F1031" s="42"/>
    </row>
    <row r="1032" spans="2:6" x14ac:dyDescent="0.25">
      <c r="B1032" s="42"/>
      <c r="C1032" s="42"/>
      <c r="D1032" s="42"/>
      <c r="E1032" s="42"/>
      <c r="F1032" s="42"/>
    </row>
    <row r="1033" spans="2:6" x14ac:dyDescent="0.25">
      <c r="B1033" s="42"/>
      <c r="C1033" s="42"/>
      <c r="D1033" s="42"/>
      <c r="E1033" s="42"/>
      <c r="F1033" s="42"/>
    </row>
    <row r="1034" spans="2:6" x14ac:dyDescent="0.25">
      <c r="B1034" s="42"/>
      <c r="C1034" s="42"/>
      <c r="D1034" s="42"/>
      <c r="E1034" s="42"/>
      <c r="F1034" s="42"/>
    </row>
    <row r="1035" spans="2:6" x14ac:dyDescent="0.25">
      <c r="B1035" s="42"/>
      <c r="C1035" s="42"/>
      <c r="D1035" s="42"/>
      <c r="E1035" s="42"/>
      <c r="F1035" s="42"/>
    </row>
    <row r="1036" spans="2:6" x14ac:dyDescent="0.25">
      <c r="B1036" s="42"/>
      <c r="C1036" s="42"/>
      <c r="D1036" s="42"/>
      <c r="E1036" s="42"/>
      <c r="F1036" s="42"/>
    </row>
    <row r="1037" spans="2:6" x14ac:dyDescent="0.25">
      <c r="B1037" s="42"/>
      <c r="C1037" s="42"/>
      <c r="D1037" s="42"/>
      <c r="E1037" s="42"/>
      <c r="F1037" s="42"/>
    </row>
    <row r="1038" spans="2:6" x14ac:dyDescent="0.25">
      <c r="B1038" s="42"/>
      <c r="C1038" s="42"/>
      <c r="D1038" s="42"/>
      <c r="E1038" s="42"/>
      <c r="F1038" s="42"/>
    </row>
    <row r="1039" spans="2:6" x14ac:dyDescent="0.25">
      <c r="B1039" s="42"/>
      <c r="C1039" s="42"/>
      <c r="D1039" s="42"/>
      <c r="E1039" s="42"/>
      <c r="F1039" s="42"/>
    </row>
    <row r="1040" spans="2:6" x14ac:dyDescent="0.25">
      <c r="B1040" s="42"/>
      <c r="C1040" s="42"/>
      <c r="D1040" s="42"/>
      <c r="E1040" s="42"/>
      <c r="F1040" s="42"/>
    </row>
    <row r="1041" spans="2:6" x14ac:dyDescent="0.25">
      <c r="B1041" s="42"/>
      <c r="C1041" s="42"/>
      <c r="D1041" s="42"/>
      <c r="E1041" s="42"/>
      <c r="F1041" s="42"/>
    </row>
    <row r="1042" spans="2:6" x14ac:dyDescent="0.25">
      <c r="B1042" s="42"/>
      <c r="C1042" s="42"/>
      <c r="D1042" s="42"/>
      <c r="E1042" s="42"/>
      <c r="F1042" s="42"/>
    </row>
    <row r="1043" spans="2:6" x14ac:dyDescent="0.25">
      <c r="B1043" s="42"/>
      <c r="C1043" s="42"/>
      <c r="D1043" s="42"/>
      <c r="E1043" s="42"/>
      <c r="F1043" s="42"/>
    </row>
    <row r="1044" spans="2:6" x14ac:dyDescent="0.25">
      <c r="B1044" s="42"/>
      <c r="C1044" s="42"/>
      <c r="D1044" s="42"/>
      <c r="E1044" s="42"/>
      <c r="F1044" s="42"/>
    </row>
    <row r="1045" spans="2:6" x14ac:dyDescent="0.25">
      <c r="B1045" s="42"/>
      <c r="C1045" s="42"/>
      <c r="D1045" s="42"/>
      <c r="E1045" s="42"/>
      <c r="F1045" s="42"/>
    </row>
    <row r="1046" spans="2:6" x14ac:dyDescent="0.25">
      <c r="B1046" s="42"/>
      <c r="C1046" s="42"/>
      <c r="D1046" s="42"/>
      <c r="E1046" s="42"/>
      <c r="F1046" s="42"/>
    </row>
    <row r="1047" spans="2:6" x14ac:dyDescent="0.25">
      <c r="B1047" s="42"/>
      <c r="C1047" s="42"/>
      <c r="D1047" s="42"/>
      <c r="E1047" s="42"/>
      <c r="F1047" s="42"/>
    </row>
    <row r="1048" spans="2:6" x14ac:dyDescent="0.25">
      <c r="B1048" s="42"/>
      <c r="C1048" s="42"/>
      <c r="D1048" s="42"/>
      <c r="E1048" s="42"/>
      <c r="F1048" s="42"/>
    </row>
    <row r="1049" spans="2:6" x14ac:dyDescent="0.25">
      <c r="B1049" s="42"/>
      <c r="C1049" s="42"/>
      <c r="D1049" s="42"/>
      <c r="E1049" s="42"/>
      <c r="F1049" s="42"/>
    </row>
    <row r="1050" spans="2:6" x14ac:dyDescent="0.25">
      <c r="B1050" s="42"/>
      <c r="C1050" s="42"/>
      <c r="D1050" s="42"/>
      <c r="E1050" s="42"/>
      <c r="F1050" s="42"/>
    </row>
    <row r="1051" spans="2:6" x14ac:dyDescent="0.25">
      <c r="B1051" s="42"/>
      <c r="C1051" s="42"/>
      <c r="D1051" s="42"/>
      <c r="E1051" s="42"/>
      <c r="F1051" s="42"/>
    </row>
    <row r="1052" spans="2:6" x14ac:dyDescent="0.25">
      <c r="B1052" s="42"/>
      <c r="C1052" s="42"/>
      <c r="D1052" s="42"/>
      <c r="E1052" s="42"/>
      <c r="F1052" s="42"/>
    </row>
    <row r="1053" spans="2:6" x14ac:dyDescent="0.25">
      <c r="B1053" s="42"/>
      <c r="C1053" s="42"/>
      <c r="D1053" s="42"/>
      <c r="E1053" s="42"/>
      <c r="F1053" s="42"/>
    </row>
    <row r="1054" spans="2:6" x14ac:dyDescent="0.25">
      <c r="B1054" s="42"/>
      <c r="C1054" s="42"/>
      <c r="D1054" s="42"/>
      <c r="E1054" s="42"/>
      <c r="F1054" s="42"/>
    </row>
    <row r="1055" spans="2:6" x14ac:dyDescent="0.25">
      <c r="B1055" s="42"/>
      <c r="C1055" s="42"/>
      <c r="D1055" s="42"/>
      <c r="E1055" s="42"/>
      <c r="F1055" s="42"/>
    </row>
    <row r="1056" spans="2:6" x14ac:dyDescent="0.25">
      <c r="B1056" s="42"/>
      <c r="C1056" s="42"/>
      <c r="D1056" s="42"/>
      <c r="E1056" s="42"/>
      <c r="F1056" s="42"/>
    </row>
    <row r="1057" spans="2:6" x14ac:dyDescent="0.25">
      <c r="B1057" s="42"/>
      <c r="C1057" s="42"/>
      <c r="D1057" s="42"/>
      <c r="E1057" s="42"/>
      <c r="F1057" s="42"/>
    </row>
    <row r="1058" spans="2:6" x14ac:dyDescent="0.25">
      <c r="B1058" s="42"/>
      <c r="C1058" s="42"/>
      <c r="D1058" s="42"/>
      <c r="E1058" s="42"/>
      <c r="F1058" s="42"/>
    </row>
    <row r="1059" spans="2:6" x14ac:dyDescent="0.25">
      <c r="B1059" s="42"/>
      <c r="C1059" s="42"/>
      <c r="D1059" s="42"/>
      <c r="E1059" s="42"/>
      <c r="F1059" s="42"/>
    </row>
    <row r="1060" spans="2:6" x14ac:dyDescent="0.25">
      <c r="B1060" s="42"/>
      <c r="C1060" s="42"/>
      <c r="D1060" s="42"/>
      <c r="E1060" s="42"/>
      <c r="F1060" s="42"/>
    </row>
    <row r="1061" spans="2:6" x14ac:dyDescent="0.25">
      <c r="B1061" s="42"/>
      <c r="C1061" s="42"/>
      <c r="D1061" s="42"/>
      <c r="E1061" s="42"/>
      <c r="F1061" s="42"/>
    </row>
    <row r="1062" spans="2:6" x14ac:dyDescent="0.25">
      <c r="B1062" s="42"/>
      <c r="C1062" s="42"/>
      <c r="D1062" s="42"/>
      <c r="E1062" s="42"/>
      <c r="F1062" s="42"/>
    </row>
    <row r="1063" spans="2:6" x14ac:dyDescent="0.25">
      <c r="B1063" s="42"/>
      <c r="C1063" s="42"/>
      <c r="D1063" s="42"/>
      <c r="E1063" s="42"/>
      <c r="F1063" s="42"/>
    </row>
    <row r="1064" spans="2:6" x14ac:dyDescent="0.25">
      <c r="B1064" s="42"/>
      <c r="C1064" s="42"/>
      <c r="D1064" s="42"/>
      <c r="E1064" s="42"/>
      <c r="F1064" s="42"/>
    </row>
    <row r="1065" spans="2:6" x14ac:dyDescent="0.25">
      <c r="B1065" s="42"/>
      <c r="C1065" s="42"/>
      <c r="D1065" s="42"/>
      <c r="E1065" s="42"/>
      <c r="F1065" s="42"/>
    </row>
    <row r="1066" spans="2:6" x14ac:dyDescent="0.25">
      <c r="B1066" s="42"/>
      <c r="C1066" s="42"/>
      <c r="D1066" s="42"/>
      <c r="E1066" s="42"/>
      <c r="F1066" s="42"/>
    </row>
    <row r="1067" spans="2:6" x14ac:dyDescent="0.25">
      <c r="B1067" s="42"/>
      <c r="C1067" s="42"/>
      <c r="D1067" s="42"/>
      <c r="E1067" s="42"/>
      <c r="F1067" s="42"/>
    </row>
    <row r="1068" spans="2:6" x14ac:dyDescent="0.25">
      <c r="B1068" s="42"/>
      <c r="C1068" s="42"/>
      <c r="D1068" s="42"/>
      <c r="E1068" s="42"/>
      <c r="F1068" s="42"/>
    </row>
    <row r="1069" spans="2:6" x14ac:dyDescent="0.25">
      <c r="B1069" s="42"/>
      <c r="C1069" s="42"/>
      <c r="D1069" s="42"/>
      <c r="E1069" s="42"/>
      <c r="F1069" s="42"/>
    </row>
    <row r="1070" spans="2:6" x14ac:dyDescent="0.25">
      <c r="B1070" s="42"/>
      <c r="C1070" s="42"/>
      <c r="D1070" s="42"/>
      <c r="E1070" s="42"/>
      <c r="F1070" s="42"/>
    </row>
    <row r="1071" spans="2:6" x14ac:dyDescent="0.25">
      <c r="B1071" s="42"/>
      <c r="C1071" s="42"/>
      <c r="D1071" s="42"/>
      <c r="E1071" s="42"/>
      <c r="F1071" s="42"/>
    </row>
    <row r="1072" spans="2:6" x14ac:dyDescent="0.25">
      <c r="B1072" s="42"/>
      <c r="C1072" s="42"/>
      <c r="D1072" s="42"/>
      <c r="E1072" s="42"/>
      <c r="F1072" s="42"/>
    </row>
    <row r="1073" spans="2:6" x14ac:dyDescent="0.25">
      <c r="B1073" s="42"/>
      <c r="C1073" s="42"/>
      <c r="D1073" s="42"/>
      <c r="E1073" s="42"/>
      <c r="F1073" s="42"/>
    </row>
    <row r="1074" spans="2:6" x14ac:dyDescent="0.25">
      <c r="B1074" s="42"/>
      <c r="C1074" s="42"/>
      <c r="D1074" s="42"/>
      <c r="E1074" s="42"/>
      <c r="F1074" s="42"/>
    </row>
    <row r="1075" spans="2:6" x14ac:dyDescent="0.25">
      <c r="B1075" s="42"/>
      <c r="C1075" s="42"/>
      <c r="D1075" s="42"/>
      <c r="E1075" s="42"/>
      <c r="F1075" s="42"/>
    </row>
    <row r="1076" spans="2:6" x14ac:dyDescent="0.25">
      <c r="B1076" s="42"/>
      <c r="C1076" s="42"/>
      <c r="D1076" s="42"/>
      <c r="E1076" s="42"/>
      <c r="F1076" s="42"/>
    </row>
    <row r="1077" spans="2:6" x14ac:dyDescent="0.25">
      <c r="B1077" s="42"/>
      <c r="C1077" s="42"/>
      <c r="D1077" s="42"/>
      <c r="E1077" s="42"/>
      <c r="F1077" s="42"/>
    </row>
    <row r="1078" spans="2:6" x14ac:dyDescent="0.25">
      <c r="B1078" s="42"/>
      <c r="C1078" s="42"/>
      <c r="D1078" s="42"/>
      <c r="E1078" s="42"/>
      <c r="F1078" s="42"/>
    </row>
    <row r="1079" spans="2:6" x14ac:dyDescent="0.25">
      <c r="B1079" s="42"/>
      <c r="C1079" s="42"/>
      <c r="D1079" s="42"/>
      <c r="E1079" s="42"/>
      <c r="F1079" s="42"/>
    </row>
    <row r="1080" spans="2:6" x14ac:dyDescent="0.25">
      <c r="B1080" s="42"/>
      <c r="C1080" s="42"/>
      <c r="D1080" s="42"/>
      <c r="E1080" s="42"/>
      <c r="F1080" s="42"/>
    </row>
    <row r="1081" spans="2:6" x14ac:dyDescent="0.25">
      <c r="B1081" s="42"/>
      <c r="C1081" s="42"/>
      <c r="D1081" s="42"/>
      <c r="E1081" s="42"/>
      <c r="F1081" s="42"/>
    </row>
    <row r="1082" spans="2:6" x14ac:dyDescent="0.25">
      <c r="B1082" s="42"/>
      <c r="C1082" s="42"/>
      <c r="D1082" s="42"/>
      <c r="E1082" s="42"/>
      <c r="F1082" s="42"/>
    </row>
    <row r="1083" spans="2:6" x14ac:dyDescent="0.25">
      <c r="B1083" s="42"/>
      <c r="C1083" s="42"/>
      <c r="D1083" s="42"/>
      <c r="E1083" s="42"/>
      <c r="F1083" s="42"/>
    </row>
    <row r="1084" spans="2:6" x14ac:dyDescent="0.25">
      <c r="B1084" s="42"/>
      <c r="C1084" s="42"/>
      <c r="D1084" s="42"/>
      <c r="E1084" s="42"/>
      <c r="F1084" s="42"/>
    </row>
    <row r="1085" spans="2:6" x14ac:dyDescent="0.25">
      <c r="B1085" s="42"/>
      <c r="C1085" s="42"/>
      <c r="D1085" s="42"/>
      <c r="E1085" s="42"/>
      <c r="F1085" s="42"/>
    </row>
    <row r="1086" spans="2:6" x14ac:dyDescent="0.25">
      <c r="B1086" s="42"/>
      <c r="C1086" s="42"/>
      <c r="D1086" s="42"/>
      <c r="E1086" s="42"/>
      <c r="F1086" s="42"/>
    </row>
    <row r="1087" spans="2:6" x14ac:dyDescent="0.25">
      <c r="B1087" s="42"/>
      <c r="C1087" s="42"/>
      <c r="D1087" s="42"/>
      <c r="E1087" s="42"/>
      <c r="F1087" s="42"/>
    </row>
    <row r="1088" spans="2:6" x14ac:dyDescent="0.25">
      <c r="B1088" s="42"/>
      <c r="C1088" s="42"/>
      <c r="D1088" s="42"/>
      <c r="E1088" s="42"/>
      <c r="F1088" s="42"/>
    </row>
    <row r="1089" spans="2:6" x14ac:dyDescent="0.25">
      <c r="B1089" s="42"/>
      <c r="C1089" s="42"/>
      <c r="D1089" s="42"/>
      <c r="E1089" s="42"/>
      <c r="F1089" s="42"/>
    </row>
    <row r="1090" spans="2:6" x14ac:dyDescent="0.25">
      <c r="B1090" s="42"/>
      <c r="C1090" s="42"/>
      <c r="D1090" s="42"/>
      <c r="E1090" s="42"/>
      <c r="F1090" s="42"/>
    </row>
    <row r="1091" spans="2:6" x14ac:dyDescent="0.25">
      <c r="B1091" s="42"/>
      <c r="C1091" s="42"/>
      <c r="D1091" s="42"/>
      <c r="E1091" s="42"/>
      <c r="F1091" s="42"/>
    </row>
    <row r="1092" spans="2:6" x14ac:dyDescent="0.25">
      <c r="B1092" s="42"/>
      <c r="C1092" s="42"/>
      <c r="D1092" s="42"/>
      <c r="E1092" s="42"/>
      <c r="F1092" s="42"/>
    </row>
    <row r="1093" spans="2:6" x14ac:dyDescent="0.25">
      <c r="B1093" s="42"/>
      <c r="C1093" s="42"/>
      <c r="D1093" s="42"/>
      <c r="E1093" s="42"/>
      <c r="F1093" s="42"/>
    </row>
    <row r="1094" spans="2:6" x14ac:dyDescent="0.25">
      <c r="B1094" s="42"/>
      <c r="C1094" s="42"/>
      <c r="D1094" s="42"/>
      <c r="E1094" s="42"/>
      <c r="F1094" s="42"/>
    </row>
    <row r="1095" spans="2:6" x14ac:dyDescent="0.25">
      <c r="B1095" s="42"/>
      <c r="C1095" s="42"/>
      <c r="D1095" s="42"/>
      <c r="E1095" s="42"/>
      <c r="F1095" s="42"/>
    </row>
    <row r="1096" spans="2:6" x14ac:dyDescent="0.25">
      <c r="B1096" s="42"/>
      <c r="C1096" s="42"/>
      <c r="D1096" s="42"/>
      <c r="E1096" s="42"/>
      <c r="F1096" s="42"/>
    </row>
    <row r="1097" spans="2:6" x14ac:dyDescent="0.25">
      <c r="B1097" s="42"/>
      <c r="C1097" s="42"/>
      <c r="D1097" s="42"/>
      <c r="E1097" s="42"/>
      <c r="F1097" s="42"/>
    </row>
    <row r="1098" spans="2:6" x14ac:dyDescent="0.25">
      <c r="B1098" s="42"/>
      <c r="C1098" s="42"/>
      <c r="D1098" s="42"/>
      <c r="E1098" s="42"/>
      <c r="F1098" s="42"/>
    </row>
    <row r="1099" spans="2:6" x14ac:dyDescent="0.25">
      <c r="B1099" s="42"/>
      <c r="C1099" s="42"/>
      <c r="D1099" s="42"/>
      <c r="E1099" s="42"/>
      <c r="F1099" s="42"/>
    </row>
    <row r="1100" spans="2:6" x14ac:dyDescent="0.25">
      <c r="B1100" s="42"/>
      <c r="C1100" s="42"/>
      <c r="D1100" s="42"/>
      <c r="E1100" s="42"/>
      <c r="F1100" s="42"/>
    </row>
    <row r="1101" spans="2:6" x14ac:dyDescent="0.25">
      <c r="B1101" s="42"/>
      <c r="C1101" s="42"/>
      <c r="D1101" s="42"/>
      <c r="E1101" s="42"/>
      <c r="F1101" s="42"/>
    </row>
    <row r="1102" spans="2:6" x14ac:dyDescent="0.25">
      <c r="B1102" s="42"/>
      <c r="C1102" s="42"/>
      <c r="D1102" s="42"/>
      <c r="E1102" s="42"/>
      <c r="F1102" s="42"/>
    </row>
    <row r="1103" spans="2:6" x14ac:dyDescent="0.25">
      <c r="B1103" s="42"/>
      <c r="C1103" s="42"/>
      <c r="D1103" s="42"/>
      <c r="E1103" s="42"/>
      <c r="F1103" s="42"/>
    </row>
    <row r="1104" spans="2:6" x14ac:dyDescent="0.25">
      <c r="B1104" s="42"/>
      <c r="C1104" s="42"/>
      <c r="D1104" s="42"/>
      <c r="E1104" s="42"/>
      <c r="F1104" s="42"/>
    </row>
    <row r="1105" spans="2:6" x14ac:dyDescent="0.25">
      <c r="B1105" s="42"/>
      <c r="C1105" s="42"/>
      <c r="D1105" s="42"/>
      <c r="E1105" s="42"/>
      <c r="F1105" s="42"/>
    </row>
    <row r="1106" spans="2:6" x14ac:dyDescent="0.25">
      <c r="B1106" s="42"/>
      <c r="C1106" s="42"/>
      <c r="D1106" s="42"/>
      <c r="E1106" s="42"/>
      <c r="F1106" s="42"/>
    </row>
    <row r="1107" spans="2:6" x14ac:dyDescent="0.25">
      <c r="B1107" s="42"/>
      <c r="C1107" s="42"/>
      <c r="D1107" s="42"/>
      <c r="E1107" s="42"/>
      <c r="F1107" s="42"/>
    </row>
    <row r="1108" spans="2:6" x14ac:dyDescent="0.25">
      <c r="B1108" s="42"/>
      <c r="C1108" s="42"/>
      <c r="D1108" s="42"/>
      <c r="E1108" s="42"/>
      <c r="F1108" s="42"/>
    </row>
    <row r="1109" spans="2:6" x14ac:dyDescent="0.25">
      <c r="B1109" s="42"/>
      <c r="C1109" s="42"/>
      <c r="D1109" s="42"/>
      <c r="E1109" s="42"/>
      <c r="F1109" s="42"/>
    </row>
    <row r="1110" spans="2:6" x14ac:dyDescent="0.25">
      <c r="B1110" s="42"/>
      <c r="C1110" s="42"/>
      <c r="D1110" s="42"/>
      <c r="E1110" s="42"/>
      <c r="F1110" s="42"/>
    </row>
    <row r="1111" spans="2:6" x14ac:dyDescent="0.25">
      <c r="B1111" s="42"/>
      <c r="C1111" s="42"/>
      <c r="D1111" s="42"/>
      <c r="E1111" s="42"/>
      <c r="F1111" s="42"/>
    </row>
    <row r="1112" spans="2:6" x14ac:dyDescent="0.25">
      <c r="B1112" s="42"/>
      <c r="C1112" s="42"/>
      <c r="D1112" s="42"/>
      <c r="E1112" s="42"/>
      <c r="F1112" s="42"/>
    </row>
    <row r="1113" spans="2:6" x14ac:dyDescent="0.25">
      <c r="B1113" s="42"/>
      <c r="C1113" s="42"/>
      <c r="D1113" s="42"/>
      <c r="E1113" s="42"/>
      <c r="F1113" s="42"/>
    </row>
    <row r="1114" spans="2:6" x14ac:dyDescent="0.25">
      <c r="B1114" s="42"/>
      <c r="C1114" s="42"/>
      <c r="D1114" s="42"/>
      <c r="E1114" s="42"/>
      <c r="F1114" s="42"/>
    </row>
    <row r="1115" spans="2:6" x14ac:dyDescent="0.25">
      <c r="B1115" s="42"/>
      <c r="C1115" s="42"/>
      <c r="D1115" s="42"/>
      <c r="E1115" s="42"/>
      <c r="F1115" s="42"/>
    </row>
    <row r="1116" spans="2:6" x14ac:dyDescent="0.25">
      <c r="B1116" s="42"/>
      <c r="C1116" s="42"/>
      <c r="D1116" s="42"/>
      <c r="E1116" s="42"/>
      <c r="F1116" s="42"/>
    </row>
    <row r="1117" spans="2:6" x14ac:dyDescent="0.25">
      <c r="B1117" s="42"/>
      <c r="C1117" s="42"/>
      <c r="D1117" s="42"/>
      <c r="E1117" s="42"/>
      <c r="F1117" s="42"/>
    </row>
    <row r="1118" spans="2:6" x14ac:dyDescent="0.25">
      <c r="B1118" s="42"/>
      <c r="C1118" s="42"/>
      <c r="D1118" s="42"/>
      <c r="E1118" s="42"/>
      <c r="F1118" s="42"/>
    </row>
    <row r="1119" spans="2:6" x14ac:dyDescent="0.25">
      <c r="B1119" s="42"/>
      <c r="C1119" s="42"/>
      <c r="D1119" s="42"/>
      <c r="E1119" s="42"/>
      <c r="F1119" s="42"/>
    </row>
    <row r="1120" spans="2:6" x14ac:dyDescent="0.25">
      <c r="B1120" s="42"/>
      <c r="C1120" s="42"/>
      <c r="D1120" s="42"/>
      <c r="E1120" s="42"/>
      <c r="F1120" s="42"/>
    </row>
    <row r="1121" spans="2:6" x14ac:dyDescent="0.25">
      <c r="B1121" s="42"/>
      <c r="C1121" s="42"/>
      <c r="D1121" s="42"/>
      <c r="E1121" s="42"/>
      <c r="F1121" s="42"/>
    </row>
    <row r="1122" spans="2:6" x14ac:dyDescent="0.25">
      <c r="B1122" s="42"/>
      <c r="C1122" s="42"/>
      <c r="D1122" s="42"/>
      <c r="E1122" s="42"/>
      <c r="F1122" s="42"/>
    </row>
    <row r="1123" spans="2:6" x14ac:dyDescent="0.25">
      <c r="B1123" s="42"/>
      <c r="C1123" s="42"/>
      <c r="D1123" s="42"/>
      <c r="E1123" s="42"/>
      <c r="F1123" s="42"/>
    </row>
    <row r="1124" spans="2:6" x14ac:dyDescent="0.25">
      <c r="B1124" s="42"/>
      <c r="C1124" s="42"/>
      <c r="D1124" s="42"/>
      <c r="E1124" s="42"/>
      <c r="F1124" s="42"/>
    </row>
    <row r="1125" spans="2:6" x14ac:dyDescent="0.25">
      <c r="B1125" s="42"/>
      <c r="C1125" s="42"/>
      <c r="D1125" s="42"/>
      <c r="E1125" s="42"/>
      <c r="F1125" s="42"/>
    </row>
    <row r="1126" spans="2:6" x14ac:dyDescent="0.25">
      <c r="B1126" s="42"/>
      <c r="C1126" s="42"/>
      <c r="D1126" s="42"/>
      <c r="E1126" s="42"/>
      <c r="F1126" s="42"/>
    </row>
    <row r="1127" spans="2:6" x14ac:dyDescent="0.25">
      <c r="B1127" s="42"/>
      <c r="C1127" s="42"/>
      <c r="D1127" s="42"/>
      <c r="E1127" s="42"/>
      <c r="F1127" s="42"/>
    </row>
    <row r="1128" spans="2:6" x14ac:dyDescent="0.25">
      <c r="B1128" s="42"/>
      <c r="C1128" s="42"/>
      <c r="D1128" s="42"/>
      <c r="E1128" s="42"/>
      <c r="F1128" s="42"/>
    </row>
    <row r="1129" spans="2:6" x14ac:dyDescent="0.25">
      <c r="B1129" s="42"/>
      <c r="C1129" s="42"/>
      <c r="D1129" s="42"/>
      <c r="E1129" s="42"/>
      <c r="F1129" s="42"/>
    </row>
    <row r="1130" spans="2:6" x14ac:dyDescent="0.25">
      <c r="B1130" s="42"/>
      <c r="C1130" s="42"/>
      <c r="D1130" s="42"/>
      <c r="E1130" s="42"/>
      <c r="F1130" s="42"/>
    </row>
    <row r="1131" spans="2:6" x14ac:dyDescent="0.25">
      <c r="B1131" s="42"/>
      <c r="C1131" s="42"/>
      <c r="D1131" s="42"/>
      <c r="E1131" s="42"/>
      <c r="F1131" s="42"/>
    </row>
    <row r="1132" spans="2:6" x14ac:dyDescent="0.25">
      <c r="B1132" s="42"/>
      <c r="C1132" s="42"/>
      <c r="D1132" s="42"/>
      <c r="E1132" s="42"/>
      <c r="F1132" s="42"/>
    </row>
    <row r="1133" spans="2:6" x14ac:dyDescent="0.25">
      <c r="B1133" s="42"/>
      <c r="C1133" s="42"/>
      <c r="D1133" s="42"/>
      <c r="E1133" s="42"/>
      <c r="F1133" s="42"/>
    </row>
    <row r="1134" spans="2:6" x14ac:dyDescent="0.25">
      <c r="B1134" s="42"/>
      <c r="C1134" s="42"/>
      <c r="D1134" s="42"/>
      <c r="E1134" s="42"/>
      <c r="F1134" s="42"/>
    </row>
    <row r="1135" spans="2:6" x14ac:dyDescent="0.25">
      <c r="B1135" s="42"/>
      <c r="C1135" s="42"/>
      <c r="D1135" s="42"/>
      <c r="E1135" s="42"/>
      <c r="F1135" s="42"/>
    </row>
    <row r="1136" spans="2:6" x14ac:dyDescent="0.25">
      <c r="B1136" s="42"/>
      <c r="C1136" s="42"/>
      <c r="D1136" s="42"/>
      <c r="E1136" s="42"/>
      <c r="F1136" s="42"/>
    </row>
    <row r="1137" spans="2:6" x14ac:dyDescent="0.25">
      <c r="B1137" s="42"/>
      <c r="C1137" s="42"/>
      <c r="D1137" s="42"/>
      <c r="E1137" s="42"/>
      <c r="F1137" s="42"/>
    </row>
    <row r="1138" spans="2:6" x14ac:dyDescent="0.25">
      <c r="B1138" s="42"/>
      <c r="C1138" s="42"/>
      <c r="D1138" s="42"/>
      <c r="E1138" s="42"/>
      <c r="F1138" s="42"/>
    </row>
    <row r="1139" spans="2:6" x14ac:dyDescent="0.25">
      <c r="B1139" s="42"/>
      <c r="C1139" s="42"/>
      <c r="D1139" s="42"/>
      <c r="E1139" s="42"/>
      <c r="F1139" s="42"/>
    </row>
    <row r="1140" spans="2:6" x14ac:dyDescent="0.25">
      <c r="B1140" s="42"/>
      <c r="C1140" s="42"/>
      <c r="D1140" s="42"/>
      <c r="E1140" s="42"/>
      <c r="F1140" s="42"/>
    </row>
    <row r="1141" spans="2:6" x14ac:dyDescent="0.25">
      <c r="B1141" s="42"/>
      <c r="C1141" s="42"/>
      <c r="D1141" s="42"/>
      <c r="E1141" s="42"/>
      <c r="F1141" s="42"/>
    </row>
    <row r="1142" spans="2:6" x14ac:dyDescent="0.25">
      <c r="B1142" s="42"/>
      <c r="C1142" s="42"/>
      <c r="D1142" s="42"/>
      <c r="E1142" s="42"/>
      <c r="F1142" s="42"/>
    </row>
    <row r="1143" spans="2:6" x14ac:dyDescent="0.25">
      <c r="B1143" s="42"/>
      <c r="C1143" s="42"/>
      <c r="D1143" s="42"/>
      <c r="E1143" s="42"/>
      <c r="F1143" s="42"/>
    </row>
    <row r="1144" spans="2:6" x14ac:dyDescent="0.25">
      <c r="B1144" s="42"/>
      <c r="C1144" s="42"/>
      <c r="D1144" s="42"/>
      <c r="E1144" s="42"/>
      <c r="F1144" s="42"/>
    </row>
    <row r="1145" spans="2:6" x14ac:dyDescent="0.25">
      <c r="B1145" s="42"/>
      <c r="C1145" s="42"/>
      <c r="D1145" s="42"/>
      <c r="E1145" s="42"/>
      <c r="F1145" s="42"/>
    </row>
    <row r="1146" spans="2:6" x14ac:dyDescent="0.25">
      <c r="B1146" s="42"/>
      <c r="C1146" s="42"/>
      <c r="D1146" s="42"/>
      <c r="E1146" s="42"/>
      <c r="F1146" s="42"/>
    </row>
    <row r="1147" spans="2:6" x14ac:dyDescent="0.25">
      <c r="B1147" s="42"/>
      <c r="C1147" s="42"/>
      <c r="D1147" s="42"/>
      <c r="E1147" s="42"/>
      <c r="F1147" s="42"/>
    </row>
    <row r="1148" spans="2:6" x14ac:dyDescent="0.25">
      <c r="B1148" s="42"/>
      <c r="C1148" s="42"/>
      <c r="D1148" s="42"/>
      <c r="E1148" s="42"/>
      <c r="F1148" s="42"/>
    </row>
    <row r="1149" spans="2:6" x14ac:dyDescent="0.25">
      <c r="B1149" s="42"/>
      <c r="C1149" s="42"/>
      <c r="D1149" s="42"/>
      <c r="E1149" s="42"/>
      <c r="F1149" s="42"/>
    </row>
    <row r="1150" spans="2:6" x14ac:dyDescent="0.25">
      <c r="B1150" s="42"/>
      <c r="C1150" s="42"/>
      <c r="D1150" s="42"/>
      <c r="E1150" s="42"/>
      <c r="F1150" s="42"/>
    </row>
    <row r="1151" spans="2:6" x14ac:dyDescent="0.25">
      <c r="B1151" s="42"/>
      <c r="C1151" s="42"/>
      <c r="D1151" s="42"/>
      <c r="E1151" s="42"/>
      <c r="F1151" s="42"/>
    </row>
    <row r="1152" spans="2:6" x14ac:dyDescent="0.25">
      <c r="B1152" s="42"/>
      <c r="C1152" s="42"/>
      <c r="D1152" s="42"/>
      <c r="E1152" s="42"/>
      <c r="F1152" s="42"/>
    </row>
    <row r="1153" spans="2:6" x14ac:dyDescent="0.25">
      <c r="B1153" s="42"/>
      <c r="C1153" s="42"/>
      <c r="D1153" s="42"/>
      <c r="E1153" s="42"/>
      <c r="F1153" s="42"/>
    </row>
    <row r="1154" spans="2:6" x14ac:dyDescent="0.25">
      <c r="B1154" s="42"/>
      <c r="C1154" s="42"/>
      <c r="D1154" s="42"/>
      <c r="E1154" s="42"/>
      <c r="F1154" s="42"/>
    </row>
    <row r="1155" spans="2:6" x14ac:dyDescent="0.25">
      <c r="B1155" s="42"/>
      <c r="C1155" s="42"/>
      <c r="D1155" s="42"/>
      <c r="E1155" s="42"/>
      <c r="F1155" s="42"/>
    </row>
    <row r="1156" spans="2:6" x14ac:dyDescent="0.25">
      <c r="B1156" s="42"/>
      <c r="C1156" s="42"/>
      <c r="D1156" s="42"/>
      <c r="E1156" s="42"/>
      <c r="F1156" s="42"/>
    </row>
    <row r="1157" spans="2:6" x14ac:dyDescent="0.25">
      <c r="B1157" s="42"/>
      <c r="C1157" s="42"/>
      <c r="D1157" s="42"/>
      <c r="E1157" s="42"/>
      <c r="F1157" s="42"/>
    </row>
    <row r="1158" spans="2:6" x14ac:dyDescent="0.25">
      <c r="B1158" s="42"/>
      <c r="C1158" s="42"/>
      <c r="D1158" s="42"/>
      <c r="E1158" s="42"/>
      <c r="F1158" s="42"/>
    </row>
    <row r="1159" spans="2:6" x14ac:dyDescent="0.25">
      <c r="B1159" s="42"/>
      <c r="C1159" s="42"/>
      <c r="D1159" s="42"/>
      <c r="E1159" s="42"/>
      <c r="F1159" s="42"/>
    </row>
    <row r="1160" spans="2:6" x14ac:dyDescent="0.25">
      <c r="B1160" s="42"/>
      <c r="C1160" s="42"/>
      <c r="D1160" s="42"/>
      <c r="E1160" s="42"/>
      <c r="F1160" s="42"/>
    </row>
    <row r="1161" spans="2:6" x14ac:dyDescent="0.25">
      <c r="B1161" s="42"/>
      <c r="C1161" s="42"/>
      <c r="D1161" s="42"/>
      <c r="E1161" s="42"/>
      <c r="F1161" s="42"/>
    </row>
    <row r="1162" spans="2:6" x14ac:dyDescent="0.25">
      <c r="B1162" s="42"/>
      <c r="C1162" s="42"/>
      <c r="D1162" s="42"/>
      <c r="E1162" s="42"/>
      <c r="F1162" s="42"/>
    </row>
    <row r="1163" spans="2:6" x14ac:dyDescent="0.25">
      <c r="B1163" s="42"/>
      <c r="C1163" s="42"/>
      <c r="D1163" s="42"/>
      <c r="E1163" s="42"/>
      <c r="F1163" s="42"/>
    </row>
    <row r="1164" spans="2:6" x14ac:dyDescent="0.25">
      <c r="B1164" s="42"/>
      <c r="C1164" s="42"/>
      <c r="D1164" s="42"/>
      <c r="E1164" s="42"/>
      <c r="F1164" s="42"/>
    </row>
    <row r="1165" spans="2:6" x14ac:dyDescent="0.25">
      <c r="B1165" s="42"/>
      <c r="C1165" s="42"/>
      <c r="D1165" s="42"/>
      <c r="E1165" s="42"/>
      <c r="F1165" s="42"/>
    </row>
    <row r="1166" spans="2:6" x14ac:dyDescent="0.25">
      <c r="B1166" s="42"/>
      <c r="C1166" s="42"/>
      <c r="D1166" s="42"/>
      <c r="E1166" s="42"/>
      <c r="F1166" s="42"/>
    </row>
    <row r="1167" spans="2:6" x14ac:dyDescent="0.25">
      <c r="B1167" s="42"/>
      <c r="C1167" s="42"/>
      <c r="D1167" s="42"/>
      <c r="E1167" s="42"/>
      <c r="F1167" s="42"/>
    </row>
    <row r="1168" spans="2:6" x14ac:dyDescent="0.25">
      <c r="B1168" s="42"/>
      <c r="C1168" s="42"/>
      <c r="D1168" s="42"/>
      <c r="E1168" s="42"/>
      <c r="F1168" s="42"/>
    </row>
    <row r="1169" spans="2:6" x14ac:dyDescent="0.25">
      <c r="B1169" s="42"/>
      <c r="C1169" s="42"/>
      <c r="D1169" s="42"/>
      <c r="E1169" s="42"/>
      <c r="F1169" s="42"/>
    </row>
    <row r="1170" spans="2:6" x14ac:dyDescent="0.25">
      <c r="B1170" s="42"/>
      <c r="C1170" s="42"/>
      <c r="D1170" s="42"/>
      <c r="E1170" s="42"/>
      <c r="F1170" s="42"/>
    </row>
    <row r="1171" spans="2:6" x14ac:dyDescent="0.25">
      <c r="B1171" s="42"/>
      <c r="C1171" s="42"/>
      <c r="D1171" s="42"/>
      <c r="E1171" s="42"/>
      <c r="F1171" s="42"/>
    </row>
    <row r="1172" spans="2:6" x14ac:dyDescent="0.25">
      <c r="B1172" s="42"/>
      <c r="C1172" s="42"/>
      <c r="D1172" s="42"/>
      <c r="E1172" s="42"/>
      <c r="F1172" s="42"/>
    </row>
    <row r="1173" spans="2:6" x14ac:dyDescent="0.25">
      <c r="B1173" s="42"/>
      <c r="C1173" s="42"/>
      <c r="D1173" s="42"/>
      <c r="E1173" s="42"/>
      <c r="F1173" s="42"/>
    </row>
    <row r="1174" spans="2:6" x14ac:dyDescent="0.25">
      <c r="B1174" s="42"/>
      <c r="C1174" s="42"/>
      <c r="D1174" s="42"/>
      <c r="E1174" s="42"/>
      <c r="F1174" s="42"/>
    </row>
    <row r="1175" spans="2:6" x14ac:dyDescent="0.25">
      <c r="B1175" s="42"/>
      <c r="C1175" s="42"/>
      <c r="D1175" s="42"/>
      <c r="E1175" s="42"/>
      <c r="F1175" s="42"/>
    </row>
    <row r="1176" spans="2:6" x14ac:dyDescent="0.25">
      <c r="B1176" s="42"/>
      <c r="C1176" s="42"/>
      <c r="D1176" s="42"/>
      <c r="E1176" s="42"/>
      <c r="F1176" s="42"/>
    </row>
    <row r="1177" spans="2:6" x14ac:dyDescent="0.25">
      <c r="B1177" s="42"/>
      <c r="C1177" s="42"/>
      <c r="D1177" s="42"/>
      <c r="E1177" s="42"/>
      <c r="F1177" s="42"/>
    </row>
    <row r="1178" spans="2:6" x14ac:dyDescent="0.25">
      <c r="B1178" s="42"/>
      <c r="C1178" s="42"/>
      <c r="D1178" s="42"/>
      <c r="E1178" s="42"/>
      <c r="F1178" s="42"/>
    </row>
    <row r="1179" spans="2:6" x14ac:dyDescent="0.25">
      <c r="B1179" s="42"/>
      <c r="C1179" s="42"/>
      <c r="D1179" s="42"/>
      <c r="E1179" s="42"/>
      <c r="F1179" s="42"/>
    </row>
    <row r="1180" spans="2:6" x14ac:dyDescent="0.25">
      <c r="B1180" s="42"/>
      <c r="C1180" s="42"/>
      <c r="D1180" s="42"/>
      <c r="E1180" s="42"/>
      <c r="F1180" s="42"/>
    </row>
    <row r="1181" spans="2:6" x14ac:dyDescent="0.25">
      <c r="B1181" s="42"/>
      <c r="C1181" s="42"/>
      <c r="D1181" s="42"/>
      <c r="E1181" s="42"/>
      <c r="F1181" s="42"/>
    </row>
    <row r="1182" spans="2:6" x14ac:dyDescent="0.25">
      <c r="B1182" s="42"/>
      <c r="C1182" s="42"/>
      <c r="D1182" s="42"/>
      <c r="E1182" s="42"/>
      <c r="F1182" s="42"/>
    </row>
    <row r="1183" spans="2:6" x14ac:dyDescent="0.25">
      <c r="B1183" s="42"/>
      <c r="C1183" s="42"/>
      <c r="D1183" s="42"/>
      <c r="E1183" s="42"/>
      <c r="F1183" s="42"/>
    </row>
    <row r="1184" spans="2:6" x14ac:dyDescent="0.25">
      <c r="B1184" s="42"/>
      <c r="C1184" s="42"/>
      <c r="D1184" s="42"/>
      <c r="E1184" s="42"/>
      <c r="F1184" s="42"/>
    </row>
    <row r="1185" spans="2:6" x14ac:dyDescent="0.25">
      <c r="B1185" s="42"/>
      <c r="C1185" s="42"/>
      <c r="D1185" s="42"/>
      <c r="E1185" s="42"/>
      <c r="F1185" s="42"/>
    </row>
    <row r="1186" spans="2:6" x14ac:dyDescent="0.25">
      <c r="B1186" s="42"/>
      <c r="C1186" s="42"/>
      <c r="D1186" s="42"/>
      <c r="E1186" s="42"/>
      <c r="F1186" s="42"/>
    </row>
    <row r="1187" spans="2:6" x14ac:dyDescent="0.25">
      <c r="B1187" s="42"/>
      <c r="C1187" s="42"/>
      <c r="D1187" s="42"/>
      <c r="E1187" s="42"/>
      <c r="F1187" s="42"/>
    </row>
    <row r="1188" spans="2:6" x14ac:dyDescent="0.25">
      <c r="B1188" s="42"/>
      <c r="C1188" s="42"/>
      <c r="D1188" s="42"/>
      <c r="E1188" s="42"/>
      <c r="F1188" s="42"/>
    </row>
    <row r="1189" spans="2:6" x14ac:dyDescent="0.25">
      <c r="B1189" s="42"/>
      <c r="C1189" s="42"/>
      <c r="D1189" s="42"/>
      <c r="E1189" s="42"/>
      <c r="F1189" s="42"/>
    </row>
    <row r="1190" spans="2:6" x14ac:dyDescent="0.25">
      <c r="B1190" s="42"/>
      <c r="C1190" s="42"/>
      <c r="D1190" s="42"/>
      <c r="E1190" s="42"/>
      <c r="F1190" s="42"/>
    </row>
    <row r="1191" spans="2:6" x14ac:dyDescent="0.25">
      <c r="B1191" s="42"/>
      <c r="C1191" s="42"/>
      <c r="D1191" s="42"/>
      <c r="E1191" s="42"/>
      <c r="F1191" s="42"/>
    </row>
    <row r="1192" spans="2:6" x14ac:dyDescent="0.25">
      <c r="B1192" s="42"/>
      <c r="C1192" s="42"/>
      <c r="D1192" s="42"/>
      <c r="E1192" s="42"/>
      <c r="F1192" s="42"/>
    </row>
    <row r="1193" spans="2:6" x14ac:dyDescent="0.25">
      <c r="B1193" s="42"/>
      <c r="C1193" s="42"/>
      <c r="D1193" s="42"/>
      <c r="E1193" s="42"/>
      <c r="F1193" s="42"/>
    </row>
    <row r="1194" spans="2:6" x14ac:dyDescent="0.25">
      <c r="B1194" s="42"/>
      <c r="C1194" s="42"/>
      <c r="D1194" s="42"/>
      <c r="E1194" s="42"/>
      <c r="F1194" s="42"/>
    </row>
    <row r="1195" spans="2:6" x14ac:dyDescent="0.25">
      <c r="B1195" s="42"/>
      <c r="C1195" s="42"/>
      <c r="D1195" s="42"/>
      <c r="E1195" s="42"/>
      <c r="F1195" s="42"/>
    </row>
    <row r="1196" spans="2:6" x14ac:dyDescent="0.25">
      <c r="B1196" s="42"/>
      <c r="C1196" s="42"/>
      <c r="D1196" s="42"/>
      <c r="E1196" s="42"/>
      <c r="F1196" s="42"/>
    </row>
    <row r="1197" spans="2:6" x14ac:dyDescent="0.25">
      <c r="B1197" s="42"/>
      <c r="C1197" s="42"/>
      <c r="D1197" s="42"/>
      <c r="E1197" s="42"/>
      <c r="F1197" s="42"/>
    </row>
    <row r="1198" spans="2:6" x14ac:dyDescent="0.25">
      <c r="B1198" s="42"/>
      <c r="C1198" s="42"/>
      <c r="D1198" s="42"/>
      <c r="E1198" s="42"/>
      <c r="F1198" s="42"/>
    </row>
    <row r="1199" spans="2:6" x14ac:dyDescent="0.25">
      <c r="B1199" s="42"/>
      <c r="C1199" s="42"/>
      <c r="D1199" s="42"/>
      <c r="E1199" s="42"/>
      <c r="F1199" s="42"/>
    </row>
    <row r="1200" spans="2:6" x14ac:dyDescent="0.25">
      <c r="B1200" s="42"/>
      <c r="C1200" s="42"/>
      <c r="D1200" s="42"/>
      <c r="E1200" s="42"/>
      <c r="F1200" s="42"/>
    </row>
    <row r="1201" spans="2:6" x14ac:dyDescent="0.25">
      <c r="B1201" s="42"/>
      <c r="C1201" s="42"/>
      <c r="D1201" s="42"/>
      <c r="E1201" s="42"/>
      <c r="F1201" s="42"/>
    </row>
    <row r="1202" spans="2:6" x14ac:dyDescent="0.25">
      <c r="B1202" s="42"/>
      <c r="C1202" s="42"/>
      <c r="D1202" s="42"/>
      <c r="E1202" s="42"/>
      <c r="F1202" s="42"/>
    </row>
    <row r="1203" spans="2:6" x14ac:dyDescent="0.25">
      <c r="B1203" s="42"/>
      <c r="C1203" s="42"/>
      <c r="D1203" s="42"/>
      <c r="E1203" s="42"/>
      <c r="F1203" s="42"/>
    </row>
    <row r="1204" spans="2:6" x14ac:dyDescent="0.25">
      <c r="B1204" s="42"/>
      <c r="C1204" s="42"/>
      <c r="D1204" s="42"/>
      <c r="E1204" s="42"/>
      <c r="F1204" s="42"/>
    </row>
    <row r="1205" spans="2:6" x14ac:dyDescent="0.25">
      <c r="B1205" s="42"/>
      <c r="C1205" s="42"/>
      <c r="D1205" s="42"/>
      <c r="E1205" s="42"/>
      <c r="F1205" s="42"/>
    </row>
    <row r="1206" spans="2:6" x14ac:dyDescent="0.25">
      <c r="B1206" s="42"/>
      <c r="C1206" s="42"/>
      <c r="D1206" s="42"/>
      <c r="E1206" s="42"/>
      <c r="F1206" s="42"/>
    </row>
    <row r="1207" spans="2:6" x14ac:dyDescent="0.25">
      <c r="B1207" s="42"/>
      <c r="C1207" s="42"/>
      <c r="D1207" s="42"/>
      <c r="E1207" s="42"/>
      <c r="F1207" s="42"/>
    </row>
    <row r="1208" spans="2:6" x14ac:dyDescent="0.25">
      <c r="B1208" s="42"/>
      <c r="C1208" s="42"/>
      <c r="D1208" s="42"/>
      <c r="E1208" s="42"/>
      <c r="F1208" s="42"/>
    </row>
    <row r="1209" spans="2:6" x14ac:dyDescent="0.25">
      <c r="B1209" s="42"/>
      <c r="C1209" s="42"/>
      <c r="D1209" s="42"/>
      <c r="E1209" s="42"/>
      <c r="F1209" s="42"/>
    </row>
    <row r="1210" spans="2:6" x14ac:dyDescent="0.25">
      <c r="B1210" s="42"/>
      <c r="C1210" s="42"/>
      <c r="D1210" s="42"/>
      <c r="E1210" s="42"/>
      <c r="F1210" s="42"/>
    </row>
    <row r="1211" spans="2:6" x14ac:dyDescent="0.25">
      <c r="B1211" s="42"/>
      <c r="C1211" s="42"/>
      <c r="D1211" s="42"/>
      <c r="E1211" s="42"/>
      <c r="F1211" s="42"/>
    </row>
    <row r="1212" spans="2:6" x14ac:dyDescent="0.25">
      <c r="B1212" s="42"/>
      <c r="C1212" s="42"/>
      <c r="D1212" s="42"/>
      <c r="E1212" s="42"/>
      <c r="F1212" s="42"/>
    </row>
    <row r="1213" spans="2:6" x14ac:dyDescent="0.25">
      <c r="B1213" s="42"/>
      <c r="C1213" s="42"/>
      <c r="D1213" s="42"/>
      <c r="E1213" s="42"/>
      <c r="F1213" s="42"/>
    </row>
    <row r="1214" spans="2:6" x14ac:dyDescent="0.25">
      <c r="B1214" s="42"/>
      <c r="C1214" s="42"/>
      <c r="D1214" s="42"/>
      <c r="E1214" s="42"/>
      <c r="F1214" s="42"/>
    </row>
    <row r="1215" spans="2:6" x14ac:dyDescent="0.25">
      <c r="B1215" s="42"/>
      <c r="C1215" s="42"/>
      <c r="D1215" s="42"/>
      <c r="E1215" s="42"/>
      <c r="F1215" s="42"/>
    </row>
    <row r="1216" spans="2:6" x14ac:dyDescent="0.25">
      <c r="B1216" s="42"/>
      <c r="C1216" s="42"/>
      <c r="D1216" s="42"/>
      <c r="E1216" s="42"/>
      <c r="F1216" s="42"/>
    </row>
    <row r="1217" spans="2:6" x14ac:dyDescent="0.25">
      <c r="B1217" s="42"/>
      <c r="C1217" s="42"/>
      <c r="D1217" s="42"/>
      <c r="E1217" s="42"/>
      <c r="F1217" s="42"/>
    </row>
    <row r="1218" spans="2:6" x14ac:dyDescent="0.25">
      <c r="B1218" s="42"/>
      <c r="C1218" s="42"/>
      <c r="D1218" s="42"/>
      <c r="E1218" s="42"/>
      <c r="F1218" s="42"/>
    </row>
    <row r="1219" spans="2:6" x14ac:dyDescent="0.25">
      <c r="B1219" s="42"/>
      <c r="C1219" s="42"/>
      <c r="D1219" s="42"/>
      <c r="E1219" s="42"/>
      <c r="F1219" s="42"/>
    </row>
    <row r="1220" spans="2:6" x14ac:dyDescent="0.25">
      <c r="B1220" s="42"/>
      <c r="C1220" s="42"/>
      <c r="D1220" s="42"/>
      <c r="E1220" s="42"/>
      <c r="F1220" s="42"/>
    </row>
    <row r="1221" spans="2:6" x14ac:dyDescent="0.25">
      <c r="B1221" s="42"/>
      <c r="C1221" s="42"/>
      <c r="D1221" s="42"/>
      <c r="E1221" s="42"/>
      <c r="F1221" s="42"/>
    </row>
    <row r="1222" spans="2:6" x14ac:dyDescent="0.25">
      <c r="B1222" s="42"/>
      <c r="C1222" s="42"/>
      <c r="D1222" s="42"/>
      <c r="E1222" s="42"/>
      <c r="F1222" s="42"/>
    </row>
    <row r="1223" spans="2:6" x14ac:dyDescent="0.25">
      <c r="B1223" s="42"/>
      <c r="C1223" s="42"/>
      <c r="D1223" s="42"/>
      <c r="E1223" s="42"/>
      <c r="F1223" s="42"/>
    </row>
    <row r="1224" spans="2:6" x14ac:dyDescent="0.25">
      <c r="B1224" s="42"/>
      <c r="C1224" s="42"/>
      <c r="D1224" s="42"/>
      <c r="E1224" s="42"/>
      <c r="F1224" s="42"/>
    </row>
    <row r="1225" spans="2:6" x14ac:dyDescent="0.25">
      <c r="B1225" s="42"/>
      <c r="C1225" s="42"/>
      <c r="D1225" s="42"/>
      <c r="E1225" s="42"/>
      <c r="F1225" s="42"/>
    </row>
    <row r="1226" spans="2:6" x14ac:dyDescent="0.25">
      <c r="B1226" s="42"/>
      <c r="C1226" s="42"/>
      <c r="D1226" s="42"/>
      <c r="E1226" s="42"/>
      <c r="F1226" s="42"/>
    </row>
    <row r="1227" spans="2:6" x14ac:dyDescent="0.25">
      <c r="B1227" s="42"/>
      <c r="C1227" s="42"/>
      <c r="D1227" s="42"/>
      <c r="E1227" s="42"/>
      <c r="F1227" s="42"/>
    </row>
    <row r="1228" spans="2:6" x14ac:dyDescent="0.25">
      <c r="B1228" s="42"/>
      <c r="C1228" s="42"/>
      <c r="D1228" s="42"/>
      <c r="E1228" s="42"/>
      <c r="F1228" s="42"/>
    </row>
    <row r="1229" spans="2:6" x14ac:dyDescent="0.25">
      <c r="B1229" s="42"/>
      <c r="C1229" s="42"/>
      <c r="D1229" s="42"/>
      <c r="E1229" s="42"/>
      <c r="F1229" s="42"/>
    </row>
    <row r="1230" spans="2:6" x14ac:dyDescent="0.25">
      <c r="B1230" s="42"/>
      <c r="C1230" s="42"/>
      <c r="D1230" s="42"/>
      <c r="E1230" s="42"/>
      <c r="F1230" s="42"/>
    </row>
    <row r="1231" spans="2:6" x14ac:dyDescent="0.25">
      <c r="B1231" s="42"/>
      <c r="C1231" s="42"/>
      <c r="D1231" s="42"/>
      <c r="E1231" s="42"/>
      <c r="F1231" s="42"/>
    </row>
    <row r="1232" spans="2:6" x14ac:dyDescent="0.25">
      <c r="B1232" s="42"/>
      <c r="C1232" s="42"/>
      <c r="D1232" s="42"/>
      <c r="E1232" s="42"/>
      <c r="F1232" s="42"/>
    </row>
    <row r="1233" spans="2:6" x14ac:dyDescent="0.25">
      <c r="B1233" s="42"/>
      <c r="C1233" s="42"/>
      <c r="D1233" s="42"/>
      <c r="E1233" s="42"/>
      <c r="F1233" s="42"/>
    </row>
    <row r="1234" spans="2:6" x14ac:dyDescent="0.25">
      <c r="B1234" s="42"/>
      <c r="C1234" s="42"/>
      <c r="D1234" s="42"/>
      <c r="E1234" s="42"/>
      <c r="F1234" s="42"/>
    </row>
    <row r="1235" spans="2:6" x14ac:dyDescent="0.25">
      <c r="B1235" s="42"/>
      <c r="C1235" s="42"/>
      <c r="D1235" s="42"/>
      <c r="E1235" s="42"/>
      <c r="F1235" s="42"/>
    </row>
    <row r="1236" spans="2:6" x14ac:dyDescent="0.25">
      <c r="B1236" s="42"/>
      <c r="C1236" s="42"/>
      <c r="D1236" s="42"/>
      <c r="E1236" s="42"/>
      <c r="F1236" s="42"/>
    </row>
    <row r="1237" spans="2:6" x14ac:dyDescent="0.25">
      <c r="B1237" s="42"/>
      <c r="C1237" s="42"/>
      <c r="D1237" s="42"/>
      <c r="E1237" s="42"/>
      <c r="F1237" s="42"/>
    </row>
    <row r="1238" spans="2:6" x14ac:dyDescent="0.25">
      <c r="B1238" s="42"/>
      <c r="C1238" s="42"/>
      <c r="D1238" s="42"/>
      <c r="E1238" s="42"/>
      <c r="F1238" s="42"/>
    </row>
    <row r="1239" spans="2:6" x14ac:dyDescent="0.25">
      <c r="B1239" s="42"/>
      <c r="C1239" s="42"/>
      <c r="D1239" s="42"/>
      <c r="E1239" s="42"/>
      <c r="F1239" s="42"/>
    </row>
    <row r="1240" spans="2:6" x14ac:dyDescent="0.25">
      <c r="B1240" s="42"/>
      <c r="C1240" s="42"/>
      <c r="D1240" s="42"/>
      <c r="E1240" s="42"/>
      <c r="F1240" s="42"/>
    </row>
    <row r="1241" spans="2:6" x14ac:dyDescent="0.25">
      <c r="B1241" s="42"/>
      <c r="C1241" s="42"/>
      <c r="D1241" s="42"/>
      <c r="E1241" s="42"/>
      <c r="F1241" s="42"/>
    </row>
    <row r="1242" spans="2:6" x14ac:dyDescent="0.25">
      <c r="B1242" s="42"/>
      <c r="C1242" s="42"/>
      <c r="D1242" s="42"/>
      <c r="E1242" s="42"/>
      <c r="F1242" s="42"/>
    </row>
    <row r="1243" spans="2:6" x14ac:dyDescent="0.25">
      <c r="B1243" s="42"/>
      <c r="C1243" s="42"/>
      <c r="D1243" s="42"/>
      <c r="E1243" s="42"/>
      <c r="F1243" s="42"/>
    </row>
    <row r="1244" spans="2:6" x14ac:dyDescent="0.25">
      <c r="B1244" s="42"/>
      <c r="C1244" s="42"/>
      <c r="D1244" s="42"/>
      <c r="E1244" s="42"/>
      <c r="F1244" s="42"/>
    </row>
    <row r="1245" spans="2:6" x14ac:dyDescent="0.25">
      <c r="B1245" s="42"/>
      <c r="C1245" s="42"/>
      <c r="D1245" s="42"/>
      <c r="E1245" s="42"/>
      <c r="F1245" s="42"/>
    </row>
    <row r="1246" spans="2:6" x14ac:dyDescent="0.25">
      <c r="B1246" s="42"/>
      <c r="C1246" s="42"/>
      <c r="D1246" s="42"/>
      <c r="E1246" s="42"/>
      <c r="F1246" s="42"/>
    </row>
    <row r="1247" spans="2:6" x14ac:dyDescent="0.25">
      <c r="B1247" s="42"/>
      <c r="C1247" s="42"/>
      <c r="D1247" s="42"/>
      <c r="E1247" s="42"/>
      <c r="F1247" s="42"/>
    </row>
    <row r="1248" spans="2:6" x14ac:dyDescent="0.25">
      <c r="B1248" s="42"/>
      <c r="C1248" s="42"/>
      <c r="D1248" s="42"/>
      <c r="E1248" s="42"/>
      <c r="F1248" s="42"/>
    </row>
    <row r="1249" spans="2:6" x14ac:dyDescent="0.25">
      <c r="B1249" s="42"/>
      <c r="C1249" s="42"/>
      <c r="D1249" s="42"/>
      <c r="E1249" s="42"/>
      <c r="F1249" s="42"/>
    </row>
    <row r="1250" spans="2:6" x14ac:dyDescent="0.25">
      <c r="B1250" s="42"/>
      <c r="C1250" s="42"/>
      <c r="D1250" s="42"/>
      <c r="E1250" s="42"/>
      <c r="F1250" s="42"/>
    </row>
    <row r="1251" spans="2:6" x14ac:dyDescent="0.25">
      <c r="B1251" s="42"/>
      <c r="C1251" s="42"/>
      <c r="D1251" s="42"/>
      <c r="E1251" s="42"/>
      <c r="F1251" s="42"/>
    </row>
    <row r="1252" spans="2:6" x14ac:dyDescent="0.25">
      <c r="B1252" s="42"/>
      <c r="C1252" s="42"/>
      <c r="D1252" s="42"/>
      <c r="E1252" s="42"/>
      <c r="F1252" s="42"/>
    </row>
    <row r="1253" spans="2:6" x14ac:dyDescent="0.25">
      <c r="B1253" s="42"/>
      <c r="C1253" s="42"/>
      <c r="D1253" s="42"/>
      <c r="E1253" s="42"/>
      <c r="F1253" s="42"/>
    </row>
    <row r="1254" spans="2:6" x14ac:dyDescent="0.25">
      <c r="B1254" s="42"/>
      <c r="C1254" s="42"/>
      <c r="D1254" s="42"/>
      <c r="E1254" s="42"/>
      <c r="F1254" s="42"/>
    </row>
    <row r="1255" spans="2:6" x14ac:dyDescent="0.25">
      <c r="B1255" s="42"/>
      <c r="C1255" s="42"/>
      <c r="D1255" s="42"/>
      <c r="E1255" s="42"/>
      <c r="F1255" s="42"/>
    </row>
    <row r="1256" spans="2:6" x14ac:dyDescent="0.25">
      <c r="B1256" s="42"/>
      <c r="C1256" s="42"/>
      <c r="D1256" s="42"/>
      <c r="E1256" s="42"/>
      <c r="F1256" s="42"/>
    </row>
    <row r="1257" spans="2:6" x14ac:dyDescent="0.25">
      <c r="B1257" s="42"/>
      <c r="C1257" s="42"/>
      <c r="D1257" s="42"/>
      <c r="E1257" s="42"/>
      <c r="F1257" s="42"/>
    </row>
    <row r="1258" spans="2:6" x14ac:dyDescent="0.25">
      <c r="B1258" s="42"/>
      <c r="C1258" s="42"/>
      <c r="D1258" s="42"/>
      <c r="E1258" s="42"/>
      <c r="F1258" s="42"/>
    </row>
    <row r="1259" spans="2:6" x14ac:dyDescent="0.25">
      <c r="B1259" s="42"/>
      <c r="C1259" s="42"/>
      <c r="D1259" s="42"/>
      <c r="E1259" s="42"/>
      <c r="F1259" s="42"/>
    </row>
    <row r="1260" spans="2:6" x14ac:dyDescent="0.25">
      <c r="B1260" s="42"/>
      <c r="C1260" s="42"/>
      <c r="D1260" s="42"/>
      <c r="E1260" s="42"/>
      <c r="F1260" s="42"/>
    </row>
    <row r="1261" spans="2:6" x14ac:dyDescent="0.25">
      <c r="B1261" s="42"/>
      <c r="C1261" s="42"/>
      <c r="D1261" s="42"/>
      <c r="E1261" s="42"/>
      <c r="F1261" s="42"/>
    </row>
    <row r="1262" spans="2:6" x14ac:dyDescent="0.25">
      <c r="B1262" s="42"/>
      <c r="C1262" s="42"/>
      <c r="D1262" s="42"/>
      <c r="E1262" s="42"/>
      <c r="F1262" s="42"/>
    </row>
    <row r="1263" spans="2:6" x14ac:dyDescent="0.25">
      <c r="B1263" s="42"/>
      <c r="C1263" s="42"/>
      <c r="D1263" s="42"/>
      <c r="E1263" s="42"/>
      <c r="F1263" s="42"/>
    </row>
    <row r="1264" spans="2:6" x14ac:dyDescent="0.25">
      <c r="B1264" s="42"/>
      <c r="C1264" s="42"/>
      <c r="D1264" s="42"/>
      <c r="E1264" s="42"/>
      <c r="F1264" s="42"/>
    </row>
    <row r="1265" spans="2:6" x14ac:dyDescent="0.25">
      <c r="B1265" s="42"/>
      <c r="C1265" s="42"/>
      <c r="D1265" s="42"/>
      <c r="E1265" s="42"/>
      <c r="F1265" s="42"/>
    </row>
    <row r="1266" spans="2:6" x14ac:dyDescent="0.25">
      <c r="B1266" s="42"/>
      <c r="C1266" s="42"/>
      <c r="D1266" s="42"/>
      <c r="E1266" s="42"/>
      <c r="F1266" s="42"/>
    </row>
    <row r="1267" spans="2:6" x14ac:dyDescent="0.25">
      <c r="B1267" s="42"/>
      <c r="C1267" s="42"/>
      <c r="D1267" s="42"/>
      <c r="E1267" s="42"/>
      <c r="F1267" s="42"/>
    </row>
    <row r="1268" spans="2:6" x14ac:dyDescent="0.25">
      <c r="B1268" s="42"/>
      <c r="C1268" s="42"/>
      <c r="D1268" s="42"/>
      <c r="E1268" s="42"/>
      <c r="F1268" s="42"/>
    </row>
    <row r="1269" spans="2:6" x14ac:dyDescent="0.25">
      <c r="B1269" s="42"/>
      <c r="C1269" s="42"/>
      <c r="D1269" s="42"/>
      <c r="E1269" s="42"/>
      <c r="F1269" s="42"/>
    </row>
    <row r="1270" spans="2:6" x14ac:dyDescent="0.25">
      <c r="B1270" s="42"/>
      <c r="C1270" s="42"/>
      <c r="D1270" s="42"/>
      <c r="E1270" s="42"/>
      <c r="F1270" s="42"/>
    </row>
    <row r="1271" spans="2:6" x14ac:dyDescent="0.25">
      <c r="B1271" s="42"/>
      <c r="C1271" s="42"/>
      <c r="D1271" s="42"/>
      <c r="E1271" s="42"/>
      <c r="F1271" s="42"/>
    </row>
    <row r="1272" spans="2:6" x14ac:dyDescent="0.25">
      <c r="B1272" s="42"/>
      <c r="C1272" s="42"/>
      <c r="D1272" s="42"/>
      <c r="E1272" s="42"/>
      <c r="F1272" s="42"/>
    </row>
    <row r="1273" spans="2:6" x14ac:dyDescent="0.25">
      <c r="B1273" s="42"/>
      <c r="C1273" s="42"/>
      <c r="D1273" s="42"/>
      <c r="E1273" s="42"/>
      <c r="F1273" s="42"/>
    </row>
    <row r="1274" spans="2:6" x14ac:dyDescent="0.25">
      <c r="B1274" s="42"/>
      <c r="C1274" s="42"/>
      <c r="D1274" s="42"/>
      <c r="E1274" s="42"/>
      <c r="F1274" s="42"/>
    </row>
    <row r="1275" spans="2:6" x14ac:dyDescent="0.25">
      <c r="B1275" s="42"/>
      <c r="C1275" s="42"/>
      <c r="D1275" s="42"/>
      <c r="E1275" s="42"/>
      <c r="F1275" s="42"/>
    </row>
    <row r="1276" spans="2:6" x14ac:dyDescent="0.25">
      <c r="B1276" s="42"/>
      <c r="C1276" s="42"/>
      <c r="D1276" s="42"/>
      <c r="E1276" s="42"/>
      <c r="F1276" s="42"/>
    </row>
    <row r="1277" spans="2:6" x14ac:dyDescent="0.25">
      <c r="B1277" s="42"/>
      <c r="C1277" s="42"/>
      <c r="D1277" s="42"/>
      <c r="E1277" s="42"/>
      <c r="F1277" s="42"/>
    </row>
    <row r="1278" spans="2:6" x14ac:dyDescent="0.25">
      <c r="B1278" s="42"/>
      <c r="C1278" s="42"/>
      <c r="D1278" s="42"/>
      <c r="E1278" s="42"/>
      <c r="F1278" s="42"/>
    </row>
    <row r="1279" spans="2:6" x14ac:dyDescent="0.25">
      <c r="B1279" s="42"/>
      <c r="C1279" s="42"/>
      <c r="D1279" s="42"/>
      <c r="E1279" s="42"/>
      <c r="F1279" s="42"/>
    </row>
    <row r="1280" spans="2:6" x14ac:dyDescent="0.25">
      <c r="B1280" s="42"/>
      <c r="C1280" s="42"/>
      <c r="D1280" s="42"/>
      <c r="E1280" s="42"/>
      <c r="F1280" s="42"/>
    </row>
    <row r="1281" spans="2:6" x14ac:dyDescent="0.25">
      <c r="B1281" s="42"/>
      <c r="C1281" s="42"/>
      <c r="D1281" s="42"/>
      <c r="E1281" s="42"/>
      <c r="F1281" s="42"/>
    </row>
    <row r="1282" spans="2:6" x14ac:dyDescent="0.25">
      <c r="B1282" s="42"/>
      <c r="C1282" s="42"/>
      <c r="D1282" s="42"/>
      <c r="E1282" s="42"/>
      <c r="F1282" s="42"/>
    </row>
    <row r="1283" spans="2:6" x14ac:dyDescent="0.25">
      <c r="B1283" s="42"/>
      <c r="C1283" s="42"/>
      <c r="D1283" s="42"/>
      <c r="E1283" s="42"/>
      <c r="F1283" s="42"/>
    </row>
    <row r="1284" spans="2:6" x14ac:dyDescent="0.25">
      <c r="B1284" s="42"/>
      <c r="C1284" s="42"/>
      <c r="D1284" s="42"/>
      <c r="E1284" s="42"/>
      <c r="F1284" s="42"/>
    </row>
    <row r="1285" spans="2:6" x14ac:dyDescent="0.25">
      <c r="B1285" s="42"/>
      <c r="C1285" s="42"/>
      <c r="D1285" s="42"/>
      <c r="E1285" s="42"/>
      <c r="F1285" s="42"/>
    </row>
    <row r="1286" spans="2:6" x14ac:dyDescent="0.25">
      <c r="B1286" s="42"/>
      <c r="C1286" s="42"/>
      <c r="D1286" s="42"/>
      <c r="E1286" s="42"/>
      <c r="F1286" s="42"/>
    </row>
    <row r="1287" spans="2:6" x14ac:dyDescent="0.25">
      <c r="B1287" s="42"/>
      <c r="C1287" s="42"/>
      <c r="D1287" s="42"/>
      <c r="E1287" s="42"/>
      <c r="F1287" s="42"/>
    </row>
    <row r="1288" spans="2:6" x14ac:dyDescent="0.25">
      <c r="B1288" s="42"/>
      <c r="C1288" s="42"/>
      <c r="D1288" s="42"/>
      <c r="E1288" s="42"/>
      <c r="F1288" s="42"/>
    </row>
    <row r="1289" spans="2:6" x14ac:dyDescent="0.25">
      <c r="B1289" s="42"/>
      <c r="C1289" s="42"/>
      <c r="D1289" s="42"/>
      <c r="E1289" s="42"/>
      <c r="F1289" s="42"/>
    </row>
    <row r="1290" spans="2:6" x14ac:dyDescent="0.25">
      <c r="B1290" s="42"/>
      <c r="C1290" s="42"/>
      <c r="D1290" s="42"/>
      <c r="E1290" s="42"/>
      <c r="F1290" s="42"/>
    </row>
    <row r="1291" spans="2:6" x14ac:dyDescent="0.25">
      <c r="B1291" s="42"/>
      <c r="C1291" s="42"/>
      <c r="D1291" s="42"/>
      <c r="E1291" s="42"/>
      <c r="F1291" s="42"/>
    </row>
    <row r="1292" spans="2:6" x14ac:dyDescent="0.25">
      <c r="B1292" s="42"/>
      <c r="C1292" s="42"/>
      <c r="D1292" s="42"/>
      <c r="E1292" s="42"/>
      <c r="F1292" s="42"/>
    </row>
    <row r="1293" spans="2:6" x14ac:dyDescent="0.25">
      <c r="B1293" s="42"/>
      <c r="C1293" s="42"/>
      <c r="D1293" s="42"/>
      <c r="E1293" s="42"/>
      <c r="F1293" s="42"/>
    </row>
    <row r="1294" spans="2:6" x14ac:dyDescent="0.25">
      <c r="B1294" s="42"/>
      <c r="C1294" s="42"/>
      <c r="D1294" s="42"/>
      <c r="E1294" s="42"/>
      <c r="F1294" s="42"/>
    </row>
    <row r="1295" spans="2:6" x14ac:dyDescent="0.25">
      <c r="B1295" s="42"/>
      <c r="C1295" s="42"/>
      <c r="D1295" s="42"/>
      <c r="E1295" s="42"/>
      <c r="F1295" s="42"/>
    </row>
    <row r="1296" spans="2:6" x14ac:dyDescent="0.25">
      <c r="B1296" s="42"/>
      <c r="C1296" s="42"/>
      <c r="D1296" s="42"/>
      <c r="E1296" s="42"/>
      <c r="F1296" s="42"/>
    </row>
    <row r="1297" spans="2:6" x14ac:dyDescent="0.25">
      <c r="B1297" s="42"/>
      <c r="C1297" s="42"/>
      <c r="D1297" s="42"/>
      <c r="E1297" s="42"/>
      <c r="F1297" s="42"/>
    </row>
    <row r="1298" spans="2:6" x14ac:dyDescent="0.25">
      <c r="B1298" s="42"/>
      <c r="C1298" s="42"/>
      <c r="D1298" s="42"/>
      <c r="E1298" s="42"/>
      <c r="F1298" s="42"/>
    </row>
    <row r="1299" spans="2:6" x14ac:dyDescent="0.25">
      <c r="B1299" s="42"/>
      <c r="C1299" s="42"/>
      <c r="D1299" s="42"/>
      <c r="E1299" s="42"/>
      <c r="F1299" s="42"/>
    </row>
    <row r="1300" spans="2:6" x14ac:dyDescent="0.25">
      <c r="B1300" s="42"/>
      <c r="C1300" s="42"/>
      <c r="D1300" s="42"/>
      <c r="E1300" s="42"/>
      <c r="F1300" s="42"/>
    </row>
    <row r="1301" spans="2:6" x14ac:dyDescent="0.25">
      <c r="B1301" s="42"/>
      <c r="C1301" s="42"/>
      <c r="D1301" s="42"/>
      <c r="E1301" s="42"/>
      <c r="F1301" s="42"/>
    </row>
    <row r="1302" spans="2:6" x14ac:dyDescent="0.25">
      <c r="B1302" s="42"/>
      <c r="C1302" s="42"/>
      <c r="D1302" s="42"/>
      <c r="E1302" s="42"/>
      <c r="F1302" s="42"/>
    </row>
    <row r="1303" spans="2:6" x14ac:dyDescent="0.25">
      <c r="B1303" s="42"/>
      <c r="C1303" s="42"/>
      <c r="D1303" s="42"/>
      <c r="E1303" s="42"/>
      <c r="F1303" s="42"/>
    </row>
    <row r="1304" spans="2:6" x14ac:dyDescent="0.25">
      <c r="B1304" s="42"/>
      <c r="C1304" s="42"/>
      <c r="D1304" s="42"/>
      <c r="E1304" s="42"/>
      <c r="F1304" s="42"/>
    </row>
    <row r="1305" spans="2:6" x14ac:dyDescent="0.25">
      <c r="B1305" s="42"/>
      <c r="C1305" s="42"/>
      <c r="D1305" s="42"/>
      <c r="E1305" s="42"/>
      <c r="F1305" s="42"/>
    </row>
    <row r="1306" spans="2:6" x14ac:dyDescent="0.25">
      <c r="B1306" s="42"/>
      <c r="C1306" s="42"/>
      <c r="D1306" s="42"/>
      <c r="E1306" s="42"/>
      <c r="F1306" s="42"/>
    </row>
    <row r="1307" spans="2:6" x14ac:dyDescent="0.25">
      <c r="B1307" s="42"/>
      <c r="C1307" s="42"/>
      <c r="D1307" s="42"/>
      <c r="E1307" s="42"/>
      <c r="F1307" s="42"/>
    </row>
    <row r="1308" spans="2:6" x14ac:dyDescent="0.25">
      <c r="B1308" s="42"/>
      <c r="C1308" s="42"/>
      <c r="D1308" s="42"/>
      <c r="E1308" s="42"/>
      <c r="F1308" s="42"/>
    </row>
    <row r="1309" spans="2:6" x14ac:dyDescent="0.25">
      <c r="B1309" s="42"/>
      <c r="C1309" s="42"/>
      <c r="D1309" s="42"/>
      <c r="E1309" s="42"/>
      <c r="F1309" s="42"/>
    </row>
    <row r="1310" spans="2:6" x14ac:dyDescent="0.25">
      <c r="B1310" s="42"/>
      <c r="C1310" s="42"/>
      <c r="D1310" s="42"/>
      <c r="E1310" s="42"/>
      <c r="F1310" s="42"/>
    </row>
    <row r="1311" spans="2:6" x14ac:dyDescent="0.25">
      <c r="B1311" s="42"/>
      <c r="C1311" s="42"/>
      <c r="D1311" s="42"/>
      <c r="E1311" s="42"/>
      <c r="F1311" s="42"/>
    </row>
    <row r="1312" spans="2:6" x14ac:dyDescent="0.25">
      <c r="B1312" s="42"/>
      <c r="C1312" s="42"/>
      <c r="D1312" s="42"/>
      <c r="E1312" s="42"/>
      <c r="F1312" s="42"/>
    </row>
    <row r="1313" spans="2:6" x14ac:dyDescent="0.25">
      <c r="B1313" s="42"/>
      <c r="C1313" s="42"/>
      <c r="D1313" s="42"/>
      <c r="E1313" s="42"/>
      <c r="F1313" s="42"/>
    </row>
    <row r="1314" spans="2:6" x14ac:dyDescent="0.25">
      <c r="B1314" s="42"/>
      <c r="C1314" s="42"/>
      <c r="D1314" s="42"/>
      <c r="E1314" s="42"/>
      <c r="F1314" s="42"/>
    </row>
    <row r="1315" spans="2:6" x14ac:dyDescent="0.25">
      <c r="B1315" s="42"/>
      <c r="C1315" s="42"/>
      <c r="D1315" s="42"/>
      <c r="E1315" s="42"/>
      <c r="F1315" s="42"/>
    </row>
    <row r="1316" spans="2:6" x14ac:dyDescent="0.25">
      <c r="B1316" s="42"/>
      <c r="C1316" s="42"/>
      <c r="D1316" s="42"/>
      <c r="E1316" s="42"/>
      <c r="F1316" s="42"/>
    </row>
    <row r="1317" spans="2:6" x14ac:dyDescent="0.25">
      <c r="B1317" s="42"/>
      <c r="C1317" s="42"/>
      <c r="D1317" s="42"/>
      <c r="E1317" s="42"/>
      <c r="F1317" s="42"/>
    </row>
    <row r="1318" spans="2:6" x14ac:dyDescent="0.25">
      <c r="B1318" s="42"/>
      <c r="C1318" s="42"/>
      <c r="D1318" s="42"/>
      <c r="E1318" s="42"/>
      <c r="F1318" s="42"/>
    </row>
    <row r="1319" spans="2:6" x14ac:dyDescent="0.25">
      <c r="B1319" s="42"/>
      <c r="C1319" s="42"/>
      <c r="D1319" s="42"/>
      <c r="E1319" s="42"/>
      <c r="F1319" s="42"/>
    </row>
    <row r="1320" spans="2:6" x14ac:dyDescent="0.25">
      <c r="B1320" s="42"/>
      <c r="C1320" s="42"/>
      <c r="D1320" s="42"/>
      <c r="E1320" s="42"/>
      <c r="F1320" s="42"/>
    </row>
    <row r="1321" spans="2:6" x14ac:dyDescent="0.25">
      <c r="B1321" s="42"/>
      <c r="C1321" s="42"/>
      <c r="D1321" s="42"/>
      <c r="E1321" s="42"/>
      <c r="F1321" s="42"/>
    </row>
    <row r="1322" spans="2:6" x14ac:dyDescent="0.25">
      <c r="B1322" s="42"/>
      <c r="C1322" s="42"/>
      <c r="D1322" s="42"/>
      <c r="E1322" s="42"/>
      <c r="F1322" s="42"/>
    </row>
    <row r="1323" spans="2:6" x14ac:dyDescent="0.25">
      <c r="B1323" s="42"/>
      <c r="C1323" s="42"/>
      <c r="D1323" s="42"/>
      <c r="E1323" s="42"/>
      <c r="F1323" s="42"/>
    </row>
    <row r="1324" spans="2:6" x14ac:dyDescent="0.25">
      <c r="B1324" s="42"/>
      <c r="C1324" s="42"/>
      <c r="D1324" s="42"/>
      <c r="E1324" s="42"/>
      <c r="F1324" s="42"/>
    </row>
    <row r="1325" spans="2:6" x14ac:dyDescent="0.25">
      <c r="B1325" s="42"/>
      <c r="C1325" s="42"/>
      <c r="D1325" s="42"/>
      <c r="E1325" s="42"/>
      <c r="F1325" s="42"/>
    </row>
    <row r="1326" spans="2:6" x14ac:dyDescent="0.25">
      <c r="B1326" s="42"/>
      <c r="C1326" s="42"/>
      <c r="D1326" s="42"/>
      <c r="E1326" s="42"/>
      <c r="F1326" s="42"/>
    </row>
    <row r="1327" spans="2:6" x14ac:dyDescent="0.25">
      <c r="B1327" s="42"/>
      <c r="C1327" s="42"/>
      <c r="D1327" s="42"/>
      <c r="E1327" s="42"/>
      <c r="F1327" s="42"/>
    </row>
    <row r="1328" spans="2:6" x14ac:dyDescent="0.25">
      <c r="B1328" s="42"/>
      <c r="C1328" s="42"/>
      <c r="D1328" s="42"/>
      <c r="E1328" s="42"/>
      <c r="F1328" s="42"/>
    </row>
    <row r="1329" spans="2:6" x14ac:dyDescent="0.25">
      <c r="B1329" s="42"/>
      <c r="C1329" s="42"/>
      <c r="D1329" s="42"/>
      <c r="E1329" s="42"/>
      <c r="F1329" s="42"/>
    </row>
    <row r="1330" spans="2:6" x14ac:dyDescent="0.25">
      <c r="B1330" s="42"/>
      <c r="C1330" s="42"/>
      <c r="D1330" s="42"/>
      <c r="E1330" s="42"/>
      <c r="F1330" s="42"/>
    </row>
    <row r="1331" spans="2:6" x14ac:dyDescent="0.25">
      <c r="B1331" s="42"/>
      <c r="C1331" s="42"/>
      <c r="D1331" s="42"/>
      <c r="E1331" s="42"/>
      <c r="F1331" s="42"/>
    </row>
    <row r="1332" spans="2:6" x14ac:dyDescent="0.25">
      <c r="B1332" s="42"/>
      <c r="C1332" s="42"/>
      <c r="D1332" s="42"/>
      <c r="E1332" s="42"/>
      <c r="F1332" s="42"/>
    </row>
    <row r="1333" spans="2:6" x14ac:dyDescent="0.25">
      <c r="B1333" s="42"/>
      <c r="C1333" s="42"/>
      <c r="D1333" s="42"/>
      <c r="E1333" s="42"/>
      <c r="F1333" s="42"/>
    </row>
    <row r="1334" spans="2:6" x14ac:dyDescent="0.25">
      <c r="B1334" s="42"/>
      <c r="C1334" s="42"/>
      <c r="D1334" s="42"/>
      <c r="E1334" s="42"/>
      <c r="F1334" s="42"/>
    </row>
    <row r="1335" spans="2:6" x14ac:dyDescent="0.25">
      <c r="B1335" s="42"/>
      <c r="C1335" s="42"/>
      <c r="D1335" s="42"/>
      <c r="E1335" s="42"/>
      <c r="F1335" s="42"/>
    </row>
    <row r="1336" spans="2:6" x14ac:dyDescent="0.25">
      <c r="B1336" s="42"/>
      <c r="C1336" s="42"/>
      <c r="D1336" s="42"/>
      <c r="E1336" s="42"/>
      <c r="F1336" s="42"/>
    </row>
    <row r="1337" spans="2:6" x14ac:dyDescent="0.25">
      <c r="B1337" s="42"/>
      <c r="C1337" s="42"/>
      <c r="D1337" s="42"/>
      <c r="E1337" s="42"/>
      <c r="F1337" s="42"/>
    </row>
    <row r="1338" spans="2:6" x14ac:dyDescent="0.25">
      <c r="B1338" s="42"/>
      <c r="C1338" s="42"/>
      <c r="D1338" s="42"/>
      <c r="E1338" s="42"/>
      <c r="F1338" s="42"/>
    </row>
    <row r="1339" spans="2:6" x14ac:dyDescent="0.25">
      <c r="B1339" s="42"/>
      <c r="C1339" s="42"/>
      <c r="D1339" s="42"/>
      <c r="E1339" s="42"/>
      <c r="F1339" s="42"/>
    </row>
    <row r="1340" spans="2:6" x14ac:dyDescent="0.25">
      <c r="B1340" s="42"/>
      <c r="C1340" s="42"/>
      <c r="D1340" s="42"/>
      <c r="E1340" s="42"/>
      <c r="F1340" s="42"/>
    </row>
    <row r="1341" spans="2:6" x14ac:dyDescent="0.25">
      <c r="B1341" s="42"/>
      <c r="C1341" s="42"/>
      <c r="D1341" s="42"/>
      <c r="E1341" s="42"/>
      <c r="F1341" s="42"/>
    </row>
    <row r="1342" spans="2:6" x14ac:dyDescent="0.25">
      <c r="B1342" s="42"/>
      <c r="C1342" s="42"/>
      <c r="D1342" s="42"/>
      <c r="E1342" s="42"/>
      <c r="F1342" s="42"/>
    </row>
    <row r="1343" spans="2:6" x14ac:dyDescent="0.25">
      <c r="B1343" s="42"/>
      <c r="C1343" s="42"/>
      <c r="D1343" s="42"/>
      <c r="E1343" s="42"/>
      <c r="F1343" s="42"/>
    </row>
    <row r="1344" spans="2:6" x14ac:dyDescent="0.25">
      <c r="B1344" s="42"/>
      <c r="C1344" s="42"/>
      <c r="D1344" s="42"/>
      <c r="E1344" s="42"/>
      <c r="F1344" s="42"/>
    </row>
    <row r="1345" spans="2:6" x14ac:dyDescent="0.25">
      <c r="B1345" s="42"/>
      <c r="C1345" s="42"/>
      <c r="D1345" s="42"/>
      <c r="E1345" s="42"/>
      <c r="F1345" s="42"/>
    </row>
    <row r="1346" spans="2:6" x14ac:dyDescent="0.25">
      <c r="B1346" s="42"/>
      <c r="C1346" s="42"/>
      <c r="D1346" s="42"/>
      <c r="E1346" s="42"/>
      <c r="F1346" s="42"/>
    </row>
    <row r="1347" spans="2:6" x14ac:dyDescent="0.25">
      <c r="B1347" s="42"/>
      <c r="C1347" s="42"/>
      <c r="D1347" s="42"/>
      <c r="E1347" s="42"/>
      <c r="F1347" s="42"/>
    </row>
    <row r="1348" spans="2:6" x14ac:dyDescent="0.25">
      <c r="B1348" s="42"/>
      <c r="C1348" s="42"/>
      <c r="D1348" s="42"/>
      <c r="E1348" s="42"/>
      <c r="F1348" s="42"/>
    </row>
    <row r="1349" spans="2:6" x14ac:dyDescent="0.25">
      <c r="B1349" s="42"/>
      <c r="C1349" s="42"/>
      <c r="D1349" s="42"/>
      <c r="E1349" s="42"/>
      <c r="F1349" s="42"/>
    </row>
    <row r="1350" spans="2:6" x14ac:dyDescent="0.25">
      <c r="B1350" s="42"/>
      <c r="C1350" s="42"/>
      <c r="D1350" s="42"/>
      <c r="E1350" s="42"/>
      <c r="F1350" s="42"/>
    </row>
    <row r="1351" spans="2:6" x14ac:dyDescent="0.25">
      <c r="B1351" s="42"/>
      <c r="C1351" s="42"/>
      <c r="D1351" s="42"/>
      <c r="E1351" s="42"/>
      <c r="F1351" s="42"/>
    </row>
    <row r="1352" spans="2:6" x14ac:dyDescent="0.25">
      <c r="B1352" s="42"/>
      <c r="C1352" s="42"/>
      <c r="D1352" s="42"/>
      <c r="E1352" s="42"/>
      <c r="F1352" s="42"/>
    </row>
    <row r="1353" spans="2:6" x14ac:dyDescent="0.25">
      <c r="B1353" s="42"/>
      <c r="C1353" s="42"/>
      <c r="D1353" s="42"/>
      <c r="E1353" s="42"/>
      <c r="F1353" s="42"/>
    </row>
    <row r="1354" spans="2:6" x14ac:dyDescent="0.25">
      <c r="B1354" s="42"/>
      <c r="C1354" s="42"/>
      <c r="D1354" s="42"/>
      <c r="E1354" s="42"/>
      <c r="F1354" s="42"/>
    </row>
    <row r="1355" spans="2:6" x14ac:dyDescent="0.25">
      <c r="B1355" s="42"/>
      <c r="C1355" s="42"/>
      <c r="D1355" s="42"/>
      <c r="E1355" s="42"/>
      <c r="F1355" s="42"/>
    </row>
    <row r="1356" spans="2:6" x14ac:dyDescent="0.25">
      <c r="B1356" s="42"/>
      <c r="C1356" s="42"/>
      <c r="D1356" s="42"/>
      <c r="E1356" s="42"/>
      <c r="F1356" s="42"/>
    </row>
    <row r="1357" spans="2:6" x14ac:dyDescent="0.25">
      <c r="B1357" s="42"/>
      <c r="C1357" s="42"/>
      <c r="D1357" s="42"/>
      <c r="E1357" s="42"/>
      <c r="F1357" s="42"/>
    </row>
    <row r="1358" spans="2:6" x14ac:dyDescent="0.25">
      <c r="B1358" s="42"/>
      <c r="C1358" s="42"/>
      <c r="D1358" s="42"/>
      <c r="E1358" s="42"/>
      <c r="F1358" s="42"/>
    </row>
    <row r="1359" spans="2:6" x14ac:dyDescent="0.25">
      <c r="B1359" s="42"/>
      <c r="C1359" s="42"/>
      <c r="D1359" s="42"/>
      <c r="E1359" s="42"/>
      <c r="F1359" s="42"/>
    </row>
    <row r="1360" spans="2:6" x14ac:dyDescent="0.25">
      <c r="B1360" s="42"/>
      <c r="C1360" s="42"/>
      <c r="D1360" s="42"/>
      <c r="E1360" s="42"/>
      <c r="F1360" s="42"/>
    </row>
    <row r="1361" spans="2:6" x14ac:dyDescent="0.25">
      <c r="B1361" s="42"/>
      <c r="C1361" s="42"/>
      <c r="D1361" s="42"/>
      <c r="E1361" s="42"/>
      <c r="F1361" s="42"/>
    </row>
    <row r="1362" spans="2:6" x14ac:dyDescent="0.25">
      <c r="B1362" s="42"/>
      <c r="C1362" s="42"/>
      <c r="D1362" s="42"/>
      <c r="E1362" s="42"/>
      <c r="F1362" s="42"/>
    </row>
    <row r="1363" spans="2:6" x14ac:dyDescent="0.25">
      <c r="B1363" s="42"/>
      <c r="C1363" s="42"/>
      <c r="D1363" s="42"/>
      <c r="E1363" s="42"/>
      <c r="F1363" s="42"/>
    </row>
    <row r="1364" spans="2:6" x14ac:dyDescent="0.25">
      <c r="B1364" s="42"/>
      <c r="C1364" s="42"/>
      <c r="D1364" s="42"/>
      <c r="E1364" s="42"/>
      <c r="F1364" s="42"/>
    </row>
    <row r="1365" spans="2:6" x14ac:dyDescent="0.25">
      <c r="B1365" s="42"/>
      <c r="C1365" s="42"/>
      <c r="D1365" s="42"/>
      <c r="E1365" s="42"/>
      <c r="F1365" s="42"/>
    </row>
    <row r="1366" spans="2:6" x14ac:dyDescent="0.25">
      <c r="B1366" s="42"/>
      <c r="C1366" s="42"/>
      <c r="D1366" s="42"/>
      <c r="E1366" s="42"/>
      <c r="F1366" s="42"/>
    </row>
    <row r="1367" spans="2:6" x14ac:dyDescent="0.25">
      <c r="B1367" s="42"/>
      <c r="C1367" s="42"/>
      <c r="D1367" s="42"/>
      <c r="E1367" s="42"/>
      <c r="F1367" s="42"/>
    </row>
    <row r="1368" spans="2:6" x14ac:dyDescent="0.25">
      <c r="B1368" s="42"/>
      <c r="C1368" s="42"/>
      <c r="D1368" s="42"/>
      <c r="E1368" s="42"/>
      <c r="F1368" s="42"/>
    </row>
    <row r="1369" spans="2:6" x14ac:dyDescent="0.25">
      <c r="B1369" s="42"/>
      <c r="C1369" s="42"/>
      <c r="D1369" s="42"/>
      <c r="E1369" s="42"/>
      <c r="F1369" s="42"/>
    </row>
    <row r="1370" spans="2:6" x14ac:dyDescent="0.25">
      <c r="B1370" s="42"/>
      <c r="C1370" s="42"/>
      <c r="D1370" s="42"/>
      <c r="E1370" s="42"/>
      <c r="F1370" s="42"/>
    </row>
    <row r="1371" spans="2:6" x14ac:dyDescent="0.25">
      <c r="B1371" s="42"/>
      <c r="C1371" s="42"/>
      <c r="D1371" s="42"/>
      <c r="E1371" s="42"/>
      <c r="F1371" s="42"/>
    </row>
    <row r="1372" spans="2:6" x14ac:dyDescent="0.25">
      <c r="B1372" s="42"/>
      <c r="C1372" s="42"/>
      <c r="D1372" s="42"/>
      <c r="E1372" s="42"/>
      <c r="F1372" s="42"/>
    </row>
    <row r="1373" spans="2:6" x14ac:dyDescent="0.25">
      <c r="B1373" s="42"/>
      <c r="C1373" s="42"/>
      <c r="D1373" s="42"/>
      <c r="E1373" s="42"/>
      <c r="F1373" s="42"/>
    </row>
    <row r="1374" spans="2:6" x14ac:dyDescent="0.25">
      <c r="B1374" s="42"/>
      <c r="C1374" s="42"/>
      <c r="D1374" s="42"/>
      <c r="E1374" s="42"/>
      <c r="F1374" s="42"/>
    </row>
    <row r="1375" spans="2:6" x14ac:dyDescent="0.25">
      <c r="B1375" s="42"/>
      <c r="C1375" s="42"/>
      <c r="D1375" s="42"/>
      <c r="E1375" s="42"/>
      <c r="F1375" s="42"/>
    </row>
    <row r="1376" spans="2:6" x14ac:dyDescent="0.25">
      <c r="B1376" s="42"/>
      <c r="C1376" s="42"/>
      <c r="D1376" s="42"/>
      <c r="E1376" s="42"/>
      <c r="F1376" s="42"/>
    </row>
    <row r="1377" spans="2:6" x14ac:dyDescent="0.25">
      <c r="B1377" s="42"/>
      <c r="C1377" s="42"/>
      <c r="D1377" s="42"/>
      <c r="E1377" s="42"/>
      <c r="F1377" s="42"/>
    </row>
    <row r="1378" spans="2:6" x14ac:dyDescent="0.25">
      <c r="B1378" s="42"/>
      <c r="C1378" s="42"/>
      <c r="D1378" s="42"/>
      <c r="E1378" s="42"/>
      <c r="F1378" s="42"/>
    </row>
    <row r="1379" spans="2:6" x14ac:dyDescent="0.25">
      <c r="B1379" s="42"/>
      <c r="C1379" s="42"/>
      <c r="D1379" s="42"/>
      <c r="E1379" s="42"/>
      <c r="F1379" s="42"/>
    </row>
    <row r="1380" spans="2:6" x14ac:dyDescent="0.25">
      <c r="B1380" s="42"/>
      <c r="C1380" s="42"/>
      <c r="D1380" s="42"/>
      <c r="E1380" s="42"/>
      <c r="F1380" s="42"/>
    </row>
    <row r="1381" spans="2:6" x14ac:dyDescent="0.25">
      <c r="B1381" s="42"/>
      <c r="C1381" s="42"/>
      <c r="D1381" s="42"/>
      <c r="E1381" s="42"/>
      <c r="F1381" s="42"/>
    </row>
    <row r="1382" spans="2:6" x14ac:dyDescent="0.25">
      <c r="B1382" s="42"/>
      <c r="C1382" s="42"/>
      <c r="D1382" s="42"/>
      <c r="E1382" s="42"/>
      <c r="F1382" s="42"/>
    </row>
    <row r="1383" spans="2:6" x14ac:dyDescent="0.25">
      <c r="B1383" s="42"/>
      <c r="C1383" s="42"/>
      <c r="D1383" s="42"/>
      <c r="E1383" s="42"/>
      <c r="F1383" s="42"/>
    </row>
    <row r="1384" spans="2:6" x14ac:dyDescent="0.25">
      <c r="B1384" s="42"/>
      <c r="C1384" s="42"/>
      <c r="D1384" s="42"/>
      <c r="E1384" s="42"/>
      <c r="F1384" s="42"/>
    </row>
    <row r="1385" spans="2:6" x14ac:dyDescent="0.25">
      <c r="B1385" s="42"/>
      <c r="C1385" s="42"/>
      <c r="D1385" s="42"/>
      <c r="E1385" s="42"/>
      <c r="F1385" s="42"/>
    </row>
    <row r="1386" spans="2:6" x14ac:dyDescent="0.25">
      <c r="B1386" s="42"/>
      <c r="C1386" s="42"/>
      <c r="D1386" s="42"/>
      <c r="E1386" s="42"/>
      <c r="F1386" s="42"/>
    </row>
    <row r="1387" spans="2:6" x14ac:dyDescent="0.25">
      <c r="B1387" s="42"/>
      <c r="C1387" s="42"/>
      <c r="D1387" s="42"/>
      <c r="E1387" s="42"/>
      <c r="F1387" s="42"/>
    </row>
    <row r="1388" spans="2:6" x14ac:dyDescent="0.25">
      <c r="B1388" s="42"/>
      <c r="C1388" s="42"/>
      <c r="D1388" s="42"/>
      <c r="E1388" s="42"/>
      <c r="F1388" s="42"/>
    </row>
    <row r="1389" spans="2:6" x14ac:dyDescent="0.25">
      <c r="B1389" s="42"/>
      <c r="C1389" s="42"/>
      <c r="D1389" s="42"/>
      <c r="E1389" s="42"/>
      <c r="F1389" s="42"/>
    </row>
    <row r="1390" spans="2:6" x14ac:dyDescent="0.25">
      <c r="B1390" s="42"/>
      <c r="C1390" s="42"/>
      <c r="D1390" s="42"/>
      <c r="E1390" s="42"/>
      <c r="F1390" s="42"/>
    </row>
    <row r="1391" spans="2:6" x14ac:dyDescent="0.25">
      <c r="B1391" s="42"/>
      <c r="C1391" s="42"/>
      <c r="D1391" s="42"/>
      <c r="E1391" s="42"/>
      <c r="F1391" s="42"/>
    </row>
    <row r="1392" spans="2:6" x14ac:dyDescent="0.25">
      <c r="B1392" s="42"/>
      <c r="C1392" s="42"/>
      <c r="D1392" s="42"/>
      <c r="E1392" s="42"/>
      <c r="F1392" s="42"/>
    </row>
    <row r="1393" spans="2:6" x14ac:dyDescent="0.25">
      <c r="B1393" s="42"/>
      <c r="C1393" s="42"/>
      <c r="D1393" s="42"/>
      <c r="E1393" s="42"/>
      <c r="F1393" s="42"/>
    </row>
    <row r="1394" spans="2:6" x14ac:dyDescent="0.25">
      <c r="B1394" s="42"/>
      <c r="C1394" s="42"/>
      <c r="D1394" s="42"/>
      <c r="E1394" s="42"/>
      <c r="F1394" s="42"/>
    </row>
    <row r="1395" spans="2:6" x14ac:dyDescent="0.25">
      <c r="B1395" s="42"/>
      <c r="C1395" s="42"/>
      <c r="D1395" s="42"/>
      <c r="E1395" s="42"/>
      <c r="F1395" s="42"/>
    </row>
    <row r="1396" spans="2:6" x14ac:dyDescent="0.25">
      <c r="B1396" s="42"/>
      <c r="C1396" s="42"/>
      <c r="D1396" s="42"/>
      <c r="E1396" s="42"/>
      <c r="F1396" s="42"/>
    </row>
    <row r="1397" spans="2:6" x14ac:dyDescent="0.25">
      <c r="B1397" s="42"/>
      <c r="C1397" s="42"/>
      <c r="D1397" s="42"/>
      <c r="E1397" s="42"/>
      <c r="F1397" s="42"/>
    </row>
    <row r="1398" spans="2:6" x14ac:dyDescent="0.25">
      <c r="B1398" s="42"/>
      <c r="C1398" s="42"/>
      <c r="D1398" s="42"/>
      <c r="E1398" s="42"/>
      <c r="F1398" s="42"/>
    </row>
    <row r="1399" spans="2:6" x14ac:dyDescent="0.25">
      <c r="B1399" s="42"/>
      <c r="C1399" s="42"/>
      <c r="D1399" s="42"/>
      <c r="E1399" s="42"/>
      <c r="F1399" s="42"/>
    </row>
    <row r="1400" spans="2:6" x14ac:dyDescent="0.25">
      <c r="B1400" s="42"/>
      <c r="C1400" s="42"/>
      <c r="D1400" s="42"/>
      <c r="E1400" s="42"/>
      <c r="F1400" s="42"/>
    </row>
    <row r="1401" spans="2:6" x14ac:dyDescent="0.25">
      <c r="B1401" s="42"/>
      <c r="C1401" s="42"/>
      <c r="D1401" s="42"/>
      <c r="E1401" s="42"/>
      <c r="F1401" s="42"/>
    </row>
    <row r="1402" spans="2:6" x14ac:dyDescent="0.25">
      <c r="B1402" s="42"/>
      <c r="C1402" s="42"/>
      <c r="D1402" s="42"/>
      <c r="E1402" s="42"/>
      <c r="F1402" s="42"/>
    </row>
    <row r="1403" spans="2:6" x14ac:dyDescent="0.25">
      <c r="B1403" s="42"/>
      <c r="C1403" s="42"/>
      <c r="D1403" s="42"/>
      <c r="E1403" s="42"/>
      <c r="F1403" s="42"/>
    </row>
    <row r="1404" spans="2:6" x14ac:dyDescent="0.25">
      <c r="B1404" s="42"/>
      <c r="C1404" s="42"/>
      <c r="D1404" s="42"/>
      <c r="E1404" s="42"/>
      <c r="F1404" s="42"/>
    </row>
    <row r="1405" spans="2:6" x14ac:dyDescent="0.25">
      <c r="B1405" s="42"/>
      <c r="C1405" s="42"/>
      <c r="D1405" s="42"/>
      <c r="E1405" s="42"/>
      <c r="F1405" s="42"/>
    </row>
    <row r="1406" spans="2:6" x14ac:dyDescent="0.25">
      <c r="B1406" s="42"/>
      <c r="C1406" s="42"/>
      <c r="D1406" s="42"/>
      <c r="E1406" s="42"/>
      <c r="F1406" s="42"/>
    </row>
    <row r="1407" spans="2:6" x14ac:dyDescent="0.25">
      <c r="B1407" s="42"/>
      <c r="C1407" s="42"/>
      <c r="D1407" s="42"/>
      <c r="E1407" s="42"/>
      <c r="F1407" s="42"/>
    </row>
    <row r="1408" spans="2:6" x14ac:dyDescent="0.25">
      <c r="B1408" s="42"/>
      <c r="C1408" s="42"/>
      <c r="D1408" s="42"/>
      <c r="E1408" s="42"/>
      <c r="F1408" s="42"/>
    </row>
    <row r="1409" spans="2:6" x14ac:dyDescent="0.25">
      <c r="B1409" s="42"/>
      <c r="C1409" s="42"/>
      <c r="D1409" s="42"/>
      <c r="E1409" s="42"/>
      <c r="F1409" s="42"/>
    </row>
    <row r="1410" spans="2:6" x14ac:dyDescent="0.25">
      <c r="B1410" s="42"/>
      <c r="C1410" s="42"/>
      <c r="D1410" s="42"/>
      <c r="E1410" s="42"/>
      <c r="F1410" s="42"/>
    </row>
    <row r="1411" spans="2:6" x14ac:dyDescent="0.25">
      <c r="B1411" s="42"/>
      <c r="C1411" s="42"/>
      <c r="D1411" s="42"/>
      <c r="E1411" s="42"/>
      <c r="F1411" s="42"/>
    </row>
    <row r="1412" spans="2:6" x14ac:dyDescent="0.25">
      <c r="B1412" s="42"/>
      <c r="C1412" s="42"/>
      <c r="D1412" s="42"/>
      <c r="E1412" s="42"/>
      <c r="F1412" s="42"/>
    </row>
    <row r="1413" spans="2:6" x14ac:dyDescent="0.25">
      <c r="B1413" s="42"/>
      <c r="C1413" s="42"/>
      <c r="D1413" s="42"/>
      <c r="E1413" s="42"/>
      <c r="F1413" s="42"/>
    </row>
    <row r="1414" spans="2:6" x14ac:dyDescent="0.25">
      <c r="B1414" s="42"/>
      <c r="C1414" s="42"/>
      <c r="D1414" s="42"/>
      <c r="E1414" s="42"/>
      <c r="F1414" s="42"/>
    </row>
    <row r="1415" spans="2:6" x14ac:dyDescent="0.25">
      <c r="B1415" s="42"/>
      <c r="C1415" s="42"/>
      <c r="D1415" s="42"/>
      <c r="E1415" s="42"/>
      <c r="F1415" s="42"/>
    </row>
    <row r="1416" spans="2:6" x14ac:dyDescent="0.25">
      <c r="B1416" s="42"/>
      <c r="C1416" s="42"/>
      <c r="D1416" s="42"/>
      <c r="E1416" s="42"/>
      <c r="F1416" s="42"/>
    </row>
    <row r="1417" spans="2:6" x14ac:dyDescent="0.25">
      <c r="B1417" s="42"/>
      <c r="C1417" s="42"/>
      <c r="D1417" s="42"/>
      <c r="E1417" s="42"/>
      <c r="F1417" s="42"/>
    </row>
    <row r="1418" spans="2:6" x14ac:dyDescent="0.25">
      <c r="B1418" s="42"/>
      <c r="C1418" s="42"/>
      <c r="D1418" s="42"/>
      <c r="E1418" s="42"/>
      <c r="F1418" s="42"/>
    </row>
    <row r="1419" spans="2:6" x14ac:dyDescent="0.25">
      <c r="B1419" s="42"/>
      <c r="C1419" s="42"/>
      <c r="D1419" s="42"/>
      <c r="E1419" s="42"/>
      <c r="F1419" s="42"/>
    </row>
    <row r="1420" spans="2:6" x14ac:dyDescent="0.25">
      <c r="B1420" s="42"/>
      <c r="C1420" s="42"/>
      <c r="D1420" s="42"/>
      <c r="E1420" s="42"/>
      <c r="F1420" s="42"/>
    </row>
    <row r="1421" spans="2:6" x14ac:dyDescent="0.25">
      <c r="B1421" s="42"/>
      <c r="C1421" s="42"/>
      <c r="D1421" s="42"/>
      <c r="E1421" s="42"/>
      <c r="F1421" s="42"/>
    </row>
    <row r="1422" spans="2:6" x14ac:dyDescent="0.25">
      <c r="B1422" s="42"/>
      <c r="C1422" s="42"/>
      <c r="D1422" s="42"/>
      <c r="E1422" s="42"/>
      <c r="F1422" s="42"/>
    </row>
    <row r="1423" spans="2:6" x14ac:dyDescent="0.25">
      <c r="B1423" s="42"/>
      <c r="C1423" s="42"/>
      <c r="D1423" s="42"/>
      <c r="E1423" s="42"/>
      <c r="F1423" s="42"/>
    </row>
    <row r="1424" spans="2:6" x14ac:dyDescent="0.25">
      <c r="B1424" s="42"/>
      <c r="C1424" s="42"/>
      <c r="D1424" s="42"/>
      <c r="E1424" s="42"/>
      <c r="F1424" s="42"/>
    </row>
    <row r="1425" spans="2:6" x14ac:dyDescent="0.25">
      <c r="B1425" s="42"/>
      <c r="C1425" s="42"/>
      <c r="D1425" s="42"/>
      <c r="E1425" s="42"/>
      <c r="F1425" s="42"/>
    </row>
    <row r="1426" spans="2:6" x14ac:dyDescent="0.25">
      <c r="B1426" s="42"/>
      <c r="C1426" s="42"/>
      <c r="D1426" s="42"/>
      <c r="E1426" s="42"/>
      <c r="F1426" s="42"/>
    </row>
    <row r="1427" spans="2:6" x14ac:dyDescent="0.25">
      <c r="B1427" s="42"/>
      <c r="C1427" s="42"/>
      <c r="D1427" s="42"/>
      <c r="E1427" s="42"/>
      <c r="F1427" s="42"/>
    </row>
    <row r="1428" spans="2:6" x14ac:dyDescent="0.25">
      <c r="B1428" s="42"/>
      <c r="C1428" s="42"/>
      <c r="D1428" s="42"/>
      <c r="E1428" s="42"/>
      <c r="F1428" s="42"/>
    </row>
    <row r="1429" spans="2:6" x14ac:dyDescent="0.25">
      <c r="B1429" s="42"/>
      <c r="C1429" s="42"/>
      <c r="D1429" s="42"/>
      <c r="E1429" s="42"/>
      <c r="F1429" s="42"/>
    </row>
    <row r="1430" spans="2:6" x14ac:dyDescent="0.25">
      <c r="B1430" s="42"/>
      <c r="C1430" s="42"/>
      <c r="D1430" s="42"/>
      <c r="E1430" s="42"/>
      <c r="F1430" s="42"/>
    </row>
    <row r="1431" spans="2:6" x14ac:dyDescent="0.25">
      <c r="B1431" s="42"/>
      <c r="C1431" s="42"/>
      <c r="D1431" s="42"/>
      <c r="E1431" s="42"/>
      <c r="F1431" s="42"/>
    </row>
    <row r="1432" spans="2:6" x14ac:dyDescent="0.25">
      <c r="B1432" s="42"/>
      <c r="C1432" s="42"/>
      <c r="D1432" s="42"/>
      <c r="E1432" s="42"/>
      <c r="F1432" s="42"/>
    </row>
    <row r="1433" spans="2:6" x14ac:dyDescent="0.25">
      <c r="B1433" s="42"/>
      <c r="C1433" s="42"/>
      <c r="D1433" s="42"/>
      <c r="E1433" s="42"/>
      <c r="F1433" s="42"/>
    </row>
    <row r="1434" spans="2:6" x14ac:dyDescent="0.25">
      <c r="B1434" s="42"/>
      <c r="C1434" s="42"/>
      <c r="D1434" s="42"/>
      <c r="E1434" s="42"/>
      <c r="F1434" s="42"/>
    </row>
    <row r="1435" spans="2:6" x14ac:dyDescent="0.25">
      <c r="B1435" s="42"/>
      <c r="C1435" s="42"/>
      <c r="D1435" s="42"/>
      <c r="E1435" s="42"/>
      <c r="F1435" s="42"/>
    </row>
    <row r="1436" spans="2:6" x14ac:dyDescent="0.25">
      <c r="B1436" s="42"/>
      <c r="C1436" s="42"/>
      <c r="D1436" s="42"/>
      <c r="E1436" s="42"/>
      <c r="F1436" s="42"/>
    </row>
    <row r="1437" spans="2:6" x14ac:dyDescent="0.25">
      <c r="B1437" s="42"/>
      <c r="C1437" s="42"/>
      <c r="D1437" s="42"/>
      <c r="E1437" s="42"/>
      <c r="F1437" s="42"/>
    </row>
    <row r="1438" spans="2:6" x14ac:dyDescent="0.25">
      <c r="B1438" s="42"/>
      <c r="C1438" s="42"/>
      <c r="D1438" s="42"/>
      <c r="E1438" s="42"/>
      <c r="F1438" s="42"/>
    </row>
    <row r="1439" spans="2:6" x14ac:dyDescent="0.25">
      <c r="B1439" s="42"/>
      <c r="C1439" s="42"/>
      <c r="D1439" s="42"/>
      <c r="E1439" s="42"/>
      <c r="F1439" s="42"/>
    </row>
    <row r="1440" spans="2:6" x14ac:dyDescent="0.25">
      <c r="B1440" s="42"/>
      <c r="C1440" s="42"/>
      <c r="D1440" s="42"/>
      <c r="E1440" s="42"/>
      <c r="F1440" s="42"/>
    </row>
    <row r="1441" spans="2:6" x14ac:dyDescent="0.25">
      <c r="B1441" s="42"/>
      <c r="C1441" s="42"/>
      <c r="D1441" s="42"/>
      <c r="E1441" s="42"/>
      <c r="F1441" s="42"/>
    </row>
    <row r="1442" spans="2:6" x14ac:dyDescent="0.25">
      <c r="B1442" s="42"/>
      <c r="C1442" s="42"/>
      <c r="D1442" s="42"/>
      <c r="E1442" s="42"/>
      <c r="F1442" s="42"/>
    </row>
    <row r="1443" spans="2:6" x14ac:dyDescent="0.25">
      <c r="B1443" s="42"/>
      <c r="C1443" s="42"/>
      <c r="D1443" s="42"/>
      <c r="E1443" s="42"/>
      <c r="F1443" s="42"/>
    </row>
    <row r="1444" spans="2:6" x14ac:dyDescent="0.25">
      <c r="B1444" s="42"/>
      <c r="C1444" s="42"/>
      <c r="D1444" s="42"/>
      <c r="E1444" s="42"/>
      <c r="F1444" s="42"/>
    </row>
    <row r="1445" spans="2:6" x14ac:dyDescent="0.25">
      <c r="B1445" s="42"/>
      <c r="C1445" s="42"/>
      <c r="D1445" s="42"/>
      <c r="E1445" s="42"/>
      <c r="F1445" s="42"/>
    </row>
    <row r="1446" spans="2:6" x14ac:dyDescent="0.25">
      <c r="B1446" s="42"/>
      <c r="C1446" s="42"/>
      <c r="D1446" s="42"/>
      <c r="E1446" s="42"/>
      <c r="F1446" s="42"/>
    </row>
    <row r="1447" spans="2:6" x14ac:dyDescent="0.25">
      <c r="B1447" s="42"/>
      <c r="C1447" s="42"/>
      <c r="D1447" s="42"/>
      <c r="E1447" s="42"/>
      <c r="F1447" s="42"/>
    </row>
    <row r="1448" spans="2:6" x14ac:dyDescent="0.25">
      <c r="B1448" s="42"/>
      <c r="C1448" s="42"/>
      <c r="D1448" s="42"/>
      <c r="E1448" s="42"/>
      <c r="F1448" s="42"/>
    </row>
    <row r="1449" spans="2:6" x14ac:dyDescent="0.25">
      <c r="B1449" s="42"/>
      <c r="C1449" s="42"/>
      <c r="D1449" s="42"/>
      <c r="E1449" s="42"/>
      <c r="F1449" s="42"/>
    </row>
    <row r="1450" spans="2:6" x14ac:dyDescent="0.25">
      <c r="B1450" s="42"/>
      <c r="C1450" s="42"/>
      <c r="D1450" s="42"/>
      <c r="E1450" s="42"/>
      <c r="F1450" s="42"/>
    </row>
    <row r="1451" spans="2:6" x14ac:dyDescent="0.25">
      <c r="B1451" s="42"/>
      <c r="C1451" s="42"/>
      <c r="D1451" s="42"/>
      <c r="E1451" s="42"/>
      <c r="F1451" s="42"/>
    </row>
    <row r="1452" spans="2:6" x14ac:dyDescent="0.25">
      <c r="B1452" s="42"/>
      <c r="C1452" s="42"/>
      <c r="D1452" s="42"/>
      <c r="E1452" s="42"/>
      <c r="F1452" s="42"/>
    </row>
    <row r="1453" spans="2:6" x14ac:dyDescent="0.25">
      <c r="B1453" s="42"/>
      <c r="C1453" s="42"/>
      <c r="D1453" s="42"/>
      <c r="E1453" s="42"/>
      <c r="F1453" s="42"/>
    </row>
    <row r="1454" spans="2:6" x14ac:dyDescent="0.25">
      <c r="B1454" s="42"/>
      <c r="C1454" s="42"/>
      <c r="D1454" s="42"/>
      <c r="E1454" s="42"/>
      <c r="F1454" s="42"/>
    </row>
    <row r="1455" spans="2:6" x14ac:dyDescent="0.25">
      <c r="B1455" s="42"/>
      <c r="C1455" s="42"/>
      <c r="D1455" s="42"/>
      <c r="E1455" s="42"/>
      <c r="F1455" s="42"/>
    </row>
    <row r="1456" spans="2:6" x14ac:dyDescent="0.25">
      <c r="B1456" s="42"/>
      <c r="C1456" s="42"/>
      <c r="D1456" s="42"/>
      <c r="E1456" s="42"/>
      <c r="F1456" s="42"/>
    </row>
    <row r="1457" spans="2:6" x14ac:dyDescent="0.25">
      <c r="B1457" s="42"/>
      <c r="C1457" s="42"/>
      <c r="D1457" s="42"/>
      <c r="E1457" s="42"/>
      <c r="F1457" s="42"/>
    </row>
    <row r="1458" spans="2:6" x14ac:dyDescent="0.25">
      <c r="B1458" s="42"/>
      <c r="C1458" s="42"/>
      <c r="D1458" s="42"/>
      <c r="E1458" s="42"/>
      <c r="F1458" s="42"/>
    </row>
    <row r="1459" spans="2:6" x14ac:dyDescent="0.25">
      <c r="B1459" s="42"/>
      <c r="C1459" s="42"/>
      <c r="D1459" s="42"/>
      <c r="E1459" s="42"/>
      <c r="F1459" s="42"/>
    </row>
    <row r="1460" spans="2:6" x14ac:dyDescent="0.25">
      <c r="B1460" s="42"/>
      <c r="C1460" s="42"/>
      <c r="D1460" s="42"/>
      <c r="E1460" s="42"/>
      <c r="F1460" s="42"/>
    </row>
    <row r="1461" spans="2:6" x14ac:dyDescent="0.25">
      <c r="B1461" s="42"/>
      <c r="C1461" s="42"/>
      <c r="D1461" s="42"/>
      <c r="E1461" s="42"/>
      <c r="F1461" s="42"/>
    </row>
    <row r="1462" spans="2:6" x14ac:dyDescent="0.25">
      <c r="B1462" s="42"/>
      <c r="C1462" s="42"/>
      <c r="D1462" s="42"/>
      <c r="E1462" s="42"/>
      <c r="F1462" s="42"/>
    </row>
    <row r="1463" spans="2:6" x14ac:dyDescent="0.25">
      <c r="B1463" s="42"/>
      <c r="C1463" s="42"/>
      <c r="D1463" s="42"/>
      <c r="E1463" s="42"/>
      <c r="F1463" s="42"/>
    </row>
    <row r="1464" spans="2:6" x14ac:dyDescent="0.25">
      <c r="B1464" s="42"/>
      <c r="C1464" s="42"/>
      <c r="D1464" s="42"/>
      <c r="E1464" s="42"/>
      <c r="F1464" s="42"/>
    </row>
    <row r="1465" spans="2:6" x14ac:dyDescent="0.25">
      <c r="B1465" s="42"/>
      <c r="C1465" s="42"/>
      <c r="D1465" s="42"/>
      <c r="E1465" s="42"/>
      <c r="F1465" s="42"/>
    </row>
    <row r="1466" spans="2:6" x14ac:dyDescent="0.25">
      <c r="B1466" s="42"/>
      <c r="C1466" s="42"/>
      <c r="D1466" s="42"/>
      <c r="E1466" s="42"/>
      <c r="F1466" s="42"/>
    </row>
    <row r="1467" spans="2:6" x14ac:dyDescent="0.25">
      <c r="B1467" s="42"/>
      <c r="C1467" s="42"/>
      <c r="D1467" s="42"/>
      <c r="E1467" s="42"/>
      <c r="F1467" s="42"/>
    </row>
    <row r="1468" spans="2:6" x14ac:dyDescent="0.25">
      <c r="B1468" s="42"/>
      <c r="C1468" s="42"/>
      <c r="D1468" s="42"/>
      <c r="E1468" s="42"/>
      <c r="F1468" s="42"/>
    </row>
    <row r="1469" spans="2:6" x14ac:dyDescent="0.25">
      <c r="B1469" s="42"/>
      <c r="C1469" s="42"/>
      <c r="D1469" s="42"/>
      <c r="E1469" s="42"/>
      <c r="F1469" s="42"/>
    </row>
    <row r="1470" spans="2:6" x14ac:dyDescent="0.25">
      <c r="B1470" s="42"/>
      <c r="C1470" s="42"/>
      <c r="D1470" s="42"/>
      <c r="E1470" s="42"/>
      <c r="F1470" s="42"/>
    </row>
    <row r="1471" spans="2:6" x14ac:dyDescent="0.25">
      <c r="B1471" s="42"/>
      <c r="C1471" s="42"/>
      <c r="D1471" s="42"/>
      <c r="E1471" s="42"/>
      <c r="F1471" s="42"/>
    </row>
    <row r="1472" spans="2:6" x14ac:dyDescent="0.25">
      <c r="B1472" s="42"/>
      <c r="C1472" s="42"/>
      <c r="D1472" s="42"/>
      <c r="E1472" s="42"/>
      <c r="F1472" s="42"/>
    </row>
    <row r="1473" spans="2:6" x14ac:dyDescent="0.25">
      <c r="B1473" s="42"/>
      <c r="C1473" s="42"/>
      <c r="D1473" s="42"/>
      <c r="E1473" s="42"/>
      <c r="F1473" s="42"/>
    </row>
    <row r="1474" spans="2:6" x14ac:dyDescent="0.25">
      <c r="B1474" s="42"/>
      <c r="C1474" s="42"/>
      <c r="D1474" s="42"/>
      <c r="E1474" s="42"/>
      <c r="F1474" s="42"/>
    </row>
    <row r="1475" spans="2:6" x14ac:dyDescent="0.25">
      <c r="B1475" s="42"/>
      <c r="C1475" s="42"/>
      <c r="D1475" s="42"/>
      <c r="E1475" s="42"/>
      <c r="F1475" s="42"/>
    </row>
    <row r="1476" spans="2:6" x14ac:dyDescent="0.25">
      <c r="B1476" s="42"/>
      <c r="C1476" s="42"/>
      <c r="D1476" s="42"/>
      <c r="E1476" s="42"/>
      <c r="F1476" s="42"/>
    </row>
    <row r="1477" spans="2:6" x14ac:dyDescent="0.25">
      <c r="B1477" s="42"/>
      <c r="C1477" s="42"/>
      <c r="D1477" s="42"/>
      <c r="E1477" s="42"/>
      <c r="F1477" s="42"/>
    </row>
    <row r="1478" spans="2:6" x14ac:dyDescent="0.25">
      <c r="B1478" s="42"/>
      <c r="C1478" s="42"/>
      <c r="D1478" s="42"/>
      <c r="E1478" s="42"/>
      <c r="F1478" s="42"/>
    </row>
    <row r="1479" spans="2:6" x14ac:dyDescent="0.25">
      <c r="B1479" s="42"/>
      <c r="C1479" s="42"/>
      <c r="D1479" s="42"/>
      <c r="E1479" s="42"/>
      <c r="F1479" s="42"/>
    </row>
    <row r="1480" spans="2:6" x14ac:dyDescent="0.25">
      <c r="B1480" s="42"/>
      <c r="C1480" s="42"/>
      <c r="D1480" s="42"/>
      <c r="E1480" s="42"/>
      <c r="F1480" s="42"/>
    </row>
    <row r="1481" spans="2:6" x14ac:dyDescent="0.25">
      <c r="B1481" s="42"/>
      <c r="C1481" s="42"/>
      <c r="D1481" s="42"/>
      <c r="E1481" s="42"/>
      <c r="F1481" s="42"/>
    </row>
    <row r="1482" spans="2:6" x14ac:dyDescent="0.25">
      <c r="B1482" s="42"/>
      <c r="C1482" s="42"/>
      <c r="D1482" s="42"/>
      <c r="E1482" s="42"/>
      <c r="F1482" s="42"/>
    </row>
    <row r="1483" spans="2:6" x14ac:dyDescent="0.25">
      <c r="B1483" s="42"/>
      <c r="C1483" s="42"/>
      <c r="D1483" s="42"/>
      <c r="E1483" s="42"/>
      <c r="F1483" s="42"/>
    </row>
    <row r="1484" spans="2:6" x14ac:dyDescent="0.25">
      <c r="B1484" s="42"/>
      <c r="C1484" s="42"/>
      <c r="D1484" s="42"/>
      <c r="E1484" s="42"/>
      <c r="F1484" s="42"/>
    </row>
    <row r="1485" spans="2:6" x14ac:dyDescent="0.25">
      <c r="B1485" s="42"/>
      <c r="C1485" s="42"/>
      <c r="D1485" s="42"/>
      <c r="E1485" s="42"/>
      <c r="F1485" s="42"/>
    </row>
    <row r="1486" spans="2:6" x14ac:dyDescent="0.25">
      <c r="B1486" s="42"/>
      <c r="C1486" s="42"/>
      <c r="D1486" s="42"/>
      <c r="E1486" s="42"/>
      <c r="F1486" s="42"/>
    </row>
    <row r="1487" spans="2:6" x14ac:dyDescent="0.25">
      <c r="B1487" s="42"/>
      <c r="C1487" s="42"/>
      <c r="D1487" s="42"/>
      <c r="E1487" s="42"/>
      <c r="F1487" s="42"/>
    </row>
    <row r="1488" spans="2:6" x14ac:dyDescent="0.25">
      <c r="B1488" s="42"/>
      <c r="C1488" s="42"/>
      <c r="D1488" s="42"/>
      <c r="E1488" s="42"/>
      <c r="F1488" s="42"/>
    </row>
    <row r="1489" spans="2:6" x14ac:dyDescent="0.25">
      <c r="B1489" s="42"/>
      <c r="C1489" s="42"/>
      <c r="D1489" s="42"/>
      <c r="E1489" s="42"/>
      <c r="F1489" s="42"/>
    </row>
    <row r="1490" spans="2:6" x14ac:dyDescent="0.25">
      <c r="B1490" s="42"/>
      <c r="C1490" s="42"/>
      <c r="D1490" s="42"/>
      <c r="E1490" s="42"/>
      <c r="F1490" s="42"/>
    </row>
    <row r="1491" spans="2:6" x14ac:dyDescent="0.25">
      <c r="B1491" s="42"/>
      <c r="C1491" s="42"/>
      <c r="D1491" s="42"/>
      <c r="E1491" s="42"/>
      <c r="F1491" s="42"/>
    </row>
    <row r="1492" spans="2:6" x14ac:dyDescent="0.25">
      <c r="B1492" s="42"/>
      <c r="C1492" s="42"/>
      <c r="D1492" s="42"/>
      <c r="E1492" s="42"/>
      <c r="F1492" s="42"/>
    </row>
    <row r="1493" spans="2:6" x14ac:dyDescent="0.25">
      <c r="B1493" s="42"/>
      <c r="C1493" s="42"/>
      <c r="D1493" s="42"/>
      <c r="E1493" s="42"/>
      <c r="F1493" s="42"/>
    </row>
    <row r="1494" spans="2:6" x14ac:dyDescent="0.25">
      <c r="B1494" s="42"/>
      <c r="C1494" s="42"/>
      <c r="D1494" s="42"/>
      <c r="E1494" s="42"/>
      <c r="F1494" s="42"/>
    </row>
    <row r="1495" spans="2:6" x14ac:dyDescent="0.25">
      <c r="B1495" s="42"/>
      <c r="C1495" s="42"/>
      <c r="D1495" s="42"/>
      <c r="E1495" s="42"/>
      <c r="F1495" s="42"/>
    </row>
    <row r="1496" spans="2:6" x14ac:dyDescent="0.25">
      <c r="B1496" s="42"/>
      <c r="C1496" s="42"/>
      <c r="D1496" s="42"/>
      <c r="E1496" s="42"/>
      <c r="F1496" s="42"/>
    </row>
    <row r="1497" spans="2:6" x14ac:dyDescent="0.25">
      <c r="B1497" s="42"/>
      <c r="C1497" s="42"/>
      <c r="D1497" s="42"/>
      <c r="E1497" s="42"/>
      <c r="F1497" s="42"/>
    </row>
    <row r="1498" spans="2:6" x14ac:dyDescent="0.25">
      <c r="B1498" s="42"/>
      <c r="C1498" s="42"/>
      <c r="D1498" s="42"/>
      <c r="E1498" s="42"/>
      <c r="F1498" s="42"/>
    </row>
    <row r="1499" spans="2:6" x14ac:dyDescent="0.25">
      <c r="B1499" s="42"/>
      <c r="C1499" s="42"/>
      <c r="D1499" s="42"/>
      <c r="E1499" s="42"/>
      <c r="F1499" s="42"/>
    </row>
    <row r="1500" spans="2:6" x14ac:dyDescent="0.25">
      <c r="B1500" s="42"/>
      <c r="C1500" s="42"/>
      <c r="D1500" s="42"/>
      <c r="E1500" s="42"/>
      <c r="F1500" s="42"/>
    </row>
    <row r="1501" spans="2:6" x14ac:dyDescent="0.25">
      <c r="B1501" s="42"/>
      <c r="C1501" s="42"/>
      <c r="D1501" s="42"/>
      <c r="E1501" s="42"/>
      <c r="F1501" s="42"/>
    </row>
    <row r="1502" spans="2:6" x14ac:dyDescent="0.25">
      <c r="B1502" s="42"/>
      <c r="C1502" s="42"/>
      <c r="D1502" s="42"/>
      <c r="E1502" s="42"/>
      <c r="F1502" s="42"/>
    </row>
    <row r="1503" spans="2:6" x14ac:dyDescent="0.25">
      <c r="B1503" s="42"/>
      <c r="C1503" s="42"/>
      <c r="D1503" s="42"/>
      <c r="E1503" s="42"/>
      <c r="F1503" s="42"/>
    </row>
    <row r="1504" spans="2:6" x14ac:dyDescent="0.25">
      <c r="B1504" s="42"/>
      <c r="C1504" s="42"/>
      <c r="D1504" s="42"/>
      <c r="E1504" s="42"/>
      <c r="F1504" s="42"/>
    </row>
    <row r="1505" spans="2:6" x14ac:dyDescent="0.25">
      <c r="B1505" s="42"/>
      <c r="C1505" s="42"/>
      <c r="D1505" s="42"/>
      <c r="E1505" s="42"/>
      <c r="F1505" s="42"/>
    </row>
    <row r="1506" spans="2:6" x14ac:dyDescent="0.25">
      <c r="B1506" s="42"/>
      <c r="C1506" s="42"/>
      <c r="D1506" s="42"/>
      <c r="E1506" s="42"/>
      <c r="F1506" s="42"/>
    </row>
    <row r="1507" spans="2:6" x14ac:dyDescent="0.25">
      <c r="B1507" s="42"/>
      <c r="C1507" s="42"/>
      <c r="D1507" s="42"/>
      <c r="E1507" s="42"/>
      <c r="F1507" s="42"/>
    </row>
    <row r="1508" spans="2:6" x14ac:dyDescent="0.25">
      <c r="B1508" s="42"/>
      <c r="C1508" s="42"/>
      <c r="D1508" s="42"/>
      <c r="E1508" s="42"/>
      <c r="F1508" s="42"/>
    </row>
    <row r="1509" spans="2:6" x14ac:dyDescent="0.25">
      <c r="B1509" s="42"/>
      <c r="C1509" s="42"/>
      <c r="D1509" s="42"/>
      <c r="E1509" s="42"/>
      <c r="F1509" s="42"/>
    </row>
    <row r="1510" spans="2:6" x14ac:dyDescent="0.25">
      <c r="B1510" s="42"/>
      <c r="C1510" s="42"/>
      <c r="D1510" s="42"/>
      <c r="E1510" s="42"/>
      <c r="F1510" s="42"/>
    </row>
    <row r="1511" spans="2:6" x14ac:dyDescent="0.25">
      <c r="B1511" s="42"/>
      <c r="C1511" s="42"/>
      <c r="D1511" s="42"/>
      <c r="E1511" s="42"/>
      <c r="F1511" s="42"/>
    </row>
    <row r="1512" spans="2:6" x14ac:dyDescent="0.25">
      <c r="B1512" s="42"/>
      <c r="C1512" s="42"/>
      <c r="D1512" s="42"/>
      <c r="E1512" s="42"/>
      <c r="F1512" s="42"/>
    </row>
    <row r="1513" spans="2:6" x14ac:dyDescent="0.25">
      <c r="B1513" s="42"/>
      <c r="C1513" s="42"/>
      <c r="D1513" s="42"/>
      <c r="E1513" s="42"/>
      <c r="F1513" s="42"/>
    </row>
    <row r="1514" spans="2:6" x14ac:dyDescent="0.25">
      <c r="B1514" s="42"/>
      <c r="C1514" s="42"/>
      <c r="D1514" s="42"/>
      <c r="E1514" s="42"/>
      <c r="F1514" s="42"/>
    </row>
    <row r="1515" spans="2:6" x14ac:dyDescent="0.25">
      <c r="B1515" s="42"/>
      <c r="C1515" s="42"/>
      <c r="D1515" s="42"/>
      <c r="E1515" s="42"/>
      <c r="F1515" s="42"/>
    </row>
    <row r="1516" spans="2:6" x14ac:dyDescent="0.25">
      <c r="B1516" s="42"/>
      <c r="C1516" s="42"/>
      <c r="D1516" s="42"/>
      <c r="E1516" s="42"/>
      <c r="F1516" s="42"/>
    </row>
    <row r="1517" spans="2:6" x14ac:dyDescent="0.25">
      <c r="B1517" s="42"/>
      <c r="C1517" s="42"/>
      <c r="D1517" s="42"/>
      <c r="E1517" s="42"/>
      <c r="F1517" s="42"/>
    </row>
    <row r="1518" spans="2:6" x14ac:dyDescent="0.25">
      <c r="B1518" s="42"/>
      <c r="C1518" s="42"/>
      <c r="D1518" s="42"/>
      <c r="E1518" s="42"/>
      <c r="F1518" s="42"/>
    </row>
    <row r="1519" spans="2:6" x14ac:dyDescent="0.25">
      <c r="B1519" s="42"/>
      <c r="C1519" s="42"/>
      <c r="D1519" s="42"/>
      <c r="E1519" s="42"/>
      <c r="F1519" s="42"/>
    </row>
    <row r="1520" spans="2:6" x14ac:dyDescent="0.25">
      <c r="B1520" s="42"/>
      <c r="C1520" s="42"/>
      <c r="D1520" s="42"/>
      <c r="E1520" s="42"/>
      <c r="F1520" s="42"/>
    </row>
    <row r="1521" spans="2:6" x14ac:dyDescent="0.25">
      <c r="B1521" s="42"/>
      <c r="C1521" s="42"/>
      <c r="D1521" s="42"/>
      <c r="E1521" s="42"/>
      <c r="F1521" s="42"/>
    </row>
    <row r="1522" spans="2:6" x14ac:dyDescent="0.25">
      <c r="B1522" s="42"/>
      <c r="C1522" s="42"/>
      <c r="D1522" s="42"/>
      <c r="E1522" s="42"/>
      <c r="F1522" s="42"/>
    </row>
    <row r="1523" spans="2:6" x14ac:dyDescent="0.25">
      <c r="B1523" s="42"/>
      <c r="C1523" s="42"/>
      <c r="D1523" s="42"/>
      <c r="E1523" s="42"/>
      <c r="F1523" s="42"/>
    </row>
    <row r="1524" spans="2:6" x14ac:dyDescent="0.25">
      <c r="B1524" s="42"/>
      <c r="C1524" s="42"/>
      <c r="D1524" s="42"/>
      <c r="E1524" s="42"/>
      <c r="F1524" s="42"/>
    </row>
    <row r="1525" spans="2:6" x14ac:dyDescent="0.25">
      <c r="B1525" s="42"/>
      <c r="C1525" s="42"/>
      <c r="D1525" s="42"/>
      <c r="E1525" s="42"/>
      <c r="F1525" s="42"/>
    </row>
    <row r="1526" spans="2:6" x14ac:dyDescent="0.25">
      <c r="B1526" s="42"/>
      <c r="C1526" s="42"/>
      <c r="D1526" s="42"/>
      <c r="E1526" s="42"/>
      <c r="F1526" s="42"/>
    </row>
    <row r="1527" spans="2:6" x14ac:dyDescent="0.25">
      <c r="B1527" s="42"/>
      <c r="C1527" s="42"/>
      <c r="D1527" s="42"/>
      <c r="E1527" s="42"/>
      <c r="F1527" s="42"/>
    </row>
    <row r="1528" spans="2:6" x14ac:dyDescent="0.25">
      <c r="B1528" s="42"/>
      <c r="C1528" s="42"/>
      <c r="D1528" s="42"/>
      <c r="E1528" s="42"/>
      <c r="F1528" s="42"/>
    </row>
    <row r="1529" spans="2:6" x14ac:dyDescent="0.25">
      <c r="B1529" s="42"/>
      <c r="C1529" s="42"/>
      <c r="D1529" s="42"/>
      <c r="E1529" s="42"/>
      <c r="F1529" s="42"/>
    </row>
    <row r="1530" spans="2:6" x14ac:dyDescent="0.25">
      <c r="B1530" s="42"/>
      <c r="C1530" s="42"/>
      <c r="D1530" s="42"/>
      <c r="E1530" s="42"/>
      <c r="F1530" s="42"/>
    </row>
    <row r="1531" spans="2:6" x14ac:dyDescent="0.25">
      <c r="B1531" s="42"/>
      <c r="C1531" s="42"/>
      <c r="D1531" s="42"/>
      <c r="E1531" s="42"/>
      <c r="F1531" s="42"/>
    </row>
    <row r="1532" spans="2:6" x14ac:dyDescent="0.25">
      <c r="B1532" s="42"/>
      <c r="C1532" s="42"/>
      <c r="D1532" s="42"/>
      <c r="E1532" s="42"/>
      <c r="F1532" s="42"/>
    </row>
    <row r="1533" spans="2:6" x14ac:dyDescent="0.25">
      <c r="B1533" s="42"/>
      <c r="C1533" s="42"/>
      <c r="D1533" s="42"/>
      <c r="E1533" s="42"/>
      <c r="F1533" s="42"/>
    </row>
    <row r="1534" spans="2:6" x14ac:dyDescent="0.25">
      <c r="B1534" s="42"/>
      <c r="C1534" s="42"/>
      <c r="D1534" s="42"/>
      <c r="E1534" s="42"/>
      <c r="F1534" s="42"/>
    </row>
    <row r="1535" spans="2:6" x14ac:dyDescent="0.25">
      <c r="B1535" s="42"/>
      <c r="C1535" s="42"/>
      <c r="D1535" s="42"/>
      <c r="E1535" s="42"/>
      <c r="F1535" s="42"/>
    </row>
    <row r="1536" spans="2:6" x14ac:dyDescent="0.25">
      <c r="B1536" s="42"/>
      <c r="C1536" s="42"/>
      <c r="D1536" s="42"/>
      <c r="E1536" s="42"/>
      <c r="F1536" s="42"/>
    </row>
    <row r="1537" spans="2:6" x14ac:dyDescent="0.25">
      <c r="B1537" s="42"/>
      <c r="C1537" s="42"/>
      <c r="D1537" s="42"/>
      <c r="E1537" s="42"/>
      <c r="F1537" s="42"/>
    </row>
    <row r="1538" spans="2:6" x14ac:dyDescent="0.25">
      <c r="B1538" s="42"/>
      <c r="C1538" s="42"/>
      <c r="D1538" s="42"/>
      <c r="E1538" s="42"/>
      <c r="F1538" s="42"/>
    </row>
    <row r="1539" spans="2:6" x14ac:dyDescent="0.25">
      <c r="B1539" s="42"/>
      <c r="C1539" s="42"/>
      <c r="D1539" s="42"/>
      <c r="E1539" s="42"/>
      <c r="F1539" s="42"/>
    </row>
    <row r="1540" spans="2:6" x14ac:dyDescent="0.25">
      <c r="B1540" s="42"/>
      <c r="C1540" s="42"/>
      <c r="D1540" s="42"/>
      <c r="E1540" s="42"/>
      <c r="F1540" s="42"/>
    </row>
    <row r="1541" spans="2:6" x14ac:dyDescent="0.25">
      <c r="B1541" s="42"/>
      <c r="C1541" s="42"/>
      <c r="D1541" s="42"/>
      <c r="E1541" s="42"/>
      <c r="F1541" s="42"/>
    </row>
    <row r="1542" spans="2:6" x14ac:dyDescent="0.25">
      <c r="B1542" s="42"/>
      <c r="C1542" s="42"/>
      <c r="D1542" s="42"/>
      <c r="E1542" s="42"/>
      <c r="F1542" s="42"/>
    </row>
    <row r="1543" spans="2:6" x14ac:dyDescent="0.25">
      <c r="B1543" s="42"/>
      <c r="C1543" s="42"/>
      <c r="D1543" s="42"/>
      <c r="E1543" s="42"/>
      <c r="F1543" s="42"/>
    </row>
    <row r="1544" spans="2:6" x14ac:dyDescent="0.25">
      <c r="B1544" s="42"/>
      <c r="C1544" s="42"/>
      <c r="D1544" s="42"/>
      <c r="E1544" s="42"/>
      <c r="F1544" s="42"/>
    </row>
    <row r="1545" spans="2:6" x14ac:dyDescent="0.25">
      <c r="B1545" s="42"/>
      <c r="C1545" s="42"/>
      <c r="D1545" s="42"/>
      <c r="E1545" s="42"/>
      <c r="F1545" s="42"/>
    </row>
    <row r="1546" spans="2:6" x14ac:dyDescent="0.25">
      <c r="B1546" s="42"/>
      <c r="C1546" s="42"/>
      <c r="D1546" s="42"/>
      <c r="E1546" s="42"/>
      <c r="F1546" s="42"/>
    </row>
    <row r="1547" spans="2:6" x14ac:dyDescent="0.25">
      <c r="B1547" s="42"/>
      <c r="C1547" s="42"/>
      <c r="D1547" s="42"/>
      <c r="E1547" s="42"/>
      <c r="F1547" s="42"/>
    </row>
    <row r="1548" spans="2:6" x14ac:dyDescent="0.25">
      <c r="B1548" s="42"/>
      <c r="C1548" s="42"/>
      <c r="D1548" s="42"/>
      <c r="E1548" s="42"/>
      <c r="F1548" s="42"/>
    </row>
    <row r="1549" spans="2:6" x14ac:dyDescent="0.25">
      <c r="B1549" s="42"/>
      <c r="C1549" s="42"/>
      <c r="D1549" s="42"/>
      <c r="E1549" s="42"/>
      <c r="F1549" s="42"/>
    </row>
    <row r="1550" spans="2:6" x14ac:dyDescent="0.25">
      <c r="B1550" s="42"/>
      <c r="C1550" s="42"/>
      <c r="D1550" s="42"/>
      <c r="E1550" s="42"/>
      <c r="F1550" s="42"/>
    </row>
    <row r="1551" spans="2:6" x14ac:dyDescent="0.25">
      <c r="B1551" s="42"/>
      <c r="C1551" s="42"/>
      <c r="D1551" s="42"/>
      <c r="E1551" s="42"/>
      <c r="F1551" s="42"/>
    </row>
    <row r="1552" spans="2:6" x14ac:dyDescent="0.25">
      <c r="B1552" s="42"/>
      <c r="C1552" s="42"/>
      <c r="D1552" s="42"/>
      <c r="E1552" s="42"/>
      <c r="F1552" s="42"/>
    </row>
    <row r="1553" spans="2:6" x14ac:dyDescent="0.25">
      <c r="B1553" s="42"/>
      <c r="C1553" s="42"/>
      <c r="D1553" s="42"/>
      <c r="E1553" s="42"/>
      <c r="F1553" s="42"/>
    </row>
    <row r="1554" spans="2:6" x14ac:dyDescent="0.25">
      <c r="B1554" s="42"/>
      <c r="C1554" s="42"/>
      <c r="D1554" s="42"/>
      <c r="E1554" s="42"/>
      <c r="F1554" s="42"/>
    </row>
    <row r="1555" spans="2:6" x14ac:dyDescent="0.25">
      <c r="B1555" s="42"/>
      <c r="C1555" s="42"/>
      <c r="D1555" s="42"/>
      <c r="E1555" s="42"/>
      <c r="F1555" s="42"/>
    </row>
    <row r="1556" spans="2:6" x14ac:dyDescent="0.25">
      <c r="B1556" s="42"/>
      <c r="C1556" s="42"/>
      <c r="D1556" s="42"/>
      <c r="E1556" s="42"/>
      <c r="F1556" s="42"/>
    </row>
    <row r="1557" spans="2:6" x14ac:dyDescent="0.25">
      <c r="B1557" s="42"/>
      <c r="C1557" s="42"/>
      <c r="D1557" s="42"/>
      <c r="E1557" s="42"/>
      <c r="F1557" s="42"/>
    </row>
    <row r="1558" spans="2:6" x14ac:dyDescent="0.25">
      <c r="B1558" s="42"/>
      <c r="C1558" s="42"/>
      <c r="D1558" s="42"/>
      <c r="E1558" s="42"/>
      <c r="F1558" s="42"/>
    </row>
    <row r="1559" spans="2:6" x14ac:dyDescent="0.25">
      <c r="B1559" s="42"/>
      <c r="C1559" s="42"/>
      <c r="D1559" s="42"/>
      <c r="E1559" s="42"/>
      <c r="F1559" s="42"/>
    </row>
    <row r="1560" spans="2:6" x14ac:dyDescent="0.25">
      <c r="B1560" s="42"/>
      <c r="C1560" s="42"/>
      <c r="D1560" s="42"/>
      <c r="E1560" s="42"/>
      <c r="F1560" s="42"/>
    </row>
    <row r="1561" spans="2:6" x14ac:dyDescent="0.25">
      <c r="B1561" s="42"/>
      <c r="C1561" s="42"/>
      <c r="D1561" s="42"/>
      <c r="E1561" s="42"/>
      <c r="F1561" s="42"/>
    </row>
    <row r="1562" spans="2:6" x14ac:dyDescent="0.25">
      <c r="B1562" s="42"/>
      <c r="C1562" s="42"/>
      <c r="D1562" s="42"/>
      <c r="E1562" s="42"/>
      <c r="F1562" s="42"/>
    </row>
    <row r="1563" spans="2:6" x14ac:dyDescent="0.25">
      <c r="B1563" s="42"/>
      <c r="C1563" s="42"/>
      <c r="D1563" s="42"/>
      <c r="E1563" s="42"/>
      <c r="F1563" s="42"/>
    </row>
    <row r="1564" spans="2:6" x14ac:dyDescent="0.25">
      <c r="B1564" s="42"/>
      <c r="C1564" s="42"/>
      <c r="D1564" s="42"/>
      <c r="E1564" s="42"/>
      <c r="F1564" s="42"/>
    </row>
    <row r="1565" spans="2:6" x14ac:dyDescent="0.25">
      <c r="B1565" s="42"/>
      <c r="C1565" s="42"/>
      <c r="D1565" s="42"/>
      <c r="E1565" s="42"/>
      <c r="F1565" s="42"/>
    </row>
    <row r="1566" spans="2:6" x14ac:dyDescent="0.25">
      <c r="B1566" s="42"/>
      <c r="C1566" s="42"/>
      <c r="D1566" s="42"/>
      <c r="E1566" s="42"/>
      <c r="F1566" s="42"/>
    </row>
    <row r="1567" spans="2:6" x14ac:dyDescent="0.25">
      <c r="B1567" s="42"/>
      <c r="C1567" s="42"/>
      <c r="D1567" s="42"/>
      <c r="E1567" s="42"/>
      <c r="F1567" s="42"/>
    </row>
    <row r="1568" spans="2:6" x14ac:dyDescent="0.25">
      <c r="B1568" s="42"/>
      <c r="C1568" s="42"/>
      <c r="D1568" s="42"/>
      <c r="E1568" s="42"/>
      <c r="F1568" s="42"/>
    </row>
    <row r="1569" spans="2:6" x14ac:dyDescent="0.25">
      <c r="B1569" s="42"/>
      <c r="C1569" s="42"/>
      <c r="D1569" s="42"/>
      <c r="E1569" s="42"/>
      <c r="F1569" s="42"/>
    </row>
    <row r="1570" spans="2:6" x14ac:dyDescent="0.25">
      <c r="B1570" s="42"/>
      <c r="C1570" s="42"/>
      <c r="D1570" s="42"/>
      <c r="E1570" s="42"/>
      <c r="F1570" s="42"/>
    </row>
    <row r="1571" spans="2:6" x14ac:dyDescent="0.25">
      <c r="B1571" s="42"/>
      <c r="C1571" s="42"/>
      <c r="D1571" s="42"/>
      <c r="E1571" s="42"/>
      <c r="F1571" s="42"/>
    </row>
    <row r="1572" spans="2:6" x14ac:dyDescent="0.25">
      <c r="B1572" s="42"/>
      <c r="C1572" s="42"/>
      <c r="D1572" s="42"/>
      <c r="E1572" s="42"/>
      <c r="F1572" s="42"/>
    </row>
    <row r="1573" spans="2:6" x14ac:dyDescent="0.25">
      <c r="B1573" s="42"/>
      <c r="C1573" s="42"/>
      <c r="D1573" s="42"/>
      <c r="E1573" s="42"/>
      <c r="F1573" s="42"/>
    </row>
    <row r="1574" spans="2:6" x14ac:dyDescent="0.25">
      <c r="B1574" s="42"/>
      <c r="C1574" s="42"/>
      <c r="D1574" s="42"/>
      <c r="E1574" s="42"/>
      <c r="F1574" s="42"/>
    </row>
    <row r="1575" spans="2:6" x14ac:dyDescent="0.25">
      <c r="B1575" s="42"/>
      <c r="C1575" s="42"/>
      <c r="D1575" s="42"/>
      <c r="E1575" s="42"/>
      <c r="F1575" s="42"/>
    </row>
    <row r="1576" spans="2:6" x14ac:dyDescent="0.25">
      <c r="B1576" s="42"/>
      <c r="C1576" s="42"/>
      <c r="D1576" s="42"/>
      <c r="E1576" s="42"/>
      <c r="F1576" s="42"/>
    </row>
    <row r="1577" spans="2:6" x14ac:dyDescent="0.25">
      <c r="B1577" s="42"/>
      <c r="C1577" s="42"/>
      <c r="D1577" s="42"/>
      <c r="E1577" s="42"/>
      <c r="F1577" s="42"/>
    </row>
    <row r="1578" spans="2:6" x14ac:dyDescent="0.25">
      <c r="B1578" s="42"/>
      <c r="C1578" s="42"/>
      <c r="D1578" s="42"/>
      <c r="E1578" s="42"/>
      <c r="F1578" s="42"/>
    </row>
    <row r="1579" spans="2:6" x14ac:dyDescent="0.25">
      <c r="B1579" s="42"/>
      <c r="C1579" s="42"/>
      <c r="D1579" s="42"/>
      <c r="E1579" s="42"/>
      <c r="F1579" s="42"/>
    </row>
    <row r="1580" spans="2:6" x14ac:dyDescent="0.25">
      <c r="B1580" s="42"/>
      <c r="C1580" s="42"/>
      <c r="D1580" s="42"/>
      <c r="E1580" s="42"/>
      <c r="F1580" s="42"/>
    </row>
    <row r="1581" spans="2:6" x14ac:dyDescent="0.25">
      <c r="B1581" s="42"/>
      <c r="C1581" s="42"/>
      <c r="D1581" s="42"/>
      <c r="E1581" s="42"/>
      <c r="F1581" s="42"/>
    </row>
    <row r="1582" spans="2:6" x14ac:dyDescent="0.25">
      <c r="B1582" s="42"/>
      <c r="C1582" s="42"/>
      <c r="D1582" s="42"/>
      <c r="E1582" s="42"/>
      <c r="F1582" s="42"/>
    </row>
    <row r="1583" spans="2:6" x14ac:dyDescent="0.25">
      <c r="B1583" s="42"/>
      <c r="C1583" s="42"/>
      <c r="D1583" s="42"/>
      <c r="E1583" s="42"/>
      <c r="F1583" s="42"/>
    </row>
    <row r="1584" spans="2:6" x14ac:dyDescent="0.25">
      <c r="B1584" s="42"/>
      <c r="C1584" s="42"/>
      <c r="D1584" s="42"/>
      <c r="E1584" s="42"/>
      <c r="F1584" s="42"/>
    </row>
    <row r="1585" spans="2:6" x14ac:dyDescent="0.25">
      <c r="B1585" s="42"/>
      <c r="C1585" s="42"/>
      <c r="D1585" s="42"/>
      <c r="E1585" s="42"/>
      <c r="F1585" s="42"/>
    </row>
    <row r="1586" spans="2:6" x14ac:dyDescent="0.25">
      <c r="B1586" s="42"/>
      <c r="C1586" s="42"/>
      <c r="D1586" s="42"/>
      <c r="E1586" s="42"/>
      <c r="F1586" s="42"/>
    </row>
    <row r="1587" spans="2:6" x14ac:dyDescent="0.25">
      <c r="B1587" s="42"/>
      <c r="C1587" s="42"/>
      <c r="D1587" s="42"/>
      <c r="E1587" s="42"/>
      <c r="F1587" s="42"/>
    </row>
    <row r="1588" spans="2:6" x14ac:dyDescent="0.25">
      <c r="B1588" s="42"/>
      <c r="C1588" s="42"/>
      <c r="D1588" s="42"/>
      <c r="E1588" s="42"/>
      <c r="F1588" s="42"/>
    </row>
    <row r="1589" spans="2:6" x14ac:dyDescent="0.25">
      <c r="B1589" s="42"/>
      <c r="C1589" s="42"/>
      <c r="D1589" s="42"/>
      <c r="E1589" s="42"/>
      <c r="F1589" s="42"/>
    </row>
    <row r="1590" spans="2:6" x14ac:dyDescent="0.25">
      <c r="B1590" s="42"/>
      <c r="C1590" s="42"/>
      <c r="D1590" s="42"/>
      <c r="E1590" s="42"/>
      <c r="F1590" s="42"/>
    </row>
    <row r="1591" spans="2:6" x14ac:dyDescent="0.25">
      <c r="B1591" s="42"/>
      <c r="C1591" s="42"/>
      <c r="D1591" s="42"/>
      <c r="E1591" s="42"/>
      <c r="F1591" s="42"/>
    </row>
    <row r="1592" spans="2:6" x14ac:dyDescent="0.25">
      <c r="B1592" s="42"/>
      <c r="C1592" s="42"/>
      <c r="D1592" s="42"/>
      <c r="E1592" s="42"/>
      <c r="F1592" s="42"/>
    </row>
    <row r="1593" spans="2:6" x14ac:dyDescent="0.25">
      <c r="B1593" s="42"/>
      <c r="C1593" s="42"/>
      <c r="D1593" s="42"/>
      <c r="E1593" s="42"/>
      <c r="F1593" s="42"/>
    </row>
    <row r="1594" spans="2:6" x14ac:dyDescent="0.25">
      <c r="B1594" s="42"/>
      <c r="C1594" s="42"/>
      <c r="D1594" s="42"/>
      <c r="E1594" s="42"/>
      <c r="F1594" s="42"/>
    </row>
    <row r="1595" spans="2:6" x14ac:dyDescent="0.25">
      <c r="B1595" s="42"/>
      <c r="C1595" s="42"/>
      <c r="D1595" s="42"/>
      <c r="E1595" s="42"/>
      <c r="F1595" s="42"/>
    </row>
    <row r="1596" spans="2:6" x14ac:dyDescent="0.25">
      <c r="B1596" s="42"/>
      <c r="C1596" s="42"/>
      <c r="D1596" s="42"/>
      <c r="E1596" s="42"/>
      <c r="F1596" s="42"/>
    </row>
    <row r="1597" spans="2:6" x14ac:dyDescent="0.25">
      <c r="B1597" s="42"/>
      <c r="C1597" s="42"/>
      <c r="D1597" s="42"/>
      <c r="E1597" s="42"/>
      <c r="F1597" s="42"/>
    </row>
    <row r="1598" spans="2:6" x14ac:dyDescent="0.25">
      <c r="B1598" s="42"/>
      <c r="C1598" s="42"/>
      <c r="D1598" s="42"/>
      <c r="E1598" s="42"/>
      <c r="F1598" s="42"/>
    </row>
    <row r="1599" spans="2:6" x14ac:dyDescent="0.25">
      <c r="B1599" s="42"/>
      <c r="C1599" s="42"/>
      <c r="D1599" s="42"/>
      <c r="E1599" s="42"/>
      <c r="F1599" s="42"/>
    </row>
    <row r="1600" spans="2:6" x14ac:dyDescent="0.25">
      <c r="B1600" s="42"/>
      <c r="C1600" s="42"/>
      <c r="D1600" s="42"/>
      <c r="E1600" s="42"/>
      <c r="F1600" s="42"/>
    </row>
    <row r="1601" spans="2:6" x14ac:dyDescent="0.25">
      <c r="B1601" s="42"/>
      <c r="C1601" s="42"/>
      <c r="D1601" s="42"/>
      <c r="E1601" s="42"/>
      <c r="F1601" s="42"/>
    </row>
    <row r="1602" spans="2:6" x14ac:dyDescent="0.25">
      <c r="B1602" s="42"/>
      <c r="C1602" s="42"/>
      <c r="D1602" s="42"/>
      <c r="E1602" s="42"/>
      <c r="F1602" s="42"/>
    </row>
    <row r="1603" spans="2:6" x14ac:dyDescent="0.25">
      <c r="B1603" s="42"/>
      <c r="C1603" s="42"/>
      <c r="D1603" s="42"/>
      <c r="E1603" s="42"/>
      <c r="F1603" s="42"/>
    </row>
    <row r="1604" spans="2:6" x14ac:dyDescent="0.25">
      <c r="B1604" s="42"/>
      <c r="C1604" s="42"/>
      <c r="D1604" s="42"/>
      <c r="E1604" s="42"/>
      <c r="F1604" s="42"/>
    </row>
    <row r="1605" spans="2:6" x14ac:dyDescent="0.25">
      <c r="B1605" s="42"/>
      <c r="C1605" s="42"/>
      <c r="D1605" s="42"/>
      <c r="E1605" s="42"/>
      <c r="F1605" s="42"/>
    </row>
    <row r="1606" spans="2:6" x14ac:dyDescent="0.25">
      <c r="B1606" s="42"/>
      <c r="C1606" s="42"/>
      <c r="D1606" s="42"/>
      <c r="E1606" s="42"/>
      <c r="F1606" s="42"/>
    </row>
    <row r="1607" spans="2:6" x14ac:dyDescent="0.25">
      <c r="B1607" s="42"/>
      <c r="C1607" s="42"/>
      <c r="D1607" s="42"/>
      <c r="E1607" s="42"/>
      <c r="F1607" s="42"/>
    </row>
    <row r="1608" spans="2:6" x14ac:dyDescent="0.25">
      <c r="B1608" s="42"/>
      <c r="C1608" s="42"/>
      <c r="D1608" s="42"/>
      <c r="E1608" s="42"/>
      <c r="F1608" s="42"/>
    </row>
    <row r="1609" spans="2:6" x14ac:dyDescent="0.25">
      <c r="B1609" s="42"/>
      <c r="C1609" s="42"/>
      <c r="D1609" s="42"/>
      <c r="E1609" s="42"/>
      <c r="F1609" s="42"/>
    </row>
    <row r="1610" spans="2:6" x14ac:dyDescent="0.25">
      <c r="B1610" s="42"/>
      <c r="C1610" s="42"/>
      <c r="D1610" s="42"/>
      <c r="E1610" s="42"/>
      <c r="F1610" s="42"/>
    </row>
    <row r="1611" spans="2:6" x14ac:dyDescent="0.25">
      <c r="B1611" s="42"/>
      <c r="C1611" s="42"/>
      <c r="D1611" s="42"/>
      <c r="E1611" s="42"/>
      <c r="F1611" s="42"/>
    </row>
    <row r="1612" spans="2:6" x14ac:dyDescent="0.25">
      <c r="B1612" s="42"/>
      <c r="C1612" s="42"/>
      <c r="D1612" s="42"/>
      <c r="E1612" s="42"/>
      <c r="F1612" s="42"/>
    </row>
    <row r="1613" spans="2:6" x14ac:dyDescent="0.25">
      <c r="B1613" s="42"/>
      <c r="C1613" s="42"/>
      <c r="D1613" s="42"/>
      <c r="E1613" s="42"/>
      <c r="F1613" s="42"/>
    </row>
    <row r="1614" spans="2:6" x14ac:dyDescent="0.25">
      <c r="B1614" s="42"/>
      <c r="C1614" s="42"/>
      <c r="D1614" s="42"/>
      <c r="E1614" s="42"/>
      <c r="F1614" s="42"/>
    </row>
    <row r="1615" spans="2:6" x14ac:dyDescent="0.25">
      <c r="B1615" s="42"/>
      <c r="C1615" s="42"/>
      <c r="D1615" s="42"/>
      <c r="E1615" s="42"/>
      <c r="F1615" s="42"/>
    </row>
    <row r="1616" spans="2:6" x14ac:dyDescent="0.25">
      <c r="B1616" s="42"/>
      <c r="C1616" s="42"/>
      <c r="D1616" s="42"/>
      <c r="E1616" s="42"/>
      <c r="F1616" s="42"/>
    </row>
    <row r="1617" spans="2:6" x14ac:dyDescent="0.25">
      <c r="B1617" s="42"/>
      <c r="C1617" s="42"/>
      <c r="D1617" s="42"/>
      <c r="E1617" s="42"/>
      <c r="F1617" s="42"/>
    </row>
    <row r="1618" spans="2:6" x14ac:dyDescent="0.25">
      <c r="B1618" s="42"/>
      <c r="C1618" s="42"/>
      <c r="D1618" s="42"/>
      <c r="E1618" s="42"/>
      <c r="F1618" s="42"/>
    </row>
    <row r="1619" spans="2:6" x14ac:dyDescent="0.25">
      <c r="B1619" s="42"/>
      <c r="C1619" s="42"/>
      <c r="D1619" s="42"/>
      <c r="E1619" s="42"/>
      <c r="F1619" s="42"/>
    </row>
    <row r="1620" spans="2:6" x14ac:dyDescent="0.25">
      <c r="B1620" s="42"/>
      <c r="C1620" s="42"/>
      <c r="D1620" s="42"/>
      <c r="E1620" s="42"/>
      <c r="F1620" s="42"/>
    </row>
    <row r="1621" spans="2:6" x14ac:dyDescent="0.25">
      <c r="B1621" s="42"/>
      <c r="C1621" s="42"/>
      <c r="D1621" s="42"/>
      <c r="E1621" s="42"/>
      <c r="F1621" s="42"/>
    </row>
    <row r="1622" spans="2:6" x14ac:dyDescent="0.25">
      <c r="B1622" s="42"/>
      <c r="C1622" s="42"/>
      <c r="D1622" s="42"/>
      <c r="E1622" s="42"/>
      <c r="F1622" s="42"/>
    </row>
    <row r="1623" spans="2:6" x14ac:dyDescent="0.25">
      <c r="B1623" s="42"/>
      <c r="C1623" s="42"/>
      <c r="D1623" s="42"/>
      <c r="E1623" s="42"/>
      <c r="F1623" s="42"/>
    </row>
    <row r="1624" spans="2:6" x14ac:dyDescent="0.25">
      <c r="B1624" s="42"/>
      <c r="C1624" s="42"/>
      <c r="D1624" s="42"/>
      <c r="E1624" s="42"/>
      <c r="F1624" s="42"/>
    </row>
    <row r="1625" spans="2:6" x14ac:dyDescent="0.25">
      <c r="B1625" s="42"/>
      <c r="C1625" s="42"/>
      <c r="D1625" s="42"/>
      <c r="E1625" s="42"/>
      <c r="F1625" s="42"/>
    </row>
    <row r="1626" spans="2:6" x14ac:dyDescent="0.25">
      <c r="B1626" s="42"/>
      <c r="C1626" s="42"/>
      <c r="D1626" s="42"/>
      <c r="E1626" s="42"/>
      <c r="F1626" s="42"/>
    </row>
    <row r="1627" spans="2:6" x14ac:dyDescent="0.25">
      <c r="B1627" s="42"/>
      <c r="C1627" s="42"/>
      <c r="D1627" s="42"/>
      <c r="E1627" s="42"/>
      <c r="F1627" s="42"/>
    </row>
    <row r="1628" spans="2:6" x14ac:dyDescent="0.25">
      <c r="B1628" s="42"/>
      <c r="C1628" s="42"/>
      <c r="D1628" s="42"/>
      <c r="E1628" s="42"/>
      <c r="F1628" s="42"/>
    </row>
    <row r="1629" spans="2:6" x14ac:dyDescent="0.25">
      <c r="B1629" s="42"/>
      <c r="C1629" s="42"/>
      <c r="D1629" s="42"/>
      <c r="E1629" s="42"/>
      <c r="F1629" s="42"/>
    </row>
    <row r="1630" spans="2:6" x14ac:dyDescent="0.25">
      <c r="B1630" s="42"/>
      <c r="C1630" s="42"/>
      <c r="D1630" s="42"/>
      <c r="E1630" s="42"/>
      <c r="F1630" s="42"/>
    </row>
    <row r="1631" spans="2:6" x14ac:dyDescent="0.25">
      <c r="B1631" s="42"/>
      <c r="C1631" s="42"/>
      <c r="D1631" s="42"/>
      <c r="E1631" s="42"/>
      <c r="F1631" s="42"/>
    </row>
    <row r="1632" spans="2:6" x14ac:dyDescent="0.25">
      <c r="B1632" s="42"/>
      <c r="C1632" s="42"/>
      <c r="D1632" s="42"/>
      <c r="E1632" s="42"/>
      <c r="F1632" s="42"/>
    </row>
    <row r="1633" spans="2:6" x14ac:dyDescent="0.25">
      <c r="B1633" s="42"/>
      <c r="C1633" s="42"/>
      <c r="D1633" s="42"/>
      <c r="E1633" s="42"/>
      <c r="F1633" s="42"/>
    </row>
    <row r="1634" spans="2:6" x14ac:dyDescent="0.25">
      <c r="B1634" s="42"/>
      <c r="C1634" s="42"/>
      <c r="D1634" s="42"/>
      <c r="E1634" s="42"/>
      <c r="F1634" s="42"/>
    </row>
    <row r="1635" spans="2:6" x14ac:dyDescent="0.25">
      <c r="B1635" s="42"/>
      <c r="C1635" s="42"/>
      <c r="D1635" s="42"/>
      <c r="E1635" s="42"/>
      <c r="F1635" s="42"/>
    </row>
    <row r="1636" spans="2:6" x14ac:dyDescent="0.25">
      <c r="B1636" s="42"/>
      <c r="C1636" s="42"/>
      <c r="D1636" s="42"/>
      <c r="E1636" s="42"/>
      <c r="F1636" s="42"/>
    </row>
    <row r="1637" spans="2:6" x14ac:dyDescent="0.25">
      <c r="B1637" s="42"/>
      <c r="C1637" s="42"/>
      <c r="D1637" s="42"/>
      <c r="E1637" s="42"/>
      <c r="F1637" s="42"/>
    </row>
    <row r="1638" spans="2:6" x14ac:dyDescent="0.25">
      <c r="B1638" s="42"/>
      <c r="C1638" s="42"/>
      <c r="D1638" s="42"/>
      <c r="E1638" s="42"/>
      <c r="F1638" s="42"/>
    </row>
    <row r="1639" spans="2:6" x14ac:dyDescent="0.25">
      <c r="B1639" s="42"/>
      <c r="C1639" s="42"/>
      <c r="D1639" s="42"/>
      <c r="E1639" s="42"/>
      <c r="F1639" s="42"/>
    </row>
    <row r="1640" spans="2:6" x14ac:dyDescent="0.25">
      <c r="B1640" s="42"/>
      <c r="C1640" s="42"/>
      <c r="D1640" s="42"/>
      <c r="E1640" s="42"/>
      <c r="F1640" s="42"/>
    </row>
    <row r="1641" spans="2:6" x14ac:dyDescent="0.25">
      <c r="B1641" s="42"/>
      <c r="C1641" s="42"/>
      <c r="D1641" s="42"/>
      <c r="E1641" s="42"/>
      <c r="F1641" s="42"/>
    </row>
    <row r="1642" spans="2:6" x14ac:dyDescent="0.25">
      <c r="B1642" s="42"/>
      <c r="C1642" s="42"/>
      <c r="D1642" s="42"/>
      <c r="E1642" s="42"/>
      <c r="F1642" s="42"/>
    </row>
    <row r="1643" spans="2:6" x14ac:dyDescent="0.25">
      <c r="B1643" s="42"/>
      <c r="C1643" s="42"/>
      <c r="D1643" s="42"/>
      <c r="E1643" s="42"/>
      <c r="F1643" s="42"/>
    </row>
    <row r="1644" spans="2:6" x14ac:dyDescent="0.25">
      <c r="B1644" s="42"/>
      <c r="C1644" s="42"/>
      <c r="D1644" s="42"/>
      <c r="E1644" s="42"/>
      <c r="F1644" s="42"/>
    </row>
    <row r="1645" spans="2:6" x14ac:dyDescent="0.25">
      <c r="B1645" s="42"/>
      <c r="C1645" s="42"/>
      <c r="D1645" s="42"/>
      <c r="E1645" s="42"/>
      <c r="F1645" s="42"/>
    </row>
    <row r="1646" spans="2:6" x14ac:dyDescent="0.25">
      <c r="B1646" s="42"/>
      <c r="C1646" s="42"/>
      <c r="D1646" s="42"/>
      <c r="E1646" s="42"/>
      <c r="F1646" s="42"/>
    </row>
    <row r="1647" spans="2:6" x14ac:dyDescent="0.25">
      <c r="B1647" s="42"/>
      <c r="C1647" s="42"/>
      <c r="D1647" s="42"/>
      <c r="E1647" s="42"/>
      <c r="F1647" s="42"/>
    </row>
    <row r="1648" spans="2:6" x14ac:dyDescent="0.25">
      <c r="B1648" s="42"/>
      <c r="C1648" s="42"/>
      <c r="D1648" s="42"/>
      <c r="E1648" s="42"/>
      <c r="F1648" s="42"/>
    </row>
    <row r="1649" spans="2:6" x14ac:dyDescent="0.25">
      <c r="B1649" s="42"/>
      <c r="C1649" s="42"/>
      <c r="D1649" s="42"/>
      <c r="E1649" s="42"/>
      <c r="F1649" s="42"/>
    </row>
    <row r="1650" spans="2:6" x14ac:dyDescent="0.25">
      <c r="B1650" s="42"/>
      <c r="C1650" s="42"/>
      <c r="D1650" s="42"/>
      <c r="E1650" s="42"/>
      <c r="F1650" s="42"/>
    </row>
    <row r="1651" spans="2:6" x14ac:dyDescent="0.25">
      <c r="B1651" s="42"/>
      <c r="C1651" s="42"/>
      <c r="D1651" s="42"/>
      <c r="E1651" s="42"/>
      <c r="F1651" s="42"/>
    </row>
    <row r="1652" spans="2:6" x14ac:dyDescent="0.25">
      <c r="B1652" s="42"/>
      <c r="C1652" s="42"/>
      <c r="D1652" s="42"/>
      <c r="E1652" s="42"/>
      <c r="F1652" s="42"/>
    </row>
    <row r="1653" spans="2:6" x14ac:dyDescent="0.25">
      <c r="B1653" s="42"/>
      <c r="C1653" s="42"/>
      <c r="D1653" s="42"/>
      <c r="E1653" s="42"/>
      <c r="F1653" s="42"/>
    </row>
    <row r="1654" spans="2:6" x14ac:dyDescent="0.25">
      <c r="B1654" s="42"/>
      <c r="C1654" s="42"/>
      <c r="D1654" s="42"/>
      <c r="E1654" s="42"/>
      <c r="F1654" s="42"/>
    </row>
    <row r="1655" spans="2:6" x14ac:dyDescent="0.25">
      <c r="B1655" s="42"/>
      <c r="C1655" s="42"/>
      <c r="D1655" s="42"/>
      <c r="E1655" s="42"/>
      <c r="F1655" s="42"/>
    </row>
    <row r="1656" spans="2:6" x14ac:dyDescent="0.25">
      <c r="B1656" s="42"/>
      <c r="C1656" s="42"/>
      <c r="D1656" s="42"/>
      <c r="E1656" s="42"/>
      <c r="F1656" s="42"/>
    </row>
    <row r="1657" spans="2:6" x14ac:dyDescent="0.25">
      <c r="B1657" s="42"/>
      <c r="C1657" s="42"/>
      <c r="D1657" s="42"/>
      <c r="E1657" s="42"/>
      <c r="F1657" s="42"/>
    </row>
    <row r="1658" spans="2:6" x14ac:dyDescent="0.25">
      <c r="B1658" s="42"/>
      <c r="C1658" s="42"/>
      <c r="D1658" s="42"/>
      <c r="E1658" s="42"/>
      <c r="F1658" s="42"/>
    </row>
    <row r="1659" spans="2:6" x14ac:dyDescent="0.25">
      <c r="B1659" s="42"/>
      <c r="C1659" s="42"/>
      <c r="D1659" s="42"/>
      <c r="E1659" s="42"/>
      <c r="F1659" s="42"/>
    </row>
    <row r="1660" spans="2:6" x14ac:dyDescent="0.25">
      <c r="B1660" s="42"/>
      <c r="C1660" s="42"/>
      <c r="D1660" s="42"/>
      <c r="E1660" s="42"/>
      <c r="F1660" s="42"/>
    </row>
    <row r="1661" spans="2:6" x14ac:dyDescent="0.25">
      <c r="B1661" s="42"/>
      <c r="C1661" s="42"/>
      <c r="D1661" s="42"/>
      <c r="E1661" s="42"/>
      <c r="F1661" s="42"/>
    </row>
    <row r="1662" spans="2:6" x14ac:dyDescent="0.25">
      <c r="B1662" s="42"/>
      <c r="C1662" s="42"/>
      <c r="D1662" s="42"/>
      <c r="E1662" s="42"/>
      <c r="F1662" s="42"/>
    </row>
    <row r="1663" spans="2:6" x14ac:dyDescent="0.25">
      <c r="B1663" s="42"/>
      <c r="C1663" s="42"/>
      <c r="D1663" s="42"/>
      <c r="E1663" s="42"/>
      <c r="F1663" s="42"/>
    </row>
    <row r="1664" spans="2:6" x14ac:dyDescent="0.25">
      <c r="B1664" s="42"/>
      <c r="C1664" s="42"/>
      <c r="D1664" s="42"/>
      <c r="E1664" s="42"/>
      <c r="F1664" s="42"/>
    </row>
    <row r="1665" spans="2:6" x14ac:dyDescent="0.25">
      <c r="B1665" s="42"/>
      <c r="C1665" s="42"/>
      <c r="D1665" s="42"/>
      <c r="E1665" s="42"/>
      <c r="F1665" s="42"/>
    </row>
    <row r="1666" spans="2:6" x14ac:dyDescent="0.25">
      <c r="B1666" s="42"/>
      <c r="C1666" s="42"/>
      <c r="D1666" s="42"/>
      <c r="E1666" s="42"/>
      <c r="F1666" s="42"/>
    </row>
    <row r="1667" spans="2:6" x14ac:dyDescent="0.25">
      <c r="B1667" s="42"/>
      <c r="C1667" s="42"/>
      <c r="D1667" s="42"/>
      <c r="E1667" s="42"/>
      <c r="F1667" s="42"/>
    </row>
    <row r="1668" spans="2:6" x14ac:dyDescent="0.25">
      <c r="B1668" s="42"/>
      <c r="C1668" s="42"/>
      <c r="D1668" s="42"/>
      <c r="E1668" s="42"/>
      <c r="F1668" s="42"/>
    </row>
    <row r="1669" spans="2:6" x14ac:dyDescent="0.25">
      <c r="B1669" s="42"/>
      <c r="C1669" s="42"/>
      <c r="D1669" s="42"/>
      <c r="E1669" s="42"/>
      <c r="F1669" s="42"/>
    </row>
    <row r="1670" spans="2:6" x14ac:dyDescent="0.25">
      <c r="B1670" s="42"/>
      <c r="C1670" s="42"/>
      <c r="D1670" s="42"/>
      <c r="E1670" s="42"/>
      <c r="F1670" s="42"/>
    </row>
    <row r="1671" spans="2:6" x14ac:dyDescent="0.25">
      <c r="B1671" s="42"/>
      <c r="C1671" s="42"/>
      <c r="D1671" s="42"/>
      <c r="E1671" s="42"/>
      <c r="F1671" s="42"/>
    </row>
    <row r="1672" spans="2:6" x14ac:dyDescent="0.25">
      <c r="B1672" s="42"/>
      <c r="C1672" s="42"/>
      <c r="D1672" s="42"/>
      <c r="E1672" s="42"/>
      <c r="F1672" s="42"/>
    </row>
    <row r="1673" spans="2:6" x14ac:dyDescent="0.25">
      <c r="B1673" s="42"/>
      <c r="C1673" s="42"/>
      <c r="D1673" s="42"/>
      <c r="E1673" s="42"/>
      <c r="F1673" s="42"/>
    </row>
    <row r="1674" spans="2:6" x14ac:dyDescent="0.25">
      <c r="B1674" s="42"/>
      <c r="C1674" s="42"/>
      <c r="D1674" s="42"/>
      <c r="E1674" s="42"/>
      <c r="F1674" s="42"/>
    </row>
    <row r="1675" spans="2:6" x14ac:dyDescent="0.25">
      <c r="B1675" s="42"/>
      <c r="C1675" s="42"/>
      <c r="D1675" s="42"/>
      <c r="E1675" s="42"/>
      <c r="F1675" s="42"/>
    </row>
    <row r="1676" spans="2:6" x14ac:dyDescent="0.25">
      <c r="B1676" s="42"/>
      <c r="C1676" s="42"/>
      <c r="D1676" s="42"/>
      <c r="E1676" s="42"/>
      <c r="F1676" s="42"/>
    </row>
    <row r="1677" spans="2:6" x14ac:dyDescent="0.25">
      <c r="B1677" s="42"/>
      <c r="C1677" s="42"/>
      <c r="D1677" s="42"/>
      <c r="E1677" s="42"/>
      <c r="F1677" s="42"/>
    </row>
    <row r="1678" spans="2:6" x14ac:dyDescent="0.25">
      <c r="B1678" s="42"/>
      <c r="C1678" s="42"/>
      <c r="D1678" s="42"/>
      <c r="E1678" s="42"/>
      <c r="F1678" s="42"/>
    </row>
    <row r="1679" spans="2:6" x14ac:dyDescent="0.25">
      <c r="B1679" s="42"/>
      <c r="C1679" s="42"/>
      <c r="D1679" s="42"/>
      <c r="E1679" s="42"/>
      <c r="F1679" s="42"/>
    </row>
    <row r="1680" spans="2:6" x14ac:dyDescent="0.25">
      <c r="B1680" s="42"/>
      <c r="C1680" s="42"/>
      <c r="D1680" s="42"/>
      <c r="E1680" s="42"/>
      <c r="F1680" s="42"/>
    </row>
    <row r="1681" spans="2:6" x14ac:dyDescent="0.25">
      <c r="B1681" s="42"/>
      <c r="C1681" s="42"/>
      <c r="D1681" s="42"/>
      <c r="E1681" s="42"/>
      <c r="F1681" s="42"/>
    </row>
    <row r="1682" spans="2:6" x14ac:dyDescent="0.25">
      <c r="B1682" s="42"/>
      <c r="C1682" s="42"/>
      <c r="D1682" s="42"/>
      <c r="E1682" s="42"/>
      <c r="F1682" s="42"/>
    </row>
    <row r="1683" spans="2:6" x14ac:dyDescent="0.25">
      <c r="B1683" s="42"/>
      <c r="C1683" s="42"/>
      <c r="D1683" s="42"/>
      <c r="E1683" s="42"/>
      <c r="F1683" s="42"/>
    </row>
    <row r="1684" spans="2:6" x14ac:dyDescent="0.25">
      <c r="B1684" s="42"/>
      <c r="C1684" s="42"/>
      <c r="D1684" s="42"/>
      <c r="E1684" s="42"/>
      <c r="F1684" s="42"/>
    </row>
    <row r="1685" spans="2:6" x14ac:dyDescent="0.25">
      <c r="B1685" s="42"/>
      <c r="C1685" s="42"/>
      <c r="D1685" s="42"/>
      <c r="E1685" s="42"/>
      <c r="F1685" s="42"/>
    </row>
    <row r="1686" spans="2:6" x14ac:dyDescent="0.25">
      <c r="B1686" s="42"/>
      <c r="C1686" s="42"/>
      <c r="D1686" s="42"/>
      <c r="E1686" s="42"/>
      <c r="F1686" s="42"/>
    </row>
    <row r="1687" spans="2:6" x14ac:dyDescent="0.25">
      <c r="B1687" s="42"/>
      <c r="C1687" s="42"/>
      <c r="D1687" s="42"/>
      <c r="E1687" s="42"/>
      <c r="F1687" s="42"/>
    </row>
    <row r="1688" spans="2:6" x14ac:dyDescent="0.25">
      <c r="B1688" s="42"/>
      <c r="C1688" s="42"/>
      <c r="D1688" s="42"/>
      <c r="E1688" s="42"/>
      <c r="F1688" s="42"/>
    </row>
    <row r="1689" spans="2:6" x14ac:dyDescent="0.25">
      <c r="B1689" s="42"/>
      <c r="C1689" s="42"/>
      <c r="D1689" s="42"/>
      <c r="E1689" s="42"/>
      <c r="F1689" s="42"/>
    </row>
    <row r="1690" spans="2:6" x14ac:dyDescent="0.25">
      <c r="B1690" s="42"/>
      <c r="C1690" s="42"/>
      <c r="D1690" s="42"/>
      <c r="E1690" s="42"/>
      <c r="F1690" s="42"/>
    </row>
    <row r="1691" spans="2:6" x14ac:dyDescent="0.25">
      <c r="B1691" s="42"/>
      <c r="C1691" s="42"/>
      <c r="D1691" s="42"/>
      <c r="E1691" s="42"/>
      <c r="F1691" s="42"/>
    </row>
    <row r="1692" spans="2:6" x14ac:dyDescent="0.25">
      <c r="B1692" s="42"/>
      <c r="C1692" s="42"/>
      <c r="D1692" s="42"/>
      <c r="E1692" s="42"/>
      <c r="F1692" s="42"/>
    </row>
    <row r="1693" spans="2:6" x14ac:dyDescent="0.25">
      <c r="B1693" s="42"/>
      <c r="C1693" s="42"/>
      <c r="D1693" s="42"/>
      <c r="E1693" s="42"/>
      <c r="F1693" s="42"/>
    </row>
    <row r="1694" spans="2:6" x14ac:dyDescent="0.25">
      <c r="B1694" s="42"/>
      <c r="C1694" s="42"/>
      <c r="D1694" s="42"/>
      <c r="E1694" s="42"/>
      <c r="F1694" s="42"/>
    </row>
    <row r="1695" spans="2:6" x14ac:dyDescent="0.25">
      <c r="B1695" s="42"/>
      <c r="C1695" s="42"/>
      <c r="D1695" s="42"/>
      <c r="E1695" s="42"/>
      <c r="F1695" s="42"/>
    </row>
    <row r="1696" spans="2:6" x14ac:dyDescent="0.25">
      <c r="B1696" s="42"/>
      <c r="C1696" s="42"/>
      <c r="D1696" s="42"/>
      <c r="E1696" s="42"/>
      <c r="F1696" s="42"/>
    </row>
    <row r="1697" spans="2:6" x14ac:dyDescent="0.25">
      <c r="B1697" s="42"/>
      <c r="C1697" s="42"/>
      <c r="D1697" s="42"/>
      <c r="E1697" s="42"/>
      <c r="F1697" s="42"/>
    </row>
    <row r="1698" spans="2:6" x14ac:dyDescent="0.25">
      <c r="B1698" s="42"/>
      <c r="C1698" s="42"/>
      <c r="D1698" s="42"/>
      <c r="E1698" s="42"/>
      <c r="F1698" s="42"/>
    </row>
    <row r="1699" spans="2:6" x14ac:dyDescent="0.25">
      <c r="B1699" s="42"/>
      <c r="C1699" s="42"/>
      <c r="D1699" s="42"/>
      <c r="E1699" s="42"/>
      <c r="F1699" s="42"/>
    </row>
    <row r="1700" spans="2:6" x14ac:dyDescent="0.25">
      <c r="B1700" s="42"/>
      <c r="C1700" s="42"/>
      <c r="D1700" s="42"/>
      <c r="E1700" s="42"/>
      <c r="F1700" s="42"/>
    </row>
    <row r="1701" spans="2:6" x14ac:dyDescent="0.25">
      <c r="B1701" s="42"/>
      <c r="C1701" s="42"/>
      <c r="D1701" s="42"/>
      <c r="E1701" s="42"/>
      <c r="F1701" s="42"/>
    </row>
    <row r="1702" spans="2:6" x14ac:dyDescent="0.25">
      <c r="B1702" s="42"/>
      <c r="C1702" s="42"/>
      <c r="D1702" s="42"/>
      <c r="E1702" s="42"/>
      <c r="F1702" s="42"/>
    </row>
    <row r="1703" spans="2:6" x14ac:dyDescent="0.25">
      <c r="B1703" s="42"/>
      <c r="C1703" s="42"/>
      <c r="D1703" s="42"/>
      <c r="E1703" s="42"/>
      <c r="F1703" s="42"/>
    </row>
    <row r="1704" spans="2:6" x14ac:dyDescent="0.25">
      <c r="B1704" s="42"/>
      <c r="C1704" s="42"/>
      <c r="D1704" s="42"/>
      <c r="E1704" s="42"/>
      <c r="F1704" s="42"/>
    </row>
    <row r="1705" spans="2:6" x14ac:dyDescent="0.25">
      <c r="B1705" s="42"/>
      <c r="C1705" s="42"/>
      <c r="D1705" s="42"/>
      <c r="E1705" s="42"/>
      <c r="F1705" s="42"/>
    </row>
    <row r="1706" spans="2:6" x14ac:dyDescent="0.25">
      <c r="B1706" s="42"/>
      <c r="C1706" s="42"/>
      <c r="D1706" s="42"/>
      <c r="E1706" s="42"/>
      <c r="F1706" s="42"/>
    </row>
    <row r="1707" spans="2:6" x14ac:dyDescent="0.25">
      <c r="B1707" s="42"/>
      <c r="C1707" s="42"/>
      <c r="D1707" s="42"/>
      <c r="E1707" s="42"/>
      <c r="F1707" s="42"/>
    </row>
    <row r="1708" spans="2:6" x14ac:dyDescent="0.25">
      <c r="B1708" s="42"/>
      <c r="C1708" s="42"/>
      <c r="D1708" s="42"/>
      <c r="E1708" s="42"/>
      <c r="F1708" s="42"/>
    </row>
    <row r="1709" spans="2:6" x14ac:dyDescent="0.25">
      <c r="B1709" s="42"/>
      <c r="C1709" s="42"/>
      <c r="D1709" s="42"/>
      <c r="E1709" s="42"/>
      <c r="F1709" s="42"/>
    </row>
    <row r="1710" spans="2:6" x14ac:dyDescent="0.25">
      <c r="B1710" s="42"/>
      <c r="C1710" s="42"/>
      <c r="D1710" s="42"/>
      <c r="E1710" s="42"/>
      <c r="F1710" s="42"/>
    </row>
    <row r="1711" spans="2:6" x14ac:dyDescent="0.25">
      <c r="B1711" s="42"/>
      <c r="C1711" s="42"/>
      <c r="D1711" s="42"/>
      <c r="E1711" s="42"/>
      <c r="F1711" s="42"/>
    </row>
    <row r="1712" spans="2:6" x14ac:dyDescent="0.25">
      <c r="B1712" s="42"/>
      <c r="C1712" s="42"/>
      <c r="D1712" s="42"/>
      <c r="E1712" s="42"/>
      <c r="F1712" s="42"/>
    </row>
    <row r="1713" spans="2:6" x14ac:dyDescent="0.25">
      <c r="B1713" s="42"/>
      <c r="C1713" s="42"/>
      <c r="D1713" s="42"/>
      <c r="E1713" s="42"/>
      <c r="F1713" s="42"/>
    </row>
    <row r="1714" spans="2:6" x14ac:dyDescent="0.25">
      <c r="B1714" s="42"/>
      <c r="C1714" s="42"/>
      <c r="D1714" s="42"/>
      <c r="E1714" s="42"/>
      <c r="F1714" s="42"/>
    </row>
    <row r="1715" spans="2:6" x14ac:dyDescent="0.25">
      <c r="B1715" s="42"/>
      <c r="C1715" s="42"/>
      <c r="D1715" s="42"/>
      <c r="E1715" s="42"/>
      <c r="F1715" s="42"/>
    </row>
    <row r="1716" spans="2:6" x14ac:dyDescent="0.25">
      <c r="B1716" s="42"/>
      <c r="C1716" s="42"/>
      <c r="D1716" s="42"/>
      <c r="E1716" s="42"/>
      <c r="F1716" s="42"/>
    </row>
    <row r="1717" spans="2:6" x14ac:dyDescent="0.25">
      <c r="B1717" s="42"/>
      <c r="C1717" s="42"/>
      <c r="D1717" s="42"/>
      <c r="E1717" s="42"/>
      <c r="F1717" s="42"/>
    </row>
    <row r="1718" spans="2:6" x14ac:dyDescent="0.25">
      <c r="B1718" s="42"/>
      <c r="C1718" s="42"/>
      <c r="D1718" s="42"/>
      <c r="E1718" s="42"/>
      <c r="F1718" s="42"/>
    </row>
    <row r="1719" spans="2:6" x14ac:dyDescent="0.25">
      <c r="B1719" s="42"/>
      <c r="C1719" s="42"/>
      <c r="D1719" s="42"/>
      <c r="E1719" s="42"/>
      <c r="F1719" s="42"/>
    </row>
    <row r="1720" spans="2:6" x14ac:dyDescent="0.25">
      <c r="B1720" s="42"/>
      <c r="C1720" s="42"/>
      <c r="D1720" s="42"/>
      <c r="E1720" s="42"/>
      <c r="F1720" s="42"/>
    </row>
    <row r="1721" spans="2:6" x14ac:dyDescent="0.25">
      <c r="B1721" s="42"/>
      <c r="C1721" s="42"/>
      <c r="D1721" s="42"/>
      <c r="E1721" s="42"/>
      <c r="F1721" s="42"/>
    </row>
    <row r="1722" spans="2:6" x14ac:dyDescent="0.25">
      <c r="B1722" s="42"/>
      <c r="C1722" s="42"/>
      <c r="D1722" s="42"/>
      <c r="E1722" s="42"/>
      <c r="F1722" s="42"/>
    </row>
    <row r="1723" spans="2:6" x14ac:dyDescent="0.25">
      <c r="B1723" s="42"/>
      <c r="C1723" s="42"/>
      <c r="D1723" s="42"/>
      <c r="E1723" s="42"/>
      <c r="F1723" s="42"/>
    </row>
    <row r="1724" spans="2:6" x14ac:dyDescent="0.25">
      <c r="B1724" s="42"/>
      <c r="C1724" s="42"/>
      <c r="D1724" s="42"/>
      <c r="E1724" s="42"/>
      <c r="F1724" s="42"/>
    </row>
    <row r="1725" spans="2:6" x14ac:dyDescent="0.25">
      <c r="B1725" s="42"/>
      <c r="C1725" s="42"/>
      <c r="D1725" s="42"/>
      <c r="E1725" s="42"/>
      <c r="F1725" s="42"/>
    </row>
    <row r="1726" spans="2:6" x14ac:dyDescent="0.25">
      <c r="B1726" s="42"/>
      <c r="C1726" s="42"/>
      <c r="D1726" s="42"/>
      <c r="E1726" s="42"/>
      <c r="F1726" s="42"/>
    </row>
    <row r="1727" spans="2:6" x14ac:dyDescent="0.25">
      <c r="B1727" s="42"/>
      <c r="C1727" s="42"/>
      <c r="D1727" s="42"/>
      <c r="E1727" s="42"/>
      <c r="F1727" s="42"/>
    </row>
    <row r="1728" spans="2:6" x14ac:dyDescent="0.25">
      <c r="B1728" s="42"/>
      <c r="C1728" s="42"/>
      <c r="D1728" s="42"/>
      <c r="E1728" s="42"/>
      <c r="F1728" s="42"/>
    </row>
    <row r="1729" spans="2:6" x14ac:dyDescent="0.25">
      <c r="B1729" s="42"/>
      <c r="C1729" s="42"/>
      <c r="D1729" s="42"/>
      <c r="E1729" s="42"/>
      <c r="F1729" s="42"/>
    </row>
    <row r="1730" spans="2:6" x14ac:dyDescent="0.25">
      <c r="B1730" s="42"/>
      <c r="C1730" s="42"/>
      <c r="D1730" s="42"/>
      <c r="E1730" s="42"/>
      <c r="F1730" s="42"/>
    </row>
    <row r="1731" spans="2:6" x14ac:dyDescent="0.25">
      <c r="B1731" s="42"/>
      <c r="C1731" s="42"/>
      <c r="D1731" s="42"/>
      <c r="E1731" s="42"/>
      <c r="F1731" s="42"/>
    </row>
    <row r="1732" spans="2:6" x14ac:dyDescent="0.25">
      <c r="B1732" s="42"/>
      <c r="C1732" s="42"/>
      <c r="D1732" s="42"/>
      <c r="E1732" s="42"/>
      <c r="F1732" s="42"/>
    </row>
    <row r="1733" spans="2:6" x14ac:dyDescent="0.25">
      <c r="B1733" s="42"/>
      <c r="C1733" s="42"/>
      <c r="D1733" s="42"/>
      <c r="E1733" s="42"/>
      <c r="F1733" s="42"/>
    </row>
    <row r="1734" spans="2:6" x14ac:dyDescent="0.25">
      <c r="B1734" s="42"/>
      <c r="C1734" s="42"/>
      <c r="D1734" s="42"/>
      <c r="E1734" s="42"/>
      <c r="F1734" s="42"/>
    </row>
    <row r="1735" spans="2:6" x14ac:dyDescent="0.25">
      <c r="B1735" s="42"/>
      <c r="C1735" s="42"/>
      <c r="D1735" s="42"/>
      <c r="E1735" s="42"/>
      <c r="F1735" s="42"/>
    </row>
    <row r="1736" spans="2:6" x14ac:dyDescent="0.25">
      <c r="B1736" s="42"/>
      <c r="C1736" s="42"/>
      <c r="D1736" s="42"/>
      <c r="E1736" s="42"/>
      <c r="F1736" s="42"/>
    </row>
    <row r="1737" spans="2:6" x14ac:dyDescent="0.25">
      <c r="B1737" s="42"/>
      <c r="C1737" s="42"/>
      <c r="D1737" s="42"/>
      <c r="E1737" s="42"/>
      <c r="F1737" s="42"/>
    </row>
    <row r="1738" spans="2:6" x14ac:dyDescent="0.25">
      <c r="B1738" s="42"/>
      <c r="C1738" s="42"/>
      <c r="D1738" s="42"/>
      <c r="E1738" s="42"/>
      <c r="F1738" s="42"/>
    </row>
    <row r="1739" spans="2:6" x14ac:dyDescent="0.25">
      <c r="B1739" s="42"/>
      <c r="C1739" s="42"/>
      <c r="D1739" s="42"/>
      <c r="E1739" s="42"/>
      <c r="F1739" s="42"/>
    </row>
    <row r="1740" spans="2:6" x14ac:dyDescent="0.25">
      <c r="B1740" s="42"/>
      <c r="C1740" s="42"/>
      <c r="D1740" s="42"/>
      <c r="E1740" s="42"/>
      <c r="F1740" s="42"/>
    </row>
    <row r="1741" spans="2:6" x14ac:dyDescent="0.25">
      <c r="B1741" s="42"/>
      <c r="C1741" s="42"/>
      <c r="D1741" s="42"/>
      <c r="E1741" s="42"/>
      <c r="F1741" s="42"/>
    </row>
    <row r="1742" spans="2:6" x14ac:dyDescent="0.25">
      <c r="B1742" s="42"/>
      <c r="C1742" s="42"/>
      <c r="D1742" s="42"/>
      <c r="E1742" s="42"/>
      <c r="F1742" s="42"/>
    </row>
    <row r="1743" spans="2:6" x14ac:dyDescent="0.25">
      <c r="B1743" s="42"/>
      <c r="C1743" s="42"/>
      <c r="D1743" s="42"/>
      <c r="E1743" s="42"/>
      <c r="F1743" s="42"/>
    </row>
    <row r="1744" spans="2:6" x14ac:dyDescent="0.25">
      <c r="B1744" s="42"/>
      <c r="C1744" s="42"/>
      <c r="D1744" s="42"/>
      <c r="E1744" s="42"/>
      <c r="F1744" s="42"/>
    </row>
    <row r="1745" spans="2:6" x14ac:dyDescent="0.25">
      <c r="B1745" s="42"/>
      <c r="C1745" s="42"/>
      <c r="D1745" s="42"/>
      <c r="E1745" s="42"/>
      <c r="F1745" s="42"/>
    </row>
    <row r="1746" spans="2:6" x14ac:dyDescent="0.25">
      <c r="B1746" s="42"/>
      <c r="C1746" s="42"/>
      <c r="D1746" s="42"/>
      <c r="E1746" s="42"/>
      <c r="F1746" s="42"/>
    </row>
    <row r="1747" spans="2:6" x14ac:dyDescent="0.25">
      <c r="B1747" s="42"/>
      <c r="C1747" s="42"/>
      <c r="D1747" s="42"/>
      <c r="E1747" s="42"/>
      <c r="F1747" s="42"/>
    </row>
    <row r="1748" spans="2:6" x14ac:dyDescent="0.25">
      <c r="B1748" s="42"/>
      <c r="C1748" s="42"/>
      <c r="D1748" s="42"/>
      <c r="E1748" s="42"/>
      <c r="F1748" s="42"/>
    </row>
    <row r="1749" spans="2:6" x14ac:dyDescent="0.25">
      <c r="B1749" s="42"/>
      <c r="C1749" s="42"/>
      <c r="D1749" s="42"/>
      <c r="E1749" s="42"/>
      <c r="F1749" s="42"/>
    </row>
    <row r="1750" spans="2:6" x14ac:dyDescent="0.25">
      <c r="B1750" s="42"/>
      <c r="C1750" s="42"/>
      <c r="D1750" s="42"/>
      <c r="E1750" s="42"/>
      <c r="F1750" s="42"/>
    </row>
    <row r="1751" spans="2:6" x14ac:dyDescent="0.25">
      <c r="B1751" s="42"/>
      <c r="C1751" s="42"/>
      <c r="D1751" s="42"/>
      <c r="E1751" s="42"/>
      <c r="F1751" s="42"/>
    </row>
    <row r="1752" spans="2:6" x14ac:dyDescent="0.25">
      <c r="B1752" s="42"/>
      <c r="C1752" s="42"/>
      <c r="D1752" s="42"/>
      <c r="E1752" s="42"/>
      <c r="F1752" s="42"/>
    </row>
    <row r="1753" spans="2:6" x14ac:dyDescent="0.25">
      <c r="B1753" s="42"/>
      <c r="C1753" s="42"/>
      <c r="D1753" s="42"/>
      <c r="E1753" s="42"/>
      <c r="F1753" s="42"/>
    </row>
    <row r="1754" spans="2:6" x14ac:dyDescent="0.25">
      <c r="B1754" s="42"/>
      <c r="C1754" s="42"/>
      <c r="D1754" s="42"/>
      <c r="E1754" s="42"/>
      <c r="F1754" s="42"/>
    </row>
    <row r="1755" spans="2:6" x14ac:dyDescent="0.25">
      <c r="B1755" s="42"/>
      <c r="C1755" s="42"/>
      <c r="D1755" s="42"/>
      <c r="E1755" s="42"/>
      <c r="F1755" s="42"/>
    </row>
    <row r="1756" spans="2:6" x14ac:dyDescent="0.25">
      <c r="B1756" s="42"/>
      <c r="C1756" s="42"/>
      <c r="D1756" s="42"/>
      <c r="E1756" s="42"/>
      <c r="F1756" s="42"/>
    </row>
    <row r="1757" spans="2:6" x14ac:dyDescent="0.25">
      <c r="B1757" s="42"/>
      <c r="C1757" s="42"/>
      <c r="D1757" s="42"/>
      <c r="E1757" s="42"/>
      <c r="F1757" s="42"/>
    </row>
    <row r="1758" spans="2:6" x14ac:dyDescent="0.25">
      <c r="B1758" s="42"/>
      <c r="C1758" s="42"/>
      <c r="D1758" s="42"/>
      <c r="E1758" s="42"/>
      <c r="F1758" s="42"/>
    </row>
    <row r="1759" spans="2:6" x14ac:dyDescent="0.25">
      <c r="B1759" s="42"/>
      <c r="C1759" s="42"/>
      <c r="D1759" s="42"/>
      <c r="E1759" s="42"/>
      <c r="F1759" s="42"/>
    </row>
    <row r="1760" spans="2:6" x14ac:dyDescent="0.25">
      <c r="B1760" s="42"/>
      <c r="C1760" s="42"/>
      <c r="D1760" s="42"/>
      <c r="E1760" s="42"/>
      <c r="F1760" s="42"/>
    </row>
    <row r="1761" spans="2:6" x14ac:dyDescent="0.25">
      <c r="B1761" s="42"/>
      <c r="C1761" s="42"/>
      <c r="D1761" s="42"/>
      <c r="E1761" s="42"/>
      <c r="F1761" s="42"/>
    </row>
    <row r="1762" spans="2:6" x14ac:dyDescent="0.25">
      <c r="B1762" s="42"/>
      <c r="C1762" s="42"/>
      <c r="D1762" s="42"/>
      <c r="E1762" s="42"/>
      <c r="F1762" s="42"/>
    </row>
    <row r="1763" spans="2:6" x14ac:dyDescent="0.25">
      <c r="B1763" s="42"/>
      <c r="C1763" s="42"/>
      <c r="D1763" s="42"/>
      <c r="E1763" s="42"/>
      <c r="F1763" s="42"/>
    </row>
    <row r="1764" spans="2:6" x14ac:dyDescent="0.25">
      <c r="B1764" s="42"/>
      <c r="C1764" s="42"/>
      <c r="D1764" s="42"/>
      <c r="E1764" s="42"/>
      <c r="F1764" s="42"/>
    </row>
    <row r="1765" spans="2:6" x14ac:dyDescent="0.25">
      <c r="B1765" s="42"/>
      <c r="C1765" s="42"/>
      <c r="D1765" s="42"/>
      <c r="E1765" s="42"/>
      <c r="F1765" s="42"/>
    </row>
    <row r="1766" spans="2:6" x14ac:dyDescent="0.25">
      <c r="B1766" s="42"/>
      <c r="C1766" s="42"/>
      <c r="D1766" s="42"/>
      <c r="E1766" s="42"/>
      <c r="F1766" s="42"/>
    </row>
    <row r="1767" spans="2:6" x14ac:dyDescent="0.25">
      <c r="B1767" s="42"/>
      <c r="C1767" s="42"/>
      <c r="D1767" s="42"/>
      <c r="E1767" s="42"/>
      <c r="F1767" s="42"/>
    </row>
    <row r="1768" spans="2:6" x14ac:dyDescent="0.25">
      <c r="B1768" s="42"/>
      <c r="C1768" s="42"/>
      <c r="D1768" s="42"/>
      <c r="E1768" s="42"/>
      <c r="F1768" s="42"/>
    </row>
    <row r="1769" spans="2:6" x14ac:dyDescent="0.25">
      <c r="B1769" s="42"/>
      <c r="C1769" s="42"/>
      <c r="D1769" s="42"/>
      <c r="E1769" s="42"/>
      <c r="F1769" s="42"/>
    </row>
    <row r="1770" spans="2:6" x14ac:dyDescent="0.25">
      <c r="B1770" s="42"/>
      <c r="C1770" s="42"/>
      <c r="D1770" s="42"/>
      <c r="E1770" s="42"/>
      <c r="F1770" s="42"/>
    </row>
    <row r="1771" spans="2:6" x14ac:dyDescent="0.25">
      <c r="B1771" s="42"/>
      <c r="C1771" s="42"/>
      <c r="D1771" s="42"/>
      <c r="E1771" s="42"/>
      <c r="F1771" s="42"/>
    </row>
    <row r="1772" spans="2:6" x14ac:dyDescent="0.25">
      <c r="B1772" s="42"/>
      <c r="C1772" s="42"/>
      <c r="D1772" s="42"/>
      <c r="E1772" s="42"/>
      <c r="F1772" s="42"/>
    </row>
    <row r="1773" spans="2:6" x14ac:dyDescent="0.25">
      <c r="B1773" s="42"/>
      <c r="C1773" s="42"/>
      <c r="D1773" s="42"/>
      <c r="E1773" s="42"/>
      <c r="F1773" s="42"/>
    </row>
    <row r="1774" spans="2:6" x14ac:dyDescent="0.25">
      <c r="B1774" s="42"/>
      <c r="C1774" s="42"/>
      <c r="D1774" s="42"/>
      <c r="E1774" s="42"/>
      <c r="F1774" s="42"/>
    </row>
    <row r="1775" spans="2:6" x14ac:dyDescent="0.25">
      <c r="B1775" s="42"/>
      <c r="C1775" s="42"/>
      <c r="D1775" s="42"/>
      <c r="E1775" s="42"/>
      <c r="F1775" s="42"/>
    </row>
    <row r="1776" spans="2:6" x14ac:dyDescent="0.25">
      <c r="B1776" s="42"/>
      <c r="C1776" s="42"/>
      <c r="D1776" s="42"/>
      <c r="E1776" s="42"/>
      <c r="F1776" s="42"/>
    </row>
    <row r="1777" spans="2:6" x14ac:dyDescent="0.25">
      <c r="B1777" s="42"/>
      <c r="C1777" s="42"/>
      <c r="D1777" s="42"/>
      <c r="E1777" s="42"/>
      <c r="F1777" s="42"/>
    </row>
    <row r="1778" spans="2:6" x14ac:dyDescent="0.25">
      <c r="B1778" s="42"/>
      <c r="C1778" s="42"/>
      <c r="D1778" s="42"/>
      <c r="E1778" s="42"/>
      <c r="F1778" s="42"/>
    </row>
    <row r="1779" spans="2:6" x14ac:dyDescent="0.25">
      <c r="B1779" s="42"/>
      <c r="C1779" s="42"/>
      <c r="D1779" s="42"/>
      <c r="E1779" s="42"/>
      <c r="F1779" s="42"/>
    </row>
    <row r="1780" spans="2:6" x14ac:dyDescent="0.25">
      <c r="B1780" s="42"/>
      <c r="C1780" s="42"/>
      <c r="D1780" s="42"/>
      <c r="E1780" s="42"/>
      <c r="F1780" s="42"/>
    </row>
    <row r="1781" spans="2:6" x14ac:dyDescent="0.25">
      <c r="B1781" s="42"/>
      <c r="C1781" s="42"/>
      <c r="D1781" s="42"/>
      <c r="E1781" s="42"/>
      <c r="F1781" s="42"/>
    </row>
    <row r="1782" spans="2:6" x14ac:dyDescent="0.25">
      <c r="B1782" s="42"/>
      <c r="C1782" s="42"/>
      <c r="D1782" s="42"/>
      <c r="E1782" s="42"/>
      <c r="F1782" s="42"/>
    </row>
    <row r="1783" spans="2:6" x14ac:dyDescent="0.25">
      <c r="B1783" s="42"/>
      <c r="C1783" s="42"/>
      <c r="D1783" s="42"/>
      <c r="E1783" s="42"/>
      <c r="F1783" s="42"/>
    </row>
    <row r="1784" spans="2:6" x14ac:dyDescent="0.25">
      <c r="B1784" s="42"/>
      <c r="C1784" s="42"/>
      <c r="D1784" s="42"/>
      <c r="E1784" s="42"/>
      <c r="F1784" s="42"/>
    </row>
    <row r="1785" spans="2:6" x14ac:dyDescent="0.25">
      <c r="B1785" s="42"/>
      <c r="C1785" s="42"/>
      <c r="D1785" s="42"/>
      <c r="E1785" s="42"/>
      <c r="F1785" s="42"/>
    </row>
    <row r="1786" spans="2:6" x14ac:dyDescent="0.25">
      <c r="B1786" s="42"/>
      <c r="C1786" s="42"/>
      <c r="D1786" s="42"/>
      <c r="E1786" s="42"/>
      <c r="F1786" s="42"/>
    </row>
    <row r="1787" spans="2:6" x14ac:dyDescent="0.25">
      <c r="B1787" s="42"/>
      <c r="C1787" s="42"/>
      <c r="D1787" s="42"/>
      <c r="E1787" s="42"/>
      <c r="F1787" s="42"/>
    </row>
    <row r="1788" spans="2:6" x14ac:dyDescent="0.25">
      <c r="B1788" s="42"/>
      <c r="C1788" s="42"/>
      <c r="D1788" s="42"/>
      <c r="E1788" s="42"/>
      <c r="F1788" s="42"/>
    </row>
    <row r="1789" spans="2:6" x14ac:dyDescent="0.25">
      <c r="B1789" s="42"/>
      <c r="C1789" s="42"/>
      <c r="D1789" s="42"/>
      <c r="E1789" s="42"/>
      <c r="F1789" s="42"/>
    </row>
    <row r="1790" spans="2:6" x14ac:dyDescent="0.25">
      <c r="B1790" s="42"/>
      <c r="C1790" s="42"/>
      <c r="D1790" s="42"/>
      <c r="E1790" s="42"/>
      <c r="F1790" s="42"/>
    </row>
    <row r="1791" spans="2:6" x14ac:dyDescent="0.25">
      <c r="B1791" s="42"/>
      <c r="C1791" s="42"/>
      <c r="D1791" s="42"/>
      <c r="E1791" s="42"/>
      <c r="F1791" s="42"/>
    </row>
    <row r="1792" spans="2:6" x14ac:dyDescent="0.25">
      <c r="B1792" s="42"/>
      <c r="C1792" s="42"/>
      <c r="D1792" s="42"/>
      <c r="E1792" s="42"/>
      <c r="F1792" s="42"/>
    </row>
    <row r="1793" spans="2:6" x14ac:dyDescent="0.25">
      <c r="B1793" s="42"/>
      <c r="C1793" s="42"/>
      <c r="D1793" s="42"/>
      <c r="E1793" s="42"/>
      <c r="F1793" s="42"/>
    </row>
    <row r="1794" spans="2:6" x14ac:dyDescent="0.25">
      <c r="B1794" s="42"/>
      <c r="C1794" s="42"/>
      <c r="D1794" s="42"/>
      <c r="E1794" s="42"/>
      <c r="F1794" s="42"/>
    </row>
    <row r="1795" spans="2:6" x14ac:dyDescent="0.25">
      <c r="B1795" s="42"/>
      <c r="C1795" s="42"/>
      <c r="D1795" s="42"/>
      <c r="E1795" s="42"/>
      <c r="F1795" s="42"/>
    </row>
    <row r="1796" spans="2:6" x14ac:dyDescent="0.25">
      <c r="B1796" s="42"/>
      <c r="C1796" s="42"/>
      <c r="D1796" s="42"/>
      <c r="E1796" s="42"/>
      <c r="F1796" s="42"/>
    </row>
    <row r="1797" spans="2:6" x14ac:dyDescent="0.25">
      <c r="B1797" s="42"/>
      <c r="C1797" s="42"/>
      <c r="D1797" s="42"/>
      <c r="E1797" s="42"/>
      <c r="F1797" s="42"/>
    </row>
    <row r="1798" spans="2:6" x14ac:dyDescent="0.25">
      <c r="B1798" s="42"/>
      <c r="C1798" s="42"/>
      <c r="D1798" s="42"/>
      <c r="E1798" s="42"/>
      <c r="F1798" s="42"/>
    </row>
    <row r="1799" spans="2:6" x14ac:dyDescent="0.25">
      <c r="B1799" s="42"/>
      <c r="C1799" s="42"/>
      <c r="D1799" s="42"/>
      <c r="E1799" s="42"/>
      <c r="F1799" s="42"/>
    </row>
    <row r="1800" spans="2:6" x14ac:dyDescent="0.25">
      <c r="B1800" s="42"/>
      <c r="C1800" s="42"/>
      <c r="D1800" s="42"/>
      <c r="E1800" s="42"/>
      <c r="F1800" s="42"/>
    </row>
    <row r="1801" spans="2:6" x14ac:dyDescent="0.25">
      <c r="B1801" s="42"/>
      <c r="C1801" s="42"/>
      <c r="D1801" s="42"/>
      <c r="E1801" s="42"/>
      <c r="F1801" s="42"/>
    </row>
    <row r="1802" spans="2:6" x14ac:dyDescent="0.25">
      <c r="B1802" s="42"/>
      <c r="C1802" s="42"/>
      <c r="D1802" s="42"/>
      <c r="E1802" s="42"/>
      <c r="F1802" s="42"/>
    </row>
    <row r="1803" spans="2:6" x14ac:dyDescent="0.25">
      <c r="B1803" s="42"/>
      <c r="C1803" s="42"/>
      <c r="D1803" s="42"/>
      <c r="E1803" s="42"/>
      <c r="F1803" s="42"/>
    </row>
    <row r="1804" spans="2:6" x14ac:dyDescent="0.25">
      <c r="B1804" s="42"/>
      <c r="C1804" s="42"/>
      <c r="D1804" s="42"/>
      <c r="E1804" s="42"/>
      <c r="F1804" s="42"/>
    </row>
    <row r="1805" spans="2:6" x14ac:dyDescent="0.25">
      <c r="B1805" s="42"/>
      <c r="C1805" s="42"/>
      <c r="D1805" s="42"/>
      <c r="E1805" s="42"/>
      <c r="F1805" s="42"/>
    </row>
    <row r="1806" spans="2:6" x14ac:dyDescent="0.25">
      <c r="B1806" s="42"/>
      <c r="C1806" s="42"/>
      <c r="D1806" s="42"/>
      <c r="E1806" s="42"/>
      <c r="F1806" s="42"/>
    </row>
    <row r="1807" spans="2:6" x14ac:dyDescent="0.25">
      <c r="B1807" s="42"/>
      <c r="C1807" s="42"/>
      <c r="D1807" s="42"/>
      <c r="E1807" s="42"/>
      <c r="F1807" s="42"/>
    </row>
    <row r="1808" spans="2:6" x14ac:dyDescent="0.25">
      <c r="B1808" s="42"/>
      <c r="C1808" s="42"/>
      <c r="D1808" s="42"/>
      <c r="E1808" s="42"/>
      <c r="F1808" s="42"/>
    </row>
    <row r="1809" spans="2:6" x14ac:dyDescent="0.25">
      <c r="B1809" s="42"/>
      <c r="C1809" s="42"/>
      <c r="D1809" s="42"/>
      <c r="E1809" s="42"/>
      <c r="F1809" s="42"/>
    </row>
    <row r="1810" spans="2:6" x14ac:dyDescent="0.25">
      <c r="B1810" s="42"/>
      <c r="C1810" s="42"/>
      <c r="D1810" s="42"/>
      <c r="E1810" s="42"/>
      <c r="F1810" s="42"/>
    </row>
    <row r="1811" spans="2:6" x14ac:dyDescent="0.25">
      <c r="B1811" s="42"/>
      <c r="C1811" s="42"/>
      <c r="D1811" s="42"/>
      <c r="E1811" s="42"/>
      <c r="F1811" s="42"/>
    </row>
    <row r="1812" spans="2:6" x14ac:dyDescent="0.25">
      <c r="B1812" s="42"/>
      <c r="C1812" s="42"/>
      <c r="D1812" s="42"/>
      <c r="E1812" s="42"/>
      <c r="F1812" s="42"/>
    </row>
    <row r="1813" spans="2:6" x14ac:dyDescent="0.25">
      <c r="B1813" s="42"/>
      <c r="C1813" s="42"/>
      <c r="D1813" s="42"/>
      <c r="E1813" s="42"/>
      <c r="F1813" s="42"/>
    </row>
    <row r="1814" spans="2:6" x14ac:dyDescent="0.25">
      <c r="B1814" s="42"/>
      <c r="C1814" s="42"/>
      <c r="D1814" s="42"/>
      <c r="E1814" s="42"/>
      <c r="F1814" s="42"/>
    </row>
    <row r="1815" spans="2:6" x14ac:dyDescent="0.25">
      <c r="B1815" s="42"/>
      <c r="C1815" s="42"/>
      <c r="D1815" s="42"/>
      <c r="E1815" s="42"/>
      <c r="F1815" s="42"/>
    </row>
    <row r="1816" spans="2:6" x14ac:dyDescent="0.25">
      <c r="B1816" s="42"/>
      <c r="C1816" s="42"/>
      <c r="D1816" s="42"/>
      <c r="E1816" s="42"/>
      <c r="F1816" s="42"/>
    </row>
    <row r="1817" spans="2:6" x14ac:dyDescent="0.25">
      <c r="B1817" s="42"/>
      <c r="C1817" s="42"/>
      <c r="D1817" s="42"/>
      <c r="E1817" s="42"/>
      <c r="F1817" s="42"/>
    </row>
    <row r="1818" spans="2:6" x14ac:dyDescent="0.25">
      <c r="B1818" s="42"/>
      <c r="C1818" s="42"/>
      <c r="D1818" s="42"/>
      <c r="E1818" s="42"/>
      <c r="F1818" s="42"/>
    </row>
    <row r="1819" spans="2:6" x14ac:dyDescent="0.25">
      <c r="B1819" s="42"/>
      <c r="C1819" s="42"/>
      <c r="D1819" s="42"/>
      <c r="E1819" s="42"/>
      <c r="F1819" s="42"/>
    </row>
    <row r="1820" spans="2:6" x14ac:dyDescent="0.25">
      <c r="B1820" s="42"/>
      <c r="C1820" s="42"/>
      <c r="D1820" s="42"/>
      <c r="E1820" s="42"/>
      <c r="F1820" s="42"/>
    </row>
    <row r="1821" spans="2:6" x14ac:dyDescent="0.25">
      <c r="B1821" s="42"/>
      <c r="C1821" s="42"/>
      <c r="D1821" s="42"/>
      <c r="E1821" s="42"/>
      <c r="F1821" s="42"/>
    </row>
    <row r="1822" spans="2:6" x14ac:dyDescent="0.25">
      <c r="B1822" s="42"/>
      <c r="C1822" s="42"/>
      <c r="D1822" s="42"/>
      <c r="E1822" s="42"/>
      <c r="F1822" s="42"/>
    </row>
    <row r="1823" spans="2:6" x14ac:dyDescent="0.25">
      <c r="B1823" s="42"/>
      <c r="C1823" s="42"/>
      <c r="D1823" s="42"/>
      <c r="E1823" s="42"/>
      <c r="F1823" s="42"/>
    </row>
    <row r="1824" spans="2:6" x14ac:dyDescent="0.25">
      <c r="B1824" s="42"/>
      <c r="C1824" s="42"/>
      <c r="D1824" s="42"/>
      <c r="E1824" s="42"/>
      <c r="F1824" s="42"/>
    </row>
    <row r="1825" spans="2:6" x14ac:dyDescent="0.25">
      <c r="B1825" s="42"/>
      <c r="C1825" s="42"/>
      <c r="D1825" s="42"/>
      <c r="E1825" s="42"/>
      <c r="F1825" s="42"/>
    </row>
    <row r="1826" spans="2:6" x14ac:dyDescent="0.25">
      <c r="B1826" s="42"/>
      <c r="C1826" s="42"/>
      <c r="D1826" s="42"/>
      <c r="E1826" s="42"/>
      <c r="F1826" s="42"/>
    </row>
    <row r="1827" spans="2:6" x14ac:dyDescent="0.25">
      <c r="B1827" s="42"/>
      <c r="C1827" s="42"/>
      <c r="D1827" s="42"/>
      <c r="E1827" s="42"/>
      <c r="F1827" s="42"/>
    </row>
    <row r="1828" spans="2:6" x14ac:dyDescent="0.25">
      <c r="B1828" s="42"/>
      <c r="C1828" s="42"/>
      <c r="D1828" s="42"/>
      <c r="E1828" s="42"/>
      <c r="F1828" s="42"/>
    </row>
    <row r="1829" spans="2:6" x14ac:dyDescent="0.25">
      <c r="B1829" s="42"/>
      <c r="C1829" s="42"/>
      <c r="D1829" s="42"/>
      <c r="E1829" s="42"/>
      <c r="F1829" s="42"/>
    </row>
    <row r="1830" spans="2:6" x14ac:dyDescent="0.25">
      <c r="B1830" s="42"/>
      <c r="C1830" s="42"/>
      <c r="D1830" s="42"/>
      <c r="E1830" s="42"/>
      <c r="F1830" s="42"/>
    </row>
    <row r="1831" spans="2:6" x14ac:dyDescent="0.25">
      <c r="B1831" s="42"/>
      <c r="C1831" s="42"/>
      <c r="D1831" s="42"/>
      <c r="E1831" s="42"/>
      <c r="F1831" s="42"/>
    </row>
    <row r="1832" spans="2:6" x14ac:dyDescent="0.25">
      <c r="B1832" s="42"/>
      <c r="C1832" s="42"/>
      <c r="D1832" s="42"/>
      <c r="E1832" s="42"/>
      <c r="F1832" s="42"/>
    </row>
    <row r="1833" spans="2:6" x14ac:dyDescent="0.25">
      <c r="B1833" s="42"/>
      <c r="C1833" s="42"/>
      <c r="D1833" s="42"/>
      <c r="E1833" s="42"/>
      <c r="F1833" s="42"/>
    </row>
    <row r="1834" spans="2:6" x14ac:dyDescent="0.25">
      <c r="B1834" s="42"/>
      <c r="C1834" s="42"/>
      <c r="D1834" s="42"/>
      <c r="E1834" s="42"/>
      <c r="F1834" s="42"/>
    </row>
    <row r="1835" spans="2:6" x14ac:dyDescent="0.25">
      <c r="B1835" s="42"/>
      <c r="C1835" s="42"/>
      <c r="D1835" s="42"/>
      <c r="E1835" s="42"/>
      <c r="F1835" s="42"/>
    </row>
    <row r="1836" spans="2:6" x14ac:dyDescent="0.25">
      <c r="B1836" s="42"/>
      <c r="C1836" s="42"/>
      <c r="D1836" s="42"/>
      <c r="E1836" s="42"/>
      <c r="F1836" s="42"/>
    </row>
    <row r="1837" spans="2:6" x14ac:dyDescent="0.25">
      <c r="B1837" s="42"/>
      <c r="C1837" s="42"/>
      <c r="D1837" s="42"/>
      <c r="E1837" s="42"/>
      <c r="F1837" s="42"/>
    </row>
    <row r="1838" spans="2:6" x14ac:dyDescent="0.25">
      <c r="B1838" s="42"/>
      <c r="C1838" s="42"/>
      <c r="D1838" s="42"/>
      <c r="E1838" s="42"/>
      <c r="F1838" s="42"/>
    </row>
    <row r="1839" spans="2:6" x14ac:dyDescent="0.25">
      <c r="B1839" s="42"/>
      <c r="C1839" s="42"/>
      <c r="D1839" s="42"/>
      <c r="E1839" s="42"/>
      <c r="F1839" s="42"/>
    </row>
    <row r="1840" spans="2:6" x14ac:dyDescent="0.25">
      <c r="B1840" s="42"/>
      <c r="C1840" s="42"/>
      <c r="D1840" s="42"/>
      <c r="E1840" s="42"/>
      <c r="F1840" s="42"/>
    </row>
    <row r="1841" spans="2:6" x14ac:dyDescent="0.25">
      <c r="B1841" s="42"/>
      <c r="C1841" s="42"/>
      <c r="D1841" s="42"/>
      <c r="E1841" s="42"/>
      <c r="F1841" s="42"/>
    </row>
    <row r="1842" spans="2:6" x14ac:dyDescent="0.25">
      <c r="B1842" s="42"/>
      <c r="C1842" s="42"/>
      <c r="D1842" s="42"/>
      <c r="E1842" s="42"/>
      <c r="F1842" s="42"/>
    </row>
    <row r="1843" spans="2:6" x14ac:dyDescent="0.25">
      <c r="B1843" s="42"/>
      <c r="C1843" s="42"/>
      <c r="D1843" s="42"/>
      <c r="E1843" s="42"/>
      <c r="F1843" s="42"/>
    </row>
    <row r="1844" spans="2:6" x14ac:dyDescent="0.25">
      <c r="B1844" s="42"/>
      <c r="C1844" s="42"/>
      <c r="D1844" s="42"/>
      <c r="E1844" s="42"/>
      <c r="F1844" s="42"/>
    </row>
    <row r="1845" spans="2:6" x14ac:dyDescent="0.25">
      <c r="B1845" s="42"/>
      <c r="C1845" s="42"/>
      <c r="D1845" s="42"/>
      <c r="E1845" s="42"/>
      <c r="F1845" s="42"/>
    </row>
    <row r="1846" spans="2:6" x14ac:dyDescent="0.25">
      <c r="B1846" s="42"/>
      <c r="C1846" s="42"/>
      <c r="D1846" s="42"/>
      <c r="E1846" s="42"/>
      <c r="F1846" s="42"/>
    </row>
    <row r="1847" spans="2:6" x14ac:dyDescent="0.25">
      <c r="B1847" s="42"/>
      <c r="C1847" s="42"/>
      <c r="D1847" s="42"/>
      <c r="E1847" s="42"/>
      <c r="F1847" s="42"/>
    </row>
    <row r="1848" spans="2:6" x14ac:dyDescent="0.25">
      <c r="B1848" s="42"/>
      <c r="C1848" s="42"/>
      <c r="D1848" s="42"/>
      <c r="E1848" s="42"/>
      <c r="F1848" s="42"/>
    </row>
    <row r="1849" spans="2:6" x14ac:dyDescent="0.25">
      <c r="B1849" s="42"/>
      <c r="C1849" s="42"/>
      <c r="D1849" s="42"/>
      <c r="E1849" s="42"/>
      <c r="F1849" s="42"/>
    </row>
    <row r="1850" spans="2:6" x14ac:dyDescent="0.25">
      <c r="B1850" s="42"/>
      <c r="C1850" s="42"/>
      <c r="D1850" s="42"/>
      <c r="E1850" s="42"/>
      <c r="F1850" s="42"/>
    </row>
    <row r="1851" spans="2:6" x14ac:dyDescent="0.25">
      <c r="B1851" s="42"/>
      <c r="C1851" s="42"/>
      <c r="D1851" s="42"/>
      <c r="E1851" s="42"/>
      <c r="F1851" s="42"/>
    </row>
    <row r="1852" spans="2:6" x14ac:dyDescent="0.25">
      <c r="B1852" s="42"/>
      <c r="C1852" s="42"/>
      <c r="D1852" s="42"/>
      <c r="E1852" s="42"/>
      <c r="F1852" s="42"/>
    </row>
    <row r="1853" spans="2:6" x14ac:dyDescent="0.25">
      <c r="B1853" s="42"/>
      <c r="C1853" s="42"/>
      <c r="D1853" s="42"/>
      <c r="E1853" s="42"/>
      <c r="F1853" s="42"/>
    </row>
    <row r="1854" spans="2:6" x14ac:dyDescent="0.25">
      <c r="B1854" s="42"/>
      <c r="C1854" s="42"/>
      <c r="D1854" s="42"/>
      <c r="E1854" s="42"/>
      <c r="F1854" s="42"/>
    </row>
    <row r="1855" spans="2:6" x14ac:dyDescent="0.25">
      <c r="B1855" s="42"/>
      <c r="C1855" s="42"/>
      <c r="D1855" s="42"/>
      <c r="E1855" s="42"/>
      <c r="F1855" s="42"/>
    </row>
    <row r="1856" spans="2:6" x14ac:dyDescent="0.25">
      <c r="B1856" s="42"/>
      <c r="C1856" s="42"/>
      <c r="D1856" s="42"/>
      <c r="E1856" s="42"/>
      <c r="F1856" s="42"/>
    </row>
    <row r="1857" spans="2:6" x14ac:dyDescent="0.25">
      <c r="B1857" s="42"/>
      <c r="C1857" s="42"/>
      <c r="D1857" s="42"/>
      <c r="E1857" s="42"/>
      <c r="F1857" s="42"/>
    </row>
    <row r="1858" spans="2:6" x14ac:dyDescent="0.25">
      <c r="B1858" s="42"/>
      <c r="C1858" s="42"/>
      <c r="D1858" s="42"/>
      <c r="E1858" s="42"/>
      <c r="F1858" s="42"/>
    </row>
    <row r="1859" spans="2:6" x14ac:dyDescent="0.25">
      <c r="B1859" s="42"/>
      <c r="C1859" s="42"/>
      <c r="D1859" s="42"/>
      <c r="E1859" s="42"/>
      <c r="F1859" s="42"/>
    </row>
    <row r="1860" spans="2:6" x14ac:dyDescent="0.25">
      <c r="B1860" s="42"/>
      <c r="C1860" s="42"/>
      <c r="D1860" s="42"/>
      <c r="E1860" s="42"/>
      <c r="F1860" s="42"/>
    </row>
    <row r="1861" spans="2:6" x14ac:dyDescent="0.25">
      <c r="B1861" s="42"/>
      <c r="C1861" s="42"/>
      <c r="D1861" s="42"/>
      <c r="E1861" s="42"/>
      <c r="F1861" s="42"/>
    </row>
    <row r="1862" spans="2:6" x14ac:dyDescent="0.25">
      <c r="B1862" s="42"/>
      <c r="C1862" s="42"/>
      <c r="D1862" s="42"/>
      <c r="E1862" s="42"/>
      <c r="F1862" s="42"/>
    </row>
    <row r="1863" spans="2:6" x14ac:dyDescent="0.25">
      <c r="B1863" s="42"/>
      <c r="C1863" s="42"/>
      <c r="D1863" s="42"/>
      <c r="E1863" s="42"/>
      <c r="F1863" s="42"/>
    </row>
    <row r="1864" spans="2:6" x14ac:dyDescent="0.25">
      <c r="B1864" s="42"/>
      <c r="C1864" s="42"/>
      <c r="D1864" s="42"/>
      <c r="E1864" s="42"/>
      <c r="F1864" s="42"/>
    </row>
    <row r="1865" spans="2:6" x14ac:dyDescent="0.25">
      <c r="B1865" s="42"/>
      <c r="C1865" s="42"/>
      <c r="D1865" s="42"/>
      <c r="E1865" s="42"/>
      <c r="F1865" s="42"/>
    </row>
    <row r="1866" spans="2:6" x14ac:dyDescent="0.25">
      <c r="B1866" s="42"/>
      <c r="C1866" s="42"/>
      <c r="D1866" s="42"/>
      <c r="E1866" s="42"/>
      <c r="F1866" s="42"/>
    </row>
    <row r="1867" spans="2:6" x14ac:dyDescent="0.25">
      <c r="B1867" s="42"/>
      <c r="C1867" s="42"/>
      <c r="D1867" s="42"/>
      <c r="E1867" s="42"/>
      <c r="F1867" s="42"/>
    </row>
    <row r="1868" spans="2:6" x14ac:dyDescent="0.25">
      <c r="B1868" s="42"/>
      <c r="C1868" s="42"/>
      <c r="D1868" s="42"/>
      <c r="E1868" s="42"/>
      <c r="F1868" s="42"/>
    </row>
    <row r="1869" spans="2:6" x14ac:dyDescent="0.25">
      <c r="B1869" s="42"/>
      <c r="C1869" s="42"/>
      <c r="D1869" s="42"/>
      <c r="E1869" s="42"/>
      <c r="F1869" s="42"/>
    </row>
    <row r="1870" spans="2:6" x14ac:dyDescent="0.25">
      <c r="B1870" s="42"/>
      <c r="C1870" s="42"/>
      <c r="D1870" s="42"/>
      <c r="E1870" s="42"/>
      <c r="F1870" s="42"/>
    </row>
    <row r="1871" spans="2:6" x14ac:dyDescent="0.25">
      <c r="B1871" s="42"/>
      <c r="C1871" s="42"/>
      <c r="D1871" s="42"/>
      <c r="E1871" s="42"/>
      <c r="F1871" s="42"/>
    </row>
    <row r="1872" spans="2:6" x14ac:dyDescent="0.25">
      <c r="B1872" s="42"/>
      <c r="C1872" s="42"/>
      <c r="D1872" s="42"/>
      <c r="E1872" s="42"/>
      <c r="F1872" s="42"/>
    </row>
    <row r="1873" spans="2:6" x14ac:dyDescent="0.25">
      <c r="B1873" s="42"/>
      <c r="C1873" s="42"/>
      <c r="D1873" s="42"/>
      <c r="E1873" s="42"/>
      <c r="F1873" s="42"/>
    </row>
    <row r="1874" spans="2:6" x14ac:dyDescent="0.25">
      <c r="B1874" s="42"/>
      <c r="C1874" s="42"/>
      <c r="D1874" s="42"/>
      <c r="E1874" s="42"/>
      <c r="F1874" s="42"/>
    </row>
    <row r="1875" spans="2:6" x14ac:dyDescent="0.25">
      <c r="B1875" s="42"/>
      <c r="C1875" s="42"/>
      <c r="D1875" s="42"/>
      <c r="E1875" s="42"/>
      <c r="F1875" s="42"/>
    </row>
    <row r="1876" spans="2:6" x14ac:dyDescent="0.25">
      <c r="B1876" s="42"/>
      <c r="C1876" s="42"/>
      <c r="D1876" s="42"/>
      <c r="E1876" s="42"/>
      <c r="F1876" s="42"/>
    </row>
    <row r="1877" spans="2:6" x14ac:dyDescent="0.25">
      <c r="B1877" s="42"/>
      <c r="C1877" s="42"/>
      <c r="D1877" s="42"/>
      <c r="E1877" s="42"/>
      <c r="F1877" s="42"/>
    </row>
    <row r="1878" spans="2:6" x14ac:dyDescent="0.25">
      <c r="B1878" s="42"/>
      <c r="C1878" s="42"/>
      <c r="D1878" s="42"/>
      <c r="E1878" s="42"/>
      <c r="F1878" s="42"/>
    </row>
    <row r="1879" spans="2:6" x14ac:dyDescent="0.25">
      <c r="B1879" s="42"/>
      <c r="C1879" s="42"/>
      <c r="D1879" s="42"/>
      <c r="E1879" s="42"/>
      <c r="F1879" s="42"/>
    </row>
    <row r="1880" spans="2:6" x14ac:dyDescent="0.25">
      <c r="B1880" s="42"/>
      <c r="C1880" s="42"/>
      <c r="D1880" s="42"/>
      <c r="E1880" s="42"/>
      <c r="F1880" s="42"/>
    </row>
    <row r="1881" spans="2:6" x14ac:dyDescent="0.25">
      <c r="B1881" s="42"/>
      <c r="C1881" s="42"/>
      <c r="D1881" s="42"/>
      <c r="E1881" s="42"/>
      <c r="F1881" s="42"/>
    </row>
    <row r="1882" spans="2:6" x14ac:dyDescent="0.25">
      <c r="B1882" s="42"/>
      <c r="C1882" s="42"/>
      <c r="D1882" s="42"/>
      <c r="E1882" s="42"/>
      <c r="F1882" s="42"/>
    </row>
    <row r="1883" spans="2:6" x14ac:dyDescent="0.25">
      <c r="B1883" s="42"/>
      <c r="C1883" s="42"/>
      <c r="D1883" s="42"/>
      <c r="E1883" s="42"/>
      <c r="F1883" s="42"/>
    </row>
    <row r="1884" spans="2:6" x14ac:dyDescent="0.25">
      <c r="B1884" s="42"/>
      <c r="C1884" s="42"/>
      <c r="D1884" s="42"/>
      <c r="E1884" s="42"/>
      <c r="F1884" s="42"/>
    </row>
    <row r="1885" spans="2:6" x14ac:dyDescent="0.25">
      <c r="B1885" s="42"/>
      <c r="C1885" s="42"/>
      <c r="D1885" s="42"/>
      <c r="E1885" s="42"/>
      <c r="F1885" s="42"/>
    </row>
    <row r="1886" spans="2:6" x14ac:dyDescent="0.25">
      <c r="B1886" s="42"/>
      <c r="C1886" s="42"/>
      <c r="D1886" s="42"/>
      <c r="E1886" s="42"/>
      <c r="F1886" s="42"/>
    </row>
    <row r="1887" spans="2:6" x14ac:dyDescent="0.25">
      <c r="B1887" s="42"/>
      <c r="C1887" s="42"/>
      <c r="D1887" s="42"/>
      <c r="E1887" s="42"/>
      <c r="F1887" s="42"/>
    </row>
    <row r="1888" spans="2:6" x14ac:dyDescent="0.25">
      <c r="B1888" s="42"/>
      <c r="C1888" s="42"/>
      <c r="D1888" s="42"/>
      <c r="E1888" s="42"/>
      <c r="F1888" s="42"/>
    </row>
    <row r="1889" spans="2:6" x14ac:dyDescent="0.25">
      <c r="B1889" s="42"/>
      <c r="C1889" s="42"/>
      <c r="D1889" s="42"/>
      <c r="E1889" s="42"/>
      <c r="F1889" s="42"/>
    </row>
    <row r="1890" spans="2:6" x14ac:dyDescent="0.25">
      <c r="B1890" s="42"/>
      <c r="C1890" s="42"/>
      <c r="D1890" s="42"/>
      <c r="E1890" s="42"/>
      <c r="F1890" s="42"/>
    </row>
    <row r="1891" spans="2:6" x14ac:dyDescent="0.25">
      <c r="B1891" s="42"/>
      <c r="C1891" s="42"/>
      <c r="D1891" s="42"/>
      <c r="E1891" s="42"/>
      <c r="F1891" s="42"/>
    </row>
    <row r="1892" spans="2:6" x14ac:dyDescent="0.25">
      <c r="B1892" s="42"/>
      <c r="C1892" s="42"/>
      <c r="D1892" s="42"/>
      <c r="E1892" s="42"/>
      <c r="F1892" s="42"/>
    </row>
    <row r="1893" spans="2:6" x14ac:dyDescent="0.25">
      <c r="B1893" s="42"/>
      <c r="C1893" s="42"/>
      <c r="D1893" s="42"/>
      <c r="E1893" s="42"/>
      <c r="F1893" s="42"/>
    </row>
    <row r="1894" spans="2:6" x14ac:dyDescent="0.25">
      <c r="B1894" s="42"/>
      <c r="C1894" s="42"/>
      <c r="D1894" s="42"/>
      <c r="E1894" s="42"/>
      <c r="F1894" s="42"/>
    </row>
    <row r="1895" spans="2:6" x14ac:dyDescent="0.25">
      <c r="B1895" s="42"/>
      <c r="C1895" s="42"/>
      <c r="D1895" s="42"/>
      <c r="E1895" s="42"/>
      <c r="F1895" s="42"/>
    </row>
    <row r="1896" spans="2:6" x14ac:dyDescent="0.25">
      <c r="B1896" s="42"/>
      <c r="C1896" s="42"/>
      <c r="D1896" s="42"/>
      <c r="E1896" s="42"/>
      <c r="F1896" s="42"/>
    </row>
    <row r="1897" spans="2:6" x14ac:dyDescent="0.25">
      <c r="B1897" s="42"/>
      <c r="C1897" s="42"/>
      <c r="D1897" s="42"/>
      <c r="E1897" s="42"/>
      <c r="F1897" s="42"/>
    </row>
    <row r="1898" spans="2:6" x14ac:dyDescent="0.25">
      <c r="B1898" s="42"/>
      <c r="C1898" s="42"/>
      <c r="D1898" s="42"/>
      <c r="E1898" s="42"/>
      <c r="F1898" s="42"/>
    </row>
    <row r="1899" spans="2:6" x14ac:dyDescent="0.25">
      <c r="B1899" s="42"/>
      <c r="C1899" s="42"/>
      <c r="D1899" s="42"/>
      <c r="E1899" s="42"/>
      <c r="F1899" s="42"/>
    </row>
    <row r="1900" spans="2:6" x14ac:dyDescent="0.25">
      <c r="B1900" s="42"/>
      <c r="C1900" s="42"/>
      <c r="D1900" s="42"/>
      <c r="E1900" s="42"/>
      <c r="F1900" s="42"/>
    </row>
    <row r="1901" spans="2:6" x14ac:dyDescent="0.25">
      <c r="B1901" s="42"/>
      <c r="C1901" s="42"/>
      <c r="D1901" s="42"/>
      <c r="E1901" s="42"/>
      <c r="F1901" s="42"/>
    </row>
    <row r="1902" spans="2:6" x14ac:dyDescent="0.25">
      <c r="B1902" s="42"/>
      <c r="C1902" s="42"/>
      <c r="D1902" s="42"/>
      <c r="E1902" s="42"/>
      <c r="F1902" s="42"/>
    </row>
    <row r="1903" spans="2:6" x14ac:dyDescent="0.25">
      <c r="B1903" s="42"/>
      <c r="C1903" s="42"/>
      <c r="D1903" s="42"/>
      <c r="E1903" s="42"/>
      <c r="F1903" s="42"/>
    </row>
    <row r="1904" spans="2:6" x14ac:dyDescent="0.25">
      <c r="B1904" s="42"/>
      <c r="C1904" s="42"/>
      <c r="D1904" s="42"/>
      <c r="E1904" s="42"/>
      <c r="F1904" s="42"/>
    </row>
    <row r="1905" spans="2:6" x14ac:dyDescent="0.25">
      <c r="B1905" s="42"/>
      <c r="C1905" s="42"/>
      <c r="D1905" s="42"/>
      <c r="E1905" s="42"/>
      <c r="F1905" s="42"/>
    </row>
    <row r="1906" spans="2:6" x14ac:dyDescent="0.25">
      <c r="B1906" s="42"/>
      <c r="C1906" s="42"/>
      <c r="D1906" s="42"/>
      <c r="E1906" s="42"/>
      <c r="F1906" s="42"/>
    </row>
    <row r="1907" spans="2:6" x14ac:dyDescent="0.25">
      <c r="B1907" s="42"/>
      <c r="C1907" s="42"/>
      <c r="D1907" s="42"/>
      <c r="E1907" s="42"/>
      <c r="F1907" s="42"/>
    </row>
    <row r="1908" spans="2:6" x14ac:dyDescent="0.25">
      <c r="B1908" s="42"/>
      <c r="C1908" s="42"/>
      <c r="D1908" s="42"/>
      <c r="E1908" s="42"/>
      <c r="F1908" s="42"/>
    </row>
    <row r="1909" spans="2:6" x14ac:dyDescent="0.25">
      <c r="B1909" s="42"/>
      <c r="C1909" s="42"/>
      <c r="D1909" s="42"/>
      <c r="E1909" s="42"/>
      <c r="F1909" s="42"/>
    </row>
    <row r="1910" spans="2:6" x14ac:dyDescent="0.25">
      <c r="B1910" s="42"/>
      <c r="C1910" s="42"/>
      <c r="D1910" s="42"/>
      <c r="E1910" s="42"/>
      <c r="F1910" s="42"/>
    </row>
    <row r="1911" spans="2:6" x14ac:dyDescent="0.25">
      <c r="B1911" s="42"/>
      <c r="C1911" s="42"/>
      <c r="D1911" s="42"/>
      <c r="E1911" s="42"/>
      <c r="F1911" s="42"/>
    </row>
    <row r="1912" spans="2:6" x14ac:dyDescent="0.25">
      <c r="B1912" s="42"/>
      <c r="C1912" s="42"/>
      <c r="D1912" s="42"/>
      <c r="E1912" s="42"/>
      <c r="F1912" s="42"/>
    </row>
    <row r="1913" spans="2:6" x14ac:dyDescent="0.25">
      <c r="B1913" s="42"/>
      <c r="C1913" s="42"/>
      <c r="D1913" s="42"/>
      <c r="E1913" s="42"/>
      <c r="F1913" s="42"/>
    </row>
    <row r="1914" spans="2:6" x14ac:dyDescent="0.25">
      <c r="B1914" s="42"/>
      <c r="C1914" s="42"/>
      <c r="D1914" s="42"/>
      <c r="E1914" s="42"/>
      <c r="F1914" s="42"/>
    </row>
    <row r="1915" spans="2:6" x14ac:dyDescent="0.25">
      <c r="B1915" s="42"/>
      <c r="C1915" s="42"/>
      <c r="D1915" s="42"/>
      <c r="E1915" s="42"/>
      <c r="F1915" s="42"/>
    </row>
    <row r="1916" spans="2:6" x14ac:dyDescent="0.25">
      <c r="B1916" s="42"/>
      <c r="C1916" s="42"/>
      <c r="D1916" s="42"/>
      <c r="E1916" s="42"/>
      <c r="F1916" s="42"/>
    </row>
    <row r="1917" spans="2:6" x14ac:dyDescent="0.25">
      <c r="B1917" s="42"/>
      <c r="C1917" s="42"/>
      <c r="D1917" s="42"/>
      <c r="E1917" s="42"/>
      <c r="F1917" s="42"/>
    </row>
    <row r="1918" spans="2:6" x14ac:dyDescent="0.25">
      <c r="B1918" s="42"/>
      <c r="C1918" s="42"/>
      <c r="D1918" s="42"/>
      <c r="E1918" s="42"/>
      <c r="F1918" s="42"/>
    </row>
    <row r="1919" spans="2:6" x14ac:dyDescent="0.25">
      <c r="B1919" s="42"/>
      <c r="C1919" s="42"/>
      <c r="D1919" s="42"/>
      <c r="E1919" s="42"/>
      <c r="F1919" s="42"/>
    </row>
    <row r="1920" spans="2:6" x14ac:dyDescent="0.25">
      <c r="B1920" s="42"/>
      <c r="C1920" s="42"/>
      <c r="D1920" s="42"/>
      <c r="E1920" s="42"/>
      <c r="F1920" s="42"/>
    </row>
    <row r="1921" spans="2:6" x14ac:dyDescent="0.25">
      <c r="B1921" s="42"/>
      <c r="C1921" s="42"/>
      <c r="D1921" s="42"/>
      <c r="E1921" s="42"/>
      <c r="F1921" s="42"/>
    </row>
    <row r="1922" spans="2:6" x14ac:dyDescent="0.25">
      <c r="B1922" s="42"/>
      <c r="C1922" s="42"/>
      <c r="D1922" s="42"/>
      <c r="E1922" s="42"/>
      <c r="F1922" s="42"/>
    </row>
    <row r="1923" spans="2:6" x14ac:dyDescent="0.25">
      <c r="B1923" s="42"/>
      <c r="C1923" s="42"/>
      <c r="D1923" s="42"/>
      <c r="E1923" s="42"/>
      <c r="F1923" s="42"/>
    </row>
    <row r="1924" spans="2:6" x14ac:dyDescent="0.25">
      <c r="B1924" s="42"/>
      <c r="C1924" s="42"/>
      <c r="D1924" s="42"/>
      <c r="E1924" s="42"/>
      <c r="F1924" s="42"/>
    </row>
    <row r="1925" spans="2:6" x14ac:dyDescent="0.25">
      <c r="B1925" s="42"/>
      <c r="C1925" s="42"/>
      <c r="D1925" s="42"/>
      <c r="E1925" s="42"/>
      <c r="F1925" s="42"/>
    </row>
    <row r="1926" spans="2:6" x14ac:dyDescent="0.25">
      <c r="B1926" s="42"/>
      <c r="C1926" s="42"/>
      <c r="D1926" s="42"/>
      <c r="E1926" s="42"/>
      <c r="F1926" s="42"/>
    </row>
    <row r="1927" spans="2:6" x14ac:dyDescent="0.25">
      <c r="B1927" s="42"/>
      <c r="C1927" s="42"/>
      <c r="D1927" s="42"/>
      <c r="E1927" s="42"/>
      <c r="F1927" s="42"/>
    </row>
    <row r="1928" spans="2:6" x14ac:dyDescent="0.25">
      <c r="B1928" s="42"/>
      <c r="C1928" s="42"/>
      <c r="D1928" s="42"/>
      <c r="E1928" s="42"/>
      <c r="F1928" s="42"/>
    </row>
    <row r="1929" spans="2:6" x14ac:dyDescent="0.25">
      <c r="B1929" s="42"/>
      <c r="C1929" s="42"/>
      <c r="D1929" s="42"/>
      <c r="E1929" s="42"/>
      <c r="F1929" s="42"/>
    </row>
    <row r="1930" spans="2:6" x14ac:dyDescent="0.25">
      <c r="B1930" s="42"/>
      <c r="C1930" s="42"/>
      <c r="D1930" s="42"/>
      <c r="E1930" s="42"/>
      <c r="F1930" s="42"/>
    </row>
    <row r="1931" spans="2:6" x14ac:dyDescent="0.25">
      <c r="B1931" s="42"/>
      <c r="C1931" s="42"/>
      <c r="D1931" s="42"/>
      <c r="E1931" s="42"/>
      <c r="F1931" s="42"/>
    </row>
    <row r="1932" spans="2:6" x14ac:dyDescent="0.25">
      <c r="B1932" s="42"/>
      <c r="C1932" s="42"/>
      <c r="D1932" s="42"/>
      <c r="E1932" s="42"/>
      <c r="F1932" s="42"/>
    </row>
    <row r="1933" spans="2:6" x14ac:dyDescent="0.25">
      <c r="B1933" s="42"/>
      <c r="C1933" s="42"/>
      <c r="D1933" s="42"/>
      <c r="E1933" s="42"/>
      <c r="F1933" s="42"/>
    </row>
    <row r="1934" spans="2:6" x14ac:dyDescent="0.25">
      <c r="B1934" s="42"/>
      <c r="C1934" s="42"/>
      <c r="D1934" s="42"/>
      <c r="E1934" s="42"/>
      <c r="F1934" s="42"/>
    </row>
    <row r="1935" spans="2:6" x14ac:dyDescent="0.25">
      <c r="B1935" s="42"/>
      <c r="C1935" s="42"/>
      <c r="D1935" s="42"/>
      <c r="E1935" s="42"/>
      <c r="F1935" s="42"/>
    </row>
    <row r="1936" spans="2:6" x14ac:dyDescent="0.25">
      <c r="B1936" s="42"/>
      <c r="C1936" s="42"/>
      <c r="D1936" s="42"/>
      <c r="E1936" s="42"/>
      <c r="F1936" s="42"/>
    </row>
    <row r="1937" spans="2:6" x14ac:dyDescent="0.25">
      <c r="B1937" s="42"/>
      <c r="C1937" s="42"/>
      <c r="D1937" s="42"/>
      <c r="E1937" s="42"/>
      <c r="F1937" s="42"/>
    </row>
    <row r="1938" spans="2:6" x14ac:dyDescent="0.25">
      <c r="B1938" s="42"/>
      <c r="C1938" s="42"/>
      <c r="D1938" s="42"/>
      <c r="E1938" s="42"/>
      <c r="F1938" s="42"/>
    </row>
    <row r="1939" spans="2:6" x14ac:dyDescent="0.25">
      <c r="B1939" s="42"/>
      <c r="C1939" s="42"/>
      <c r="D1939" s="42"/>
      <c r="E1939" s="42"/>
      <c r="F1939" s="42"/>
    </row>
    <row r="1940" spans="2:6" x14ac:dyDescent="0.25">
      <c r="B1940" s="42"/>
      <c r="C1940" s="42"/>
      <c r="D1940" s="42"/>
      <c r="E1940" s="42"/>
      <c r="F1940" s="42"/>
    </row>
    <row r="1941" spans="2:6" x14ac:dyDescent="0.25">
      <c r="B1941" s="42"/>
      <c r="C1941" s="42"/>
      <c r="D1941" s="42"/>
      <c r="E1941" s="42"/>
      <c r="F1941" s="42"/>
    </row>
    <row r="1942" spans="2:6" x14ac:dyDescent="0.25">
      <c r="B1942" s="42"/>
      <c r="C1942" s="42"/>
      <c r="D1942" s="42"/>
      <c r="E1942" s="42"/>
      <c r="F1942" s="42"/>
    </row>
    <row r="1943" spans="2:6" x14ac:dyDescent="0.25">
      <c r="B1943" s="42"/>
      <c r="C1943" s="42"/>
      <c r="D1943" s="42"/>
      <c r="E1943" s="42"/>
      <c r="F1943" s="42"/>
    </row>
    <row r="1944" spans="2:6" x14ac:dyDescent="0.25">
      <c r="B1944" s="42"/>
      <c r="C1944" s="42"/>
      <c r="D1944" s="42"/>
      <c r="E1944" s="42"/>
      <c r="F1944" s="42"/>
    </row>
    <row r="1945" spans="2:6" x14ac:dyDescent="0.25">
      <c r="B1945" s="42"/>
      <c r="C1945" s="42"/>
      <c r="D1945" s="42"/>
      <c r="E1945" s="42"/>
      <c r="F1945" s="42"/>
    </row>
    <row r="1946" spans="2:6" x14ac:dyDescent="0.25">
      <c r="B1946" s="42"/>
      <c r="C1946" s="42"/>
      <c r="D1946" s="42"/>
      <c r="E1946" s="42"/>
      <c r="F1946" s="42"/>
    </row>
    <row r="1947" spans="2:6" x14ac:dyDescent="0.25">
      <c r="B1947" s="42"/>
      <c r="C1947" s="42"/>
      <c r="D1947" s="42"/>
      <c r="E1947" s="42"/>
      <c r="F1947" s="42"/>
    </row>
    <row r="1948" spans="2:6" x14ac:dyDescent="0.25">
      <c r="B1948" s="42"/>
      <c r="C1948" s="42"/>
      <c r="D1948" s="42"/>
      <c r="E1948" s="42"/>
      <c r="F1948" s="42"/>
    </row>
    <row r="1949" spans="2:6" x14ac:dyDescent="0.25">
      <c r="B1949" s="42"/>
      <c r="C1949" s="42"/>
      <c r="D1949" s="42"/>
      <c r="E1949" s="42"/>
      <c r="F1949" s="42"/>
    </row>
    <row r="1950" spans="2:6" x14ac:dyDescent="0.25">
      <c r="B1950" s="42"/>
      <c r="C1950" s="42"/>
      <c r="D1950" s="42"/>
      <c r="E1950" s="42"/>
      <c r="F1950" s="42"/>
    </row>
    <row r="1951" spans="2:6" x14ac:dyDescent="0.25">
      <c r="B1951" s="42"/>
      <c r="C1951" s="42"/>
      <c r="D1951" s="42"/>
      <c r="E1951" s="42"/>
      <c r="F1951" s="42"/>
    </row>
    <row r="1952" spans="2:6" x14ac:dyDescent="0.25">
      <c r="B1952" s="42"/>
      <c r="C1952" s="42"/>
      <c r="D1952" s="42"/>
      <c r="E1952" s="42"/>
      <c r="F1952" s="42"/>
    </row>
    <row r="1953" spans="2:6" x14ac:dyDescent="0.25">
      <c r="B1953" s="42"/>
      <c r="C1953" s="42"/>
      <c r="D1953" s="42"/>
      <c r="E1953" s="42"/>
      <c r="F1953" s="42"/>
    </row>
    <row r="1954" spans="2:6" x14ac:dyDescent="0.25">
      <c r="B1954" s="42"/>
      <c r="C1954" s="42"/>
      <c r="D1954" s="42"/>
      <c r="E1954" s="42"/>
      <c r="F1954" s="42"/>
    </row>
    <row r="1955" spans="2:6" x14ac:dyDescent="0.25">
      <c r="B1955" s="42"/>
      <c r="C1955" s="42"/>
      <c r="D1955" s="42"/>
      <c r="E1955" s="42"/>
      <c r="F1955" s="42"/>
    </row>
    <row r="1956" spans="2:6" x14ac:dyDescent="0.25">
      <c r="B1956" s="42"/>
      <c r="C1956" s="42"/>
      <c r="D1956" s="42"/>
      <c r="E1956" s="42"/>
      <c r="F1956" s="42"/>
    </row>
    <row r="1957" spans="2:6" x14ac:dyDescent="0.25">
      <c r="B1957" s="42"/>
      <c r="C1957" s="42"/>
      <c r="D1957" s="42"/>
      <c r="E1957" s="42"/>
      <c r="F1957" s="42"/>
    </row>
    <row r="1958" spans="2:6" x14ac:dyDescent="0.25">
      <c r="B1958" s="42"/>
      <c r="C1958" s="42"/>
      <c r="D1958" s="42"/>
      <c r="E1958" s="42"/>
      <c r="F1958" s="42"/>
    </row>
    <row r="1959" spans="2:6" x14ac:dyDescent="0.25">
      <c r="B1959" s="42"/>
      <c r="C1959" s="42"/>
      <c r="D1959" s="42"/>
      <c r="E1959" s="42"/>
      <c r="F1959" s="42"/>
    </row>
    <row r="1960" spans="2:6" x14ac:dyDescent="0.25">
      <c r="B1960" s="42"/>
      <c r="C1960" s="42"/>
      <c r="D1960" s="42"/>
      <c r="E1960" s="42"/>
      <c r="F1960" s="42"/>
    </row>
    <row r="1961" spans="2:6" x14ac:dyDescent="0.25">
      <c r="B1961" s="42"/>
      <c r="C1961" s="42"/>
      <c r="D1961" s="42"/>
      <c r="E1961" s="42"/>
      <c r="F1961" s="42"/>
    </row>
    <row r="1962" spans="2:6" x14ac:dyDescent="0.25">
      <c r="B1962" s="42"/>
      <c r="C1962" s="42"/>
      <c r="D1962" s="42"/>
      <c r="E1962" s="42"/>
      <c r="F1962" s="42"/>
    </row>
    <row r="1963" spans="2:6" x14ac:dyDescent="0.25">
      <c r="B1963" s="42"/>
      <c r="C1963" s="42"/>
      <c r="D1963" s="42"/>
      <c r="E1963" s="42"/>
      <c r="F1963" s="42"/>
    </row>
    <row r="1964" spans="2:6" x14ac:dyDescent="0.25">
      <c r="B1964" s="42"/>
      <c r="C1964" s="42"/>
      <c r="D1964" s="42"/>
      <c r="E1964" s="42"/>
      <c r="F1964" s="42"/>
    </row>
    <row r="1965" spans="2:6" x14ac:dyDescent="0.25">
      <c r="B1965" s="42"/>
      <c r="C1965" s="42"/>
      <c r="D1965" s="42"/>
      <c r="E1965" s="42"/>
      <c r="F1965" s="42"/>
    </row>
    <row r="1966" spans="2:6" x14ac:dyDescent="0.25">
      <c r="B1966" s="42"/>
      <c r="C1966" s="42"/>
      <c r="D1966" s="42"/>
      <c r="E1966" s="42"/>
      <c r="F1966" s="42"/>
    </row>
    <row r="1967" spans="2:6" x14ac:dyDescent="0.25">
      <c r="B1967" s="42"/>
      <c r="C1967" s="42"/>
      <c r="D1967" s="42"/>
      <c r="E1967" s="42"/>
      <c r="F1967" s="42"/>
    </row>
    <row r="1968" spans="2:6" x14ac:dyDescent="0.25">
      <c r="B1968" s="42"/>
      <c r="C1968" s="42"/>
      <c r="D1968" s="42"/>
      <c r="E1968" s="42"/>
      <c r="F1968" s="42"/>
    </row>
    <row r="1969" spans="2:6" x14ac:dyDescent="0.25">
      <c r="B1969" s="42"/>
      <c r="C1969" s="42"/>
      <c r="D1969" s="42"/>
      <c r="E1969" s="42"/>
      <c r="F1969" s="42"/>
    </row>
    <row r="1970" spans="2:6" x14ac:dyDescent="0.25">
      <c r="B1970" s="42"/>
      <c r="C1970" s="42"/>
      <c r="D1970" s="42"/>
      <c r="E1970" s="42"/>
      <c r="F1970" s="42"/>
    </row>
    <row r="1971" spans="2:6" x14ac:dyDescent="0.25">
      <c r="B1971" s="42"/>
      <c r="C1971" s="42"/>
      <c r="D1971" s="42"/>
      <c r="E1971" s="42"/>
      <c r="F1971" s="42"/>
    </row>
    <row r="1972" spans="2:6" x14ac:dyDescent="0.25">
      <c r="B1972" s="42"/>
      <c r="C1972" s="42"/>
      <c r="D1972" s="42"/>
      <c r="E1972" s="42"/>
      <c r="F1972" s="42"/>
    </row>
    <row r="1973" spans="2:6" x14ac:dyDescent="0.25">
      <c r="B1973" s="42"/>
      <c r="C1973" s="42"/>
      <c r="D1973" s="42"/>
      <c r="E1973" s="42"/>
      <c r="F1973" s="42"/>
    </row>
    <row r="1974" spans="2:6" x14ac:dyDescent="0.25">
      <c r="B1974" s="42"/>
      <c r="C1974" s="42"/>
      <c r="D1974" s="42"/>
      <c r="E1974" s="42"/>
      <c r="F1974" s="42"/>
    </row>
    <row r="1975" spans="2:6" x14ac:dyDescent="0.25">
      <c r="B1975" s="42"/>
      <c r="C1975" s="42"/>
      <c r="D1975" s="42"/>
      <c r="E1975" s="42"/>
      <c r="F1975" s="42"/>
    </row>
    <row r="1976" spans="2:6" x14ac:dyDescent="0.25">
      <c r="B1976" s="42"/>
      <c r="C1976" s="42"/>
      <c r="D1976" s="42"/>
      <c r="E1976" s="42"/>
      <c r="F1976" s="42"/>
    </row>
    <row r="1977" spans="2:6" x14ac:dyDescent="0.25">
      <c r="B1977" s="42"/>
      <c r="C1977" s="42"/>
      <c r="D1977" s="42"/>
      <c r="E1977" s="42"/>
      <c r="F1977" s="42"/>
    </row>
    <row r="1978" spans="2:6" x14ac:dyDescent="0.25">
      <c r="B1978" s="42"/>
      <c r="C1978" s="42"/>
      <c r="D1978" s="42"/>
      <c r="E1978" s="42"/>
      <c r="F1978" s="42"/>
    </row>
    <row r="1979" spans="2:6" x14ac:dyDescent="0.25">
      <c r="B1979" s="42"/>
      <c r="C1979" s="42"/>
      <c r="D1979" s="42"/>
      <c r="E1979" s="42"/>
      <c r="F1979" s="42"/>
    </row>
    <row r="1980" spans="2:6" x14ac:dyDescent="0.25">
      <c r="B1980" s="42"/>
      <c r="C1980" s="42"/>
      <c r="D1980" s="42"/>
      <c r="E1980" s="42"/>
      <c r="F1980" s="42"/>
    </row>
    <row r="1981" spans="2:6" x14ac:dyDescent="0.25">
      <c r="B1981" s="42"/>
      <c r="C1981" s="42"/>
      <c r="D1981" s="42"/>
      <c r="E1981" s="42"/>
      <c r="F1981" s="42"/>
    </row>
    <row r="1982" spans="2:6" x14ac:dyDescent="0.25">
      <c r="B1982" s="42"/>
      <c r="C1982" s="42"/>
      <c r="D1982" s="42"/>
      <c r="E1982" s="42"/>
      <c r="F1982" s="42"/>
    </row>
    <row r="1983" spans="2:6" x14ac:dyDescent="0.25">
      <c r="B1983" s="42"/>
      <c r="C1983" s="42"/>
      <c r="D1983" s="42"/>
      <c r="E1983" s="42"/>
      <c r="F1983" s="42"/>
    </row>
    <row r="1984" spans="2:6" x14ac:dyDescent="0.25">
      <c r="B1984" s="42"/>
      <c r="C1984" s="42"/>
      <c r="D1984" s="42"/>
      <c r="E1984" s="42"/>
      <c r="F1984" s="42"/>
    </row>
    <row r="1985" spans="2:6" x14ac:dyDescent="0.25">
      <c r="B1985" s="42"/>
      <c r="C1985" s="42"/>
      <c r="D1985" s="42"/>
      <c r="E1985" s="42"/>
      <c r="F1985" s="42"/>
    </row>
    <row r="1986" spans="2:6" x14ac:dyDescent="0.25">
      <c r="B1986" s="42"/>
      <c r="C1986" s="42"/>
      <c r="D1986" s="42"/>
      <c r="E1986" s="42"/>
      <c r="F1986" s="42"/>
    </row>
    <row r="1987" spans="2:6" x14ac:dyDescent="0.25">
      <c r="B1987" s="42"/>
      <c r="C1987" s="42"/>
      <c r="D1987" s="42"/>
      <c r="E1987" s="42"/>
      <c r="F1987" s="42"/>
    </row>
    <row r="1988" spans="2:6" x14ac:dyDescent="0.25">
      <c r="B1988" s="42"/>
      <c r="C1988" s="42"/>
      <c r="D1988" s="42"/>
      <c r="E1988" s="42"/>
      <c r="F1988" s="42"/>
    </row>
    <row r="1989" spans="2:6" x14ac:dyDescent="0.25">
      <c r="B1989" s="42"/>
      <c r="C1989" s="42"/>
      <c r="D1989" s="42"/>
      <c r="E1989" s="42"/>
      <c r="F1989" s="42"/>
    </row>
    <row r="1990" spans="2:6" x14ac:dyDescent="0.25">
      <c r="B1990" s="42"/>
      <c r="C1990" s="42"/>
      <c r="D1990" s="42"/>
      <c r="E1990" s="42"/>
      <c r="F1990" s="42"/>
    </row>
    <row r="1991" spans="2:6" x14ac:dyDescent="0.25">
      <c r="B1991" s="42"/>
      <c r="C1991" s="42"/>
      <c r="D1991" s="42"/>
      <c r="E1991" s="42"/>
      <c r="F1991" s="42"/>
    </row>
    <row r="1992" spans="2:6" x14ac:dyDescent="0.25">
      <c r="B1992" s="42"/>
      <c r="C1992" s="42"/>
      <c r="D1992" s="42"/>
      <c r="E1992" s="42"/>
      <c r="F1992" s="42"/>
    </row>
    <row r="1993" spans="2:6" x14ac:dyDescent="0.25">
      <c r="B1993" s="42"/>
      <c r="C1993" s="42"/>
      <c r="D1993" s="42"/>
      <c r="E1993" s="42"/>
      <c r="F1993" s="42"/>
    </row>
    <row r="1994" spans="2:6" x14ac:dyDescent="0.25">
      <c r="B1994" s="42"/>
      <c r="C1994" s="42"/>
      <c r="D1994" s="42"/>
      <c r="E1994" s="42"/>
      <c r="F1994" s="42"/>
    </row>
    <row r="1995" spans="2:6" x14ac:dyDescent="0.25">
      <c r="B1995" s="42"/>
      <c r="C1995" s="42"/>
      <c r="D1995" s="42"/>
      <c r="E1995" s="42"/>
      <c r="F1995" s="42"/>
    </row>
    <row r="1996" spans="2:6" x14ac:dyDescent="0.25">
      <c r="B1996" s="42"/>
      <c r="C1996" s="42"/>
      <c r="D1996" s="42"/>
      <c r="E1996" s="42"/>
      <c r="F1996" s="42"/>
    </row>
    <row r="1997" spans="2:6" x14ac:dyDescent="0.25">
      <c r="B1997" s="42"/>
      <c r="C1997" s="42"/>
      <c r="D1997" s="42"/>
      <c r="E1997" s="42"/>
      <c r="F1997" s="42"/>
    </row>
    <row r="1998" spans="2:6" x14ac:dyDescent="0.25">
      <c r="B1998" s="42"/>
      <c r="C1998" s="42"/>
      <c r="D1998" s="42"/>
      <c r="E1998" s="42"/>
      <c r="F1998" s="42"/>
    </row>
    <row r="1999" spans="2:6" x14ac:dyDescent="0.25">
      <c r="B1999" s="42"/>
      <c r="C1999" s="42"/>
      <c r="D1999" s="42"/>
      <c r="E1999" s="42"/>
      <c r="F1999" s="42"/>
    </row>
    <row r="2000" spans="2:6" x14ac:dyDescent="0.25">
      <c r="B2000" s="42"/>
      <c r="C2000" s="42"/>
      <c r="D2000" s="42"/>
      <c r="E2000" s="42"/>
      <c r="F2000" s="42"/>
    </row>
    <row r="2001" spans="2:6" x14ac:dyDescent="0.25">
      <c r="B2001" s="42"/>
      <c r="C2001" s="42"/>
      <c r="D2001" s="42"/>
      <c r="E2001" s="42"/>
      <c r="F2001" s="42"/>
    </row>
    <row r="2002" spans="2:6" x14ac:dyDescent="0.25">
      <c r="B2002" s="42"/>
      <c r="C2002" s="42"/>
      <c r="D2002" s="42"/>
      <c r="E2002" s="42"/>
      <c r="F2002" s="42"/>
    </row>
    <row r="2003" spans="2:6" x14ac:dyDescent="0.25">
      <c r="B2003" s="42"/>
      <c r="C2003" s="42"/>
      <c r="D2003" s="42"/>
      <c r="E2003" s="42"/>
      <c r="F2003" s="42"/>
    </row>
    <row r="2004" spans="2:6" x14ac:dyDescent="0.25">
      <c r="B2004" s="42"/>
      <c r="C2004" s="42"/>
      <c r="D2004" s="42"/>
      <c r="E2004" s="42"/>
      <c r="F2004" s="42"/>
    </row>
    <row r="2005" spans="2:6" x14ac:dyDescent="0.25">
      <c r="B2005" s="42"/>
      <c r="C2005" s="42"/>
      <c r="D2005" s="42"/>
      <c r="E2005" s="42"/>
      <c r="F2005" s="42"/>
    </row>
    <row r="2006" spans="2:6" x14ac:dyDescent="0.25">
      <c r="B2006" s="42"/>
      <c r="C2006" s="42"/>
      <c r="D2006" s="42"/>
      <c r="E2006" s="42"/>
      <c r="F2006" s="42"/>
    </row>
    <row r="2007" spans="2:6" x14ac:dyDescent="0.25">
      <c r="B2007" s="42"/>
      <c r="C2007" s="42"/>
      <c r="D2007" s="42"/>
      <c r="E2007" s="42"/>
      <c r="F2007" s="42"/>
    </row>
    <row r="2008" spans="2:6" x14ac:dyDescent="0.25">
      <c r="B2008" s="42"/>
      <c r="C2008" s="42"/>
      <c r="D2008" s="42"/>
      <c r="E2008" s="42"/>
      <c r="F2008" s="42"/>
    </row>
    <row r="2009" spans="2:6" x14ac:dyDescent="0.25">
      <c r="B2009" s="42"/>
      <c r="C2009" s="42"/>
      <c r="D2009" s="42"/>
      <c r="E2009" s="42"/>
      <c r="F2009" s="42"/>
    </row>
    <row r="2010" spans="2:6" x14ac:dyDescent="0.25">
      <c r="B2010" s="42"/>
      <c r="C2010" s="42"/>
      <c r="D2010" s="42"/>
      <c r="E2010" s="42"/>
      <c r="F2010" s="42"/>
    </row>
    <row r="2011" spans="2:6" x14ac:dyDescent="0.25">
      <c r="B2011" s="42"/>
      <c r="C2011" s="42"/>
      <c r="D2011" s="42"/>
      <c r="E2011" s="42"/>
      <c r="F2011" s="42"/>
    </row>
    <row r="2012" spans="2:6" x14ac:dyDescent="0.25">
      <c r="B2012" s="42"/>
      <c r="C2012" s="42"/>
      <c r="D2012" s="42"/>
      <c r="E2012" s="42"/>
      <c r="F2012" s="42"/>
    </row>
    <row r="2013" spans="2:6" x14ac:dyDescent="0.25">
      <c r="B2013" s="42"/>
      <c r="C2013" s="42"/>
      <c r="D2013" s="42"/>
      <c r="E2013" s="42"/>
      <c r="F2013" s="42"/>
    </row>
    <row r="2014" spans="2:6" x14ac:dyDescent="0.25">
      <c r="B2014" s="42"/>
      <c r="C2014" s="42"/>
      <c r="D2014" s="42"/>
      <c r="E2014" s="42"/>
      <c r="F2014" s="42"/>
    </row>
    <row r="2015" spans="2:6" x14ac:dyDescent="0.25">
      <c r="B2015" s="42"/>
      <c r="C2015" s="42"/>
      <c r="D2015" s="42"/>
      <c r="E2015" s="42"/>
      <c r="F2015" s="42"/>
    </row>
    <row r="2016" spans="2:6" x14ac:dyDescent="0.25">
      <c r="B2016" s="42"/>
      <c r="C2016" s="42"/>
      <c r="D2016" s="42"/>
      <c r="E2016" s="42"/>
      <c r="F2016" s="42"/>
    </row>
    <row r="2017" spans="2:6" x14ac:dyDescent="0.25">
      <c r="B2017" s="42"/>
      <c r="C2017" s="42"/>
      <c r="D2017" s="42"/>
      <c r="E2017" s="42"/>
      <c r="F2017" s="42"/>
    </row>
    <row r="2018" spans="2:6" x14ac:dyDescent="0.25">
      <c r="B2018" s="42"/>
      <c r="C2018" s="42"/>
      <c r="D2018" s="42"/>
      <c r="E2018" s="42"/>
      <c r="F2018" s="42"/>
    </row>
    <row r="2019" spans="2:6" x14ac:dyDescent="0.25">
      <c r="B2019" s="42"/>
      <c r="C2019" s="42"/>
      <c r="D2019" s="42"/>
      <c r="E2019" s="42"/>
      <c r="F2019" s="42"/>
    </row>
    <row r="2020" spans="2:6" x14ac:dyDescent="0.25">
      <c r="B2020" s="42"/>
      <c r="C2020" s="42"/>
      <c r="D2020" s="42"/>
      <c r="E2020" s="42"/>
      <c r="F2020" s="42"/>
    </row>
    <row r="2021" spans="2:6" x14ac:dyDescent="0.25">
      <c r="B2021" s="42"/>
      <c r="C2021" s="42"/>
      <c r="D2021" s="42"/>
      <c r="E2021" s="42"/>
      <c r="F2021" s="42"/>
    </row>
    <row r="2022" spans="2:6" x14ac:dyDescent="0.25">
      <c r="B2022" s="42"/>
      <c r="C2022" s="42"/>
      <c r="D2022" s="42"/>
      <c r="E2022" s="42"/>
      <c r="F2022" s="42"/>
    </row>
    <row r="2023" spans="2:6" x14ac:dyDescent="0.25">
      <c r="B2023" s="42"/>
      <c r="C2023" s="42"/>
      <c r="D2023" s="42"/>
      <c r="E2023" s="42"/>
      <c r="F2023" s="42"/>
    </row>
    <row r="2024" spans="2:6" x14ac:dyDescent="0.25">
      <c r="B2024" s="42"/>
      <c r="C2024" s="42"/>
      <c r="D2024" s="42"/>
      <c r="E2024" s="42"/>
      <c r="F2024" s="42"/>
    </row>
    <row r="2025" spans="2:6" x14ac:dyDescent="0.25">
      <c r="B2025" s="42"/>
      <c r="C2025" s="42"/>
      <c r="D2025" s="42"/>
      <c r="E2025" s="42"/>
      <c r="F2025" s="42"/>
    </row>
    <row r="2026" spans="2:6" x14ac:dyDescent="0.25">
      <c r="B2026" s="42"/>
      <c r="C2026" s="42"/>
      <c r="D2026" s="42"/>
      <c r="E2026" s="42"/>
      <c r="F2026" s="42"/>
    </row>
    <row r="2027" spans="2:6" x14ac:dyDescent="0.25">
      <c r="B2027" s="42"/>
      <c r="C2027" s="42"/>
      <c r="D2027" s="42"/>
      <c r="E2027" s="42"/>
      <c r="F2027" s="42"/>
    </row>
    <row r="2028" spans="2:6" x14ac:dyDescent="0.25">
      <c r="B2028" s="42"/>
      <c r="C2028" s="42"/>
      <c r="D2028" s="42"/>
      <c r="E2028" s="42"/>
      <c r="F2028" s="42"/>
    </row>
    <row r="2029" spans="2:6" x14ac:dyDescent="0.25">
      <c r="B2029" s="42"/>
      <c r="C2029" s="42"/>
      <c r="D2029" s="42"/>
      <c r="E2029" s="42"/>
      <c r="F2029" s="42"/>
    </row>
    <row r="2030" spans="2:6" x14ac:dyDescent="0.25">
      <c r="B2030" s="42"/>
      <c r="C2030" s="42"/>
      <c r="D2030" s="42"/>
      <c r="E2030" s="42"/>
      <c r="F2030" s="42"/>
    </row>
    <row r="2031" spans="2:6" x14ac:dyDescent="0.25">
      <c r="B2031" s="42"/>
      <c r="C2031" s="42"/>
      <c r="D2031" s="42"/>
      <c r="E2031" s="42"/>
      <c r="F2031" s="42"/>
    </row>
    <row r="2032" spans="2:6" x14ac:dyDescent="0.25">
      <c r="B2032" s="42"/>
      <c r="C2032" s="42"/>
      <c r="D2032" s="42"/>
      <c r="E2032" s="42"/>
      <c r="F2032" s="42"/>
    </row>
    <row r="2033" spans="2:6" x14ac:dyDescent="0.25">
      <c r="B2033" s="42"/>
      <c r="C2033" s="42"/>
      <c r="D2033" s="42"/>
      <c r="E2033" s="42"/>
      <c r="F2033" s="42"/>
    </row>
    <row r="2034" spans="2:6" x14ac:dyDescent="0.25">
      <c r="B2034" s="42"/>
      <c r="C2034" s="42"/>
      <c r="D2034" s="42"/>
      <c r="E2034" s="42"/>
      <c r="F2034" s="42"/>
    </row>
    <row r="2035" spans="2:6" x14ac:dyDescent="0.25">
      <c r="B2035" s="42"/>
      <c r="C2035" s="42"/>
      <c r="D2035" s="42"/>
      <c r="E2035" s="42"/>
      <c r="F2035" s="42"/>
    </row>
    <row r="2036" spans="2:6" x14ac:dyDescent="0.25">
      <c r="B2036" s="42"/>
      <c r="C2036" s="42"/>
      <c r="D2036" s="42"/>
      <c r="E2036" s="42"/>
      <c r="F2036" s="42"/>
    </row>
    <row r="2037" spans="2:6" x14ac:dyDescent="0.25">
      <c r="B2037" s="42"/>
      <c r="C2037" s="42"/>
      <c r="D2037" s="42"/>
      <c r="E2037" s="42"/>
      <c r="F2037" s="42"/>
    </row>
    <row r="2038" spans="2:6" x14ac:dyDescent="0.25">
      <c r="B2038" s="42"/>
      <c r="C2038" s="42"/>
      <c r="D2038" s="42"/>
      <c r="E2038" s="42"/>
      <c r="F2038" s="42"/>
    </row>
    <row r="2039" spans="2:6" x14ac:dyDescent="0.25">
      <c r="B2039" s="42"/>
      <c r="C2039" s="42"/>
      <c r="D2039" s="42"/>
      <c r="E2039" s="42"/>
      <c r="F2039" s="42"/>
    </row>
    <row r="2040" spans="2:6" x14ac:dyDescent="0.25">
      <c r="B2040" s="42"/>
      <c r="C2040" s="42"/>
      <c r="D2040" s="42"/>
      <c r="E2040" s="42"/>
      <c r="F2040" s="42"/>
    </row>
    <row r="2041" spans="2:6" x14ac:dyDescent="0.25">
      <c r="B2041" s="42"/>
      <c r="C2041" s="42"/>
      <c r="D2041" s="42"/>
      <c r="E2041" s="42"/>
      <c r="F2041" s="42"/>
    </row>
    <row r="2042" spans="2:6" x14ac:dyDescent="0.25">
      <c r="B2042" s="42"/>
      <c r="C2042" s="42"/>
      <c r="D2042" s="42"/>
      <c r="E2042" s="42"/>
      <c r="F2042" s="42"/>
    </row>
    <row r="2043" spans="2:6" x14ac:dyDescent="0.25">
      <c r="B2043" s="42"/>
      <c r="C2043" s="42"/>
      <c r="D2043" s="42"/>
      <c r="E2043" s="42"/>
      <c r="F2043" s="42"/>
    </row>
    <row r="2044" spans="2:6" x14ac:dyDescent="0.25">
      <c r="B2044" s="42"/>
      <c r="C2044" s="42"/>
      <c r="D2044" s="42"/>
      <c r="E2044" s="42"/>
      <c r="F2044" s="42"/>
    </row>
    <row r="2045" spans="2:6" x14ac:dyDescent="0.25">
      <c r="B2045" s="42"/>
      <c r="C2045" s="42"/>
      <c r="D2045" s="42"/>
      <c r="E2045" s="42"/>
      <c r="F2045" s="42"/>
    </row>
    <row r="2046" spans="2:6" x14ac:dyDescent="0.25">
      <c r="B2046" s="42"/>
      <c r="C2046" s="42"/>
      <c r="D2046" s="42"/>
      <c r="E2046" s="42"/>
      <c r="F2046" s="42"/>
    </row>
    <row r="2047" spans="2:6" x14ac:dyDescent="0.25">
      <c r="B2047" s="42"/>
      <c r="C2047" s="42"/>
      <c r="D2047" s="42"/>
      <c r="E2047" s="42"/>
      <c r="F2047" s="42"/>
    </row>
    <row r="2048" spans="2:6" x14ac:dyDescent="0.25">
      <c r="B2048" s="42"/>
      <c r="C2048" s="42"/>
      <c r="D2048" s="42"/>
      <c r="E2048" s="42"/>
      <c r="F2048" s="42"/>
    </row>
    <row r="2049" spans="2:6" x14ac:dyDescent="0.25">
      <c r="B2049" s="42"/>
      <c r="C2049" s="42"/>
      <c r="D2049" s="42"/>
      <c r="E2049" s="42"/>
      <c r="F2049" s="42"/>
    </row>
    <row r="2050" spans="2:6" x14ac:dyDescent="0.25">
      <c r="B2050" s="42"/>
      <c r="C2050" s="42"/>
      <c r="D2050" s="42"/>
      <c r="E2050" s="42"/>
      <c r="F2050" s="42"/>
    </row>
    <row r="2051" spans="2:6" x14ac:dyDescent="0.25">
      <c r="B2051" s="42"/>
      <c r="C2051" s="42"/>
      <c r="D2051" s="42"/>
      <c r="E2051" s="42"/>
      <c r="F2051" s="42"/>
    </row>
    <row r="2052" spans="2:6" x14ac:dyDescent="0.25">
      <c r="B2052" s="42"/>
      <c r="C2052" s="42"/>
      <c r="D2052" s="42"/>
      <c r="E2052" s="42"/>
      <c r="F2052" s="42"/>
    </row>
    <row r="2053" spans="2:6" x14ac:dyDescent="0.25">
      <c r="B2053" s="42"/>
      <c r="C2053" s="42"/>
      <c r="D2053" s="42"/>
      <c r="E2053" s="42"/>
      <c r="F2053" s="42"/>
    </row>
    <row r="2054" spans="2:6" x14ac:dyDescent="0.25">
      <c r="B2054" s="42"/>
      <c r="C2054" s="42"/>
      <c r="D2054" s="42"/>
      <c r="E2054" s="42"/>
      <c r="F2054" s="42"/>
    </row>
    <row r="2055" spans="2:6" x14ac:dyDescent="0.25">
      <c r="B2055" s="42"/>
      <c r="C2055" s="42"/>
      <c r="D2055" s="42"/>
      <c r="E2055" s="42"/>
      <c r="F2055" s="42"/>
    </row>
    <row r="2056" spans="2:6" x14ac:dyDescent="0.25">
      <c r="B2056" s="42"/>
      <c r="C2056" s="42"/>
      <c r="D2056" s="42"/>
      <c r="E2056" s="42"/>
      <c r="F2056" s="42"/>
    </row>
    <row r="2057" spans="2:6" x14ac:dyDescent="0.25">
      <c r="B2057" s="42"/>
      <c r="C2057" s="42"/>
      <c r="D2057" s="42"/>
      <c r="E2057" s="42"/>
      <c r="F2057" s="42"/>
    </row>
    <row r="2058" spans="2:6" x14ac:dyDescent="0.25">
      <c r="B2058" s="42"/>
      <c r="C2058" s="42"/>
      <c r="D2058" s="42"/>
      <c r="E2058" s="42"/>
      <c r="F2058" s="42"/>
    </row>
    <row r="2059" spans="2:6" x14ac:dyDescent="0.25">
      <c r="B2059" s="42"/>
      <c r="C2059" s="42"/>
      <c r="D2059" s="42"/>
      <c r="E2059" s="42"/>
      <c r="F2059" s="42"/>
    </row>
    <row r="2060" spans="2:6" x14ac:dyDescent="0.25">
      <c r="B2060" s="42"/>
      <c r="C2060" s="42"/>
      <c r="D2060" s="42"/>
      <c r="E2060" s="42"/>
      <c r="F2060" s="42"/>
    </row>
    <row r="2061" spans="2:6" x14ac:dyDescent="0.25">
      <c r="B2061" s="42"/>
      <c r="C2061" s="42"/>
      <c r="D2061" s="42"/>
      <c r="E2061" s="42"/>
      <c r="F2061" s="42"/>
    </row>
    <row r="2062" spans="2:6" x14ac:dyDescent="0.25">
      <c r="B2062" s="42"/>
      <c r="C2062" s="42"/>
      <c r="D2062" s="42"/>
      <c r="E2062" s="42"/>
      <c r="F2062" s="42"/>
    </row>
    <row r="2063" spans="2:6" x14ac:dyDescent="0.25">
      <c r="B2063" s="42"/>
      <c r="C2063" s="42"/>
      <c r="D2063" s="42"/>
      <c r="E2063" s="42"/>
      <c r="F2063" s="42"/>
    </row>
    <row r="2064" spans="2:6" x14ac:dyDescent="0.25">
      <c r="B2064" s="42"/>
      <c r="C2064" s="42"/>
      <c r="D2064" s="42"/>
      <c r="E2064" s="42"/>
      <c r="F2064" s="42"/>
    </row>
    <row r="2065" spans="2:6" x14ac:dyDescent="0.25">
      <c r="B2065" s="42"/>
      <c r="C2065" s="42"/>
      <c r="D2065" s="42"/>
      <c r="E2065" s="42"/>
      <c r="F2065" s="42"/>
    </row>
    <row r="2066" spans="2:6" x14ac:dyDescent="0.25">
      <c r="B2066" s="42"/>
      <c r="C2066" s="42"/>
      <c r="D2066" s="42"/>
      <c r="E2066" s="42"/>
      <c r="F2066" s="42"/>
    </row>
    <row r="2067" spans="2:6" x14ac:dyDescent="0.25">
      <c r="B2067" s="42"/>
      <c r="C2067" s="42"/>
      <c r="D2067" s="42"/>
      <c r="E2067" s="42"/>
      <c r="F2067" s="42"/>
    </row>
    <row r="2068" spans="2:6" x14ac:dyDescent="0.25">
      <c r="B2068" s="42"/>
      <c r="C2068" s="42"/>
      <c r="D2068" s="42"/>
      <c r="E2068" s="42"/>
      <c r="F2068" s="42"/>
    </row>
    <row r="2069" spans="2:6" x14ac:dyDescent="0.25">
      <c r="B2069" s="42"/>
      <c r="C2069" s="42"/>
      <c r="D2069" s="42"/>
      <c r="E2069" s="42"/>
      <c r="F2069" s="42"/>
    </row>
    <row r="2070" spans="2:6" x14ac:dyDescent="0.25">
      <c r="B2070" s="42"/>
      <c r="C2070" s="42"/>
      <c r="D2070" s="42"/>
      <c r="E2070" s="42"/>
      <c r="F2070" s="42"/>
    </row>
    <row r="2071" spans="2:6" x14ac:dyDescent="0.25">
      <c r="B2071" s="42"/>
      <c r="C2071" s="42"/>
      <c r="D2071" s="42"/>
      <c r="E2071" s="42"/>
      <c r="F2071" s="42"/>
    </row>
    <row r="2072" spans="2:6" x14ac:dyDescent="0.25">
      <c r="B2072" s="42"/>
      <c r="C2072" s="42"/>
      <c r="D2072" s="42"/>
      <c r="E2072" s="42"/>
      <c r="F2072" s="42"/>
    </row>
    <row r="2073" spans="2:6" x14ac:dyDescent="0.25">
      <c r="B2073" s="42"/>
      <c r="C2073" s="42"/>
      <c r="D2073" s="42"/>
      <c r="E2073" s="42"/>
      <c r="F2073" s="42"/>
    </row>
    <row r="2074" spans="2:6" x14ac:dyDescent="0.25">
      <c r="B2074" s="42"/>
      <c r="C2074" s="42"/>
      <c r="D2074" s="42"/>
      <c r="E2074" s="42"/>
      <c r="F2074" s="42"/>
    </row>
    <row r="2075" spans="2:6" x14ac:dyDescent="0.25">
      <c r="B2075" s="42"/>
      <c r="C2075" s="42"/>
      <c r="D2075" s="42"/>
      <c r="E2075" s="42"/>
      <c r="F2075" s="42"/>
    </row>
    <row r="2076" spans="2:6" x14ac:dyDescent="0.25">
      <c r="B2076" s="42"/>
      <c r="C2076" s="42"/>
      <c r="D2076" s="42"/>
      <c r="E2076" s="42"/>
      <c r="F2076" s="42"/>
    </row>
    <row r="2077" spans="2:6" x14ac:dyDescent="0.25">
      <c r="B2077" s="42"/>
      <c r="C2077" s="42"/>
      <c r="D2077" s="42"/>
      <c r="E2077" s="42"/>
      <c r="F2077" s="42"/>
    </row>
    <row r="2078" spans="2:6" x14ac:dyDescent="0.25">
      <c r="B2078" s="42"/>
      <c r="C2078" s="42"/>
      <c r="D2078" s="42"/>
      <c r="E2078" s="42"/>
      <c r="F2078" s="42"/>
    </row>
    <row r="2079" spans="2:6" x14ac:dyDescent="0.25">
      <c r="B2079" s="42"/>
      <c r="C2079" s="42"/>
      <c r="D2079" s="42"/>
      <c r="E2079" s="42"/>
      <c r="F2079" s="42"/>
    </row>
    <row r="2080" spans="2:6" x14ac:dyDescent="0.25">
      <c r="B2080" s="42"/>
      <c r="C2080" s="42"/>
      <c r="D2080" s="42"/>
      <c r="E2080" s="42"/>
      <c r="F2080" s="42"/>
    </row>
    <row r="2081" spans="2:6" x14ac:dyDescent="0.25">
      <c r="B2081" s="42"/>
      <c r="C2081" s="42"/>
      <c r="D2081" s="42"/>
      <c r="E2081" s="42"/>
      <c r="F2081" s="42"/>
    </row>
    <row r="2082" spans="2:6" x14ac:dyDescent="0.25">
      <c r="B2082" s="42"/>
      <c r="C2082" s="42"/>
      <c r="D2082" s="42"/>
      <c r="E2082" s="42"/>
      <c r="F2082" s="42"/>
    </row>
    <row r="2083" spans="2:6" x14ac:dyDescent="0.25">
      <c r="B2083" s="42"/>
      <c r="C2083" s="42"/>
      <c r="D2083" s="42"/>
      <c r="E2083" s="42"/>
      <c r="F2083" s="42"/>
    </row>
    <row r="2084" spans="2:6" x14ac:dyDescent="0.25">
      <c r="B2084" s="42"/>
      <c r="C2084" s="42"/>
      <c r="D2084" s="42"/>
      <c r="E2084" s="42"/>
      <c r="F2084" s="42"/>
    </row>
    <row r="2085" spans="2:6" x14ac:dyDescent="0.25">
      <c r="B2085" s="42"/>
      <c r="C2085" s="42"/>
      <c r="D2085" s="42"/>
      <c r="E2085" s="42"/>
      <c r="F2085" s="42"/>
    </row>
    <row r="2086" spans="2:6" x14ac:dyDescent="0.25">
      <c r="B2086" s="42"/>
      <c r="C2086" s="42"/>
      <c r="D2086" s="42"/>
      <c r="E2086" s="42"/>
      <c r="F2086" s="42"/>
    </row>
    <row r="2087" spans="2:6" x14ac:dyDescent="0.25">
      <c r="B2087" s="42"/>
      <c r="C2087" s="42"/>
      <c r="D2087" s="42"/>
      <c r="E2087" s="42"/>
      <c r="F2087" s="42"/>
    </row>
    <row r="2088" spans="2:6" x14ac:dyDescent="0.25">
      <c r="B2088" s="42"/>
      <c r="C2088" s="42"/>
      <c r="D2088" s="42"/>
      <c r="E2088" s="42"/>
      <c r="F2088" s="42"/>
    </row>
    <row r="2089" spans="2:6" x14ac:dyDescent="0.25">
      <c r="B2089" s="42"/>
      <c r="C2089" s="42"/>
      <c r="D2089" s="42"/>
      <c r="E2089" s="42"/>
      <c r="F2089" s="42"/>
    </row>
    <row r="2090" spans="2:6" x14ac:dyDescent="0.25">
      <c r="B2090" s="42"/>
      <c r="C2090" s="42"/>
      <c r="D2090" s="42"/>
      <c r="E2090" s="42"/>
      <c r="F2090" s="42"/>
    </row>
    <row r="2091" spans="2:6" x14ac:dyDescent="0.25">
      <c r="B2091" s="42"/>
      <c r="C2091" s="42"/>
      <c r="D2091" s="42"/>
      <c r="E2091" s="42"/>
      <c r="F2091" s="42"/>
    </row>
    <row r="2092" spans="2:6" x14ac:dyDescent="0.25">
      <c r="B2092" s="42"/>
      <c r="C2092" s="42"/>
      <c r="D2092" s="42"/>
      <c r="E2092" s="42"/>
      <c r="F2092" s="42"/>
    </row>
    <row r="2093" spans="2:6" x14ac:dyDescent="0.25">
      <c r="B2093" s="42"/>
      <c r="C2093" s="42"/>
      <c r="D2093" s="42"/>
      <c r="E2093" s="42"/>
      <c r="F2093" s="42"/>
    </row>
    <row r="2094" spans="2:6" x14ac:dyDescent="0.25">
      <c r="B2094" s="42"/>
      <c r="C2094" s="42"/>
      <c r="D2094" s="42"/>
      <c r="E2094" s="42"/>
      <c r="F2094" s="42"/>
    </row>
    <row r="2095" spans="2:6" x14ac:dyDescent="0.25">
      <c r="B2095" s="42"/>
      <c r="C2095" s="42"/>
      <c r="D2095" s="42"/>
      <c r="E2095" s="42"/>
      <c r="F2095" s="42"/>
    </row>
    <row r="2096" spans="2:6" x14ac:dyDescent="0.25">
      <c r="B2096" s="42"/>
      <c r="C2096" s="42"/>
      <c r="D2096" s="42"/>
      <c r="E2096" s="42"/>
      <c r="F2096" s="42"/>
    </row>
    <row r="2097" spans="2:6" x14ac:dyDescent="0.25">
      <c r="B2097" s="42"/>
      <c r="C2097" s="42"/>
      <c r="D2097" s="42"/>
      <c r="E2097" s="42"/>
      <c r="F2097" s="42"/>
    </row>
    <row r="2098" spans="2:6" x14ac:dyDescent="0.25">
      <c r="B2098" s="42"/>
      <c r="C2098" s="42"/>
      <c r="D2098" s="42"/>
      <c r="E2098" s="42"/>
      <c r="F2098" s="42"/>
    </row>
    <row r="2099" spans="2:6" x14ac:dyDescent="0.25">
      <c r="B2099" s="42"/>
      <c r="C2099" s="42"/>
      <c r="D2099" s="42"/>
      <c r="E2099" s="42"/>
      <c r="F2099" s="42"/>
    </row>
    <row r="2100" spans="2:6" x14ac:dyDescent="0.25">
      <c r="B2100" s="42"/>
      <c r="C2100" s="42"/>
      <c r="D2100" s="42"/>
      <c r="E2100" s="42"/>
      <c r="F2100" s="42"/>
    </row>
    <row r="2101" spans="2:6" x14ac:dyDescent="0.25">
      <c r="B2101" s="42"/>
      <c r="C2101" s="42"/>
      <c r="D2101" s="42"/>
      <c r="E2101" s="42"/>
      <c r="F2101" s="42"/>
    </row>
    <row r="2102" spans="2:6" x14ac:dyDescent="0.25">
      <c r="B2102" s="42"/>
      <c r="C2102" s="42"/>
      <c r="D2102" s="42"/>
      <c r="E2102" s="42"/>
      <c r="F2102" s="42"/>
    </row>
    <row r="2103" spans="2:6" x14ac:dyDescent="0.25">
      <c r="B2103" s="42"/>
      <c r="C2103" s="42"/>
      <c r="D2103" s="42"/>
      <c r="E2103" s="42"/>
      <c r="F2103" s="42"/>
    </row>
    <row r="2104" spans="2:6" x14ac:dyDescent="0.25">
      <c r="B2104" s="42"/>
      <c r="C2104" s="42"/>
      <c r="D2104" s="42"/>
      <c r="E2104" s="42"/>
      <c r="F2104" s="42"/>
    </row>
    <row r="2105" spans="2:6" x14ac:dyDescent="0.25">
      <c r="B2105" s="42"/>
      <c r="C2105" s="42"/>
      <c r="D2105" s="42"/>
      <c r="E2105" s="42"/>
      <c r="F2105" s="42"/>
    </row>
    <row r="2106" spans="2:6" x14ac:dyDescent="0.25">
      <c r="B2106" s="42"/>
      <c r="C2106" s="42"/>
      <c r="D2106" s="42"/>
      <c r="E2106" s="42"/>
      <c r="F2106" s="42"/>
    </row>
    <row r="2107" spans="2:6" x14ac:dyDescent="0.25">
      <c r="B2107" s="42"/>
      <c r="C2107" s="42"/>
      <c r="D2107" s="42"/>
      <c r="E2107" s="42"/>
      <c r="F2107" s="42"/>
    </row>
    <row r="2108" spans="2:6" x14ac:dyDescent="0.25">
      <c r="B2108" s="42"/>
      <c r="C2108" s="42"/>
      <c r="D2108" s="42"/>
      <c r="E2108" s="42"/>
      <c r="F2108" s="42"/>
    </row>
    <row r="2109" spans="2:6" x14ac:dyDescent="0.25">
      <c r="B2109" s="42"/>
      <c r="C2109" s="42"/>
      <c r="D2109" s="42"/>
      <c r="E2109" s="42"/>
      <c r="F2109" s="42"/>
    </row>
    <row r="2110" spans="2:6" x14ac:dyDescent="0.25">
      <c r="B2110" s="42"/>
      <c r="C2110" s="42"/>
      <c r="D2110" s="42"/>
      <c r="E2110" s="42"/>
      <c r="F2110" s="42"/>
    </row>
    <row r="2111" spans="2:6" x14ac:dyDescent="0.25">
      <c r="B2111" s="42"/>
      <c r="C2111" s="42"/>
      <c r="D2111" s="42"/>
      <c r="E2111" s="42"/>
      <c r="F2111" s="42"/>
    </row>
    <row r="2112" spans="2:6" x14ac:dyDescent="0.25">
      <c r="B2112" s="42"/>
      <c r="C2112" s="42"/>
      <c r="D2112" s="42"/>
      <c r="E2112" s="42"/>
      <c r="F2112" s="42"/>
    </row>
    <row r="2113" spans="2:6" x14ac:dyDescent="0.25">
      <c r="B2113" s="42"/>
      <c r="C2113" s="42"/>
      <c r="D2113" s="42"/>
      <c r="E2113" s="42"/>
      <c r="F2113" s="42"/>
    </row>
    <row r="2114" spans="2:6" x14ac:dyDescent="0.25">
      <c r="B2114" s="42"/>
      <c r="C2114" s="42"/>
      <c r="D2114" s="42"/>
      <c r="E2114" s="42"/>
      <c r="F2114" s="42"/>
    </row>
    <row r="2115" spans="2:6" x14ac:dyDescent="0.25">
      <c r="B2115" s="42"/>
      <c r="C2115" s="42"/>
      <c r="D2115" s="42"/>
      <c r="E2115" s="42"/>
      <c r="F2115" s="42"/>
    </row>
    <row r="2116" spans="2:6" x14ac:dyDescent="0.25">
      <c r="B2116" s="42"/>
      <c r="C2116" s="42"/>
      <c r="D2116" s="42"/>
      <c r="E2116" s="42"/>
      <c r="F2116" s="42"/>
    </row>
    <row r="2117" spans="2:6" x14ac:dyDescent="0.25">
      <c r="B2117" s="42"/>
      <c r="C2117" s="42"/>
      <c r="D2117" s="42"/>
      <c r="E2117" s="42"/>
      <c r="F2117" s="42"/>
    </row>
    <row r="2118" spans="2:6" x14ac:dyDescent="0.25">
      <c r="B2118" s="42"/>
      <c r="C2118" s="42"/>
      <c r="D2118" s="42"/>
      <c r="E2118" s="42"/>
      <c r="F2118" s="42"/>
    </row>
    <row r="2119" spans="2:6" x14ac:dyDescent="0.25">
      <c r="B2119" s="42"/>
      <c r="C2119" s="42"/>
      <c r="D2119" s="42"/>
      <c r="E2119" s="42"/>
      <c r="F2119" s="42"/>
    </row>
    <row r="2120" spans="2:6" x14ac:dyDescent="0.25">
      <c r="B2120" s="42"/>
      <c r="C2120" s="42"/>
      <c r="D2120" s="42"/>
      <c r="E2120" s="42"/>
      <c r="F2120" s="42"/>
    </row>
    <row r="2121" spans="2:6" x14ac:dyDescent="0.25">
      <c r="B2121" s="42"/>
      <c r="C2121" s="42"/>
      <c r="D2121" s="42"/>
      <c r="E2121" s="42"/>
      <c r="F2121" s="42"/>
    </row>
    <row r="2122" spans="2:6" x14ac:dyDescent="0.25">
      <c r="B2122" s="42"/>
      <c r="C2122" s="42"/>
      <c r="D2122" s="42"/>
      <c r="E2122" s="42"/>
      <c r="F2122" s="42"/>
    </row>
    <row r="2123" spans="2:6" x14ac:dyDescent="0.25">
      <c r="B2123" s="42"/>
      <c r="C2123" s="42"/>
      <c r="D2123" s="42"/>
      <c r="E2123" s="42"/>
      <c r="F2123" s="42"/>
    </row>
    <row r="2124" spans="2:6" x14ac:dyDescent="0.25">
      <c r="B2124" s="42"/>
      <c r="C2124" s="42"/>
      <c r="D2124" s="42"/>
      <c r="E2124" s="42"/>
      <c r="F2124" s="42"/>
    </row>
    <row r="2125" spans="2:6" x14ac:dyDescent="0.25">
      <c r="B2125" s="42"/>
      <c r="C2125" s="42"/>
      <c r="D2125" s="42"/>
      <c r="E2125" s="42"/>
      <c r="F2125" s="42"/>
    </row>
    <row r="2126" spans="2:6" x14ac:dyDescent="0.25">
      <c r="B2126" s="42"/>
      <c r="C2126" s="42"/>
      <c r="D2126" s="42"/>
      <c r="E2126" s="42"/>
      <c r="F2126" s="42"/>
    </row>
    <row r="2127" spans="2:6" x14ac:dyDescent="0.25">
      <c r="B2127" s="42"/>
      <c r="C2127" s="42"/>
      <c r="D2127" s="42"/>
      <c r="E2127" s="42"/>
      <c r="F2127" s="42"/>
    </row>
    <row r="2128" spans="2:6" x14ac:dyDescent="0.25">
      <c r="B2128" s="42"/>
      <c r="C2128" s="42"/>
      <c r="D2128" s="42"/>
      <c r="E2128" s="42"/>
      <c r="F2128" s="42"/>
    </row>
    <row r="2129" spans="2:6" x14ac:dyDescent="0.25">
      <c r="B2129" s="42"/>
      <c r="C2129" s="42"/>
      <c r="D2129" s="42"/>
      <c r="E2129" s="42"/>
      <c r="F2129" s="42"/>
    </row>
    <row r="2130" spans="2:6" x14ac:dyDescent="0.25">
      <c r="B2130" s="42"/>
      <c r="C2130" s="42"/>
      <c r="D2130" s="42"/>
      <c r="E2130" s="42"/>
      <c r="F2130" s="42"/>
    </row>
    <row r="2131" spans="2:6" x14ac:dyDescent="0.25">
      <c r="B2131" s="42"/>
      <c r="C2131" s="42"/>
      <c r="D2131" s="42"/>
      <c r="E2131" s="42"/>
      <c r="F2131" s="42"/>
    </row>
    <row r="2132" spans="2:6" x14ac:dyDescent="0.25">
      <c r="B2132" s="42"/>
      <c r="C2132" s="42"/>
      <c r="D2132" s="42"/>
      <c r="E2132" s="42"/>
      <c r="F2132" s="42"/>
    </row>
    <row r="2133" spans="2:6" x14ac:dyDescent="0.25">
      <c r="B2133" s="42"/>
      <c r="C2133" s="42"/>
      <c r="D2133" s="42"/>
      <c r="E2133" s="42"/>
      <c r="F2133" s="42"/>
    </row>
    <row r="2134" spans="2:6" x14ac:dyDescent="0.25">
      <c r="B2134" s="42"/>
      <c r="C2134" s="42"/>
      <c r="D2134" s="42"/>
      <c r="E2134" s="42"/>
      <c r="F2134" s="42"/>
    </row>
    <row r="2135" spans="2:6" x14ac:dyDescent="0.25">
      <c r="B2135" s="42"/>
      <c r="C2135" s="42"/>
      <c r="D2135" s="42"/>
      <c r="E2135" s="42"/>
      <c r="F2135" s="42"/>
    </row>
    <row r="2136" spans="2:6" x14ac:dyDescent="0.25">
      <c r="B2136" s="42"/>
      <c r="C2136" s="42"/>
      <c r="D2136" s="42"/>
      <c r="E2136" s="42"/>
      <c r="F2136" s="42"/>
    </row>
    <row r="2137" spans="2:6" x14ac:dyDescent="0.25">
      <c r="B2137" s="42"/>
      <c r="C2137" s="42"/>
      <c r="D2137" s="42"/>
      <c r="E2137" s="42"/>
      <c r="F2137" s="42"/>
    </row>
    <row r="2138" spans="2:6" x14ac:dyDescent="0.25">
      <c r="B2138" s="42"/>
      <c r="C2138" s="42"/>
      <c r="D2138" s="42"/>
      <c r="E2138" s="42"/>
      <c r="F2138" s="42"/>
    </row>
    <row r="2139" spans="2:6" x14ac:dyDescent="0.25">
      <c r="B2139" s="42"/>
      <c r="C2139" s="42"/>
      <c r="D2139" s="42"/>
      <c r="E2139" s="42"/>
      <c r="F2139" s="42"/>
    </row>
    <row r="2140" spans="2:6" x14ac:dyDescent="0.25">
      <c r="B2140" s="42"/>
      <c r="C2140" s="42"/>
      <c r="D2140" s="42"/>
      <c r="E2140" s="42"/>
      <c r="F2140" s="42"/>
    </row>
    <row r="2141" spans="2:6" x14ac:dyDescent="0.25">
      <c r="B2141" s="42"/>
      <c r="C2141" s="42"/>
      <c r="D2141" s="42"/>
      <c r="E2141" s="42"/>
      <c r="F2141" s="42"/>
    </row>
    <row r="2142" spans="2:6" x14ac:dyDescent="0.25">
      <c r="B2142" s="42"/>
      <c r="C2142" s="42"/>
      <c r="D2142" s="42"/>
      <c r="E2142" s="42"/>
      <c r="F2142" s="42"/>
    </row>
    <row r="2143" spans="2:6" x14ac:dyDescent="0.25">
      <c r="B2143" s="42"/>
      <c r="C2143" s="42"/>
      <c r="D2143" s="42"/>
      <c r="E2143" s="42"/>
      <c r="F2143" s="42"/>
    </row>
    <row r="2144" spans="2:6" x14ac:dyDescent="0.25">
      <c r="B2144" s="42"/>
      <c r="C2144" s="42"/>
      <c r="D2144" s="42"/>
      <c r="E2144" s="42"/>
      <c r="F2144" s="42"/>
    </row>
    <row r="2145" spans="2:6" x14ac:dyDescent="0.25">
      <c r="B2145" s="42"/>
      <c r="C2145" s="42"/>
      <c r="D2145" s="42"/>
      <c r="E2145" s="42"/>
      <c r="F2145" s="42"/>
    </row>
    <row r="2146" spans="2:6" x14ac:dyDescent="0.25">
      <c r="B2146" s="42"/>
      <c r="C2146" s="42"/>
      <c r="D2146" s="42"/>
      <c r="E2146" s="42"/>
      <c r="F2146" s="42"/>
    </row>
    <row r="2147" spans="2:6" x14ac:dyDescent="0.25">
      <c r="B2147" s="42"/>
      <c r="C2147" s="42"/>
      <c r="D2147" s="42"/>
      <c r="E2147" s="42"/>
      <c r="F2147" s="42"/>
    </row>
    <row r="2148" spans="2:6" x14ac:dyDescent="0.25">
      <c r="B2148" s="42"/>
      <c r="C2148" s="42"/>
      <c r="D2148" s="42"/>
      <c r="E2148" s="42"/>
      <c r="F2148" s="42"/>
    </row>
    <row r="2149" spans="2:6" x14ac:dyDescent="0.25">
      <c r="B2149" s="42"/>
      <c r="C2149" s="42"/>
      <c r="D2149" s="42"/>
      <c r="E2149" s="42"/>
      <c r="F2149" s="42"/>
    </row>
    <row r="2150" spans="2:6" x14ac:dyDescent="0.25">
      <c r="B2150" s="42"/>
      <c r="C2150" s="42"/>
      <c r="D2150" s="42"/>
      <c r="E2150" s="42"/>
      <c r="F2150" s="42"/>
    </row>
    <row r="2151" spans="2:6" x14ac:dyDescent="0.25">
      <c r="B2151" s="42"/>
      <c r="C2151" s="42"/>
      <c r="D2151" s="42"/>
      <c r="E2151" s="42"/>
      <c r="F2151" s="42"/>
    </row>
    <row r="2152" spans="2:6" x14ac:dyDescent="0.25">
      <c r="B2152" s="42"/>
      <c r="C2152" s="42"/>
      <c r="D2152" s="42"/>
      <c r="E2152" s="42"/>
      <c r="F2152" s="42"/>
    </row>
    <row r="2153" spans="2:6" x14ac:dyDescent="0.25">
      <c r="B2153" s="42"/>
      <c r="C2153" s="42"/>
      <c r="D2153" s="42"/>
      <c r="E2153" s="42"/>
      <c r="F2153" s="42"/>
    </row>
    <row r="2154" spans="2:6" x14ac:dyDescent="0.25">
      <c r="B2154" s="42"/>
      <c r="C2154" s="42"/>
      <c r="D2154" s="42"/>
      <c r="E2154" s="42"/>
      <c r="F2154" s="42"/>
    </row>
    <row r="2155" spans="2:6" x14ac:dyDescent="0.25">
      <c r="B2155" s="42"/>
      <c r="C2155" s="42"/>
      <c r="D2155" s="42"/>
      <c r="E2155" s="42"/>
      <c r="F2155" s="42"/>
    </row>
    <row r="2156" spans="2:6" x14ac:dyDescent="0.25">
      <c r="B2156" s="42"/>
      <c r="C2156" s="42"/>
      <c r="D2156" s="42"/>
      <c r="E2156" s="42"/>
      <c r="F2156" s="42"/>
    </row>
    <row r="2157" spans="2:6" x14ac:dyDescent="0.25">
      <c r="B2157" s="42"/>
      <c r="C2157" s="42"/>
      <c r="D2157" s="42"/>
      <c r="E2157" s="42"/>
      <c r="F2157" s="42"/>
    </row>
    <row r="2158" spans="2:6" x14ac:dyDescent="0.25">
      <c r="B2158" s="42"/>
      <c r="C2158" s="42"/>
      <c r="D2158" s="42"/>
      <c r="E2158" s="42"/>
      <c r="F2158" s="42"/>
    </row>
    <row r="2159" spans="2:6" x14ac:dyDescent="0.25">
      <c r="B2159" s="42"/>
      <c r="C2159" s="42"/>
      <c r="D2159" s="42"/>
      <c r="E2159" s="42"/>
      <c r="F2159" s="42"/>
    </row>
    <row r="2160" spans="2:6" x14ac:dyDescent="0.25">
      <c r="B2160" s="42"/>
      <c r="C2160" s="42"/>
      <c r="D2160" s="42"/>
      <c r="E2160" s="42"/>
      <c r="F2160" s="42"/>
    </row>
    <row r="2161" spans="2:6" x14ac:dyDescent="0.25">
      <c r="B2161" s="42"/>
      <c r="C2161" s="42"/>
      <c r="D2161" s="42"/>
      <c r="E2161" s="42"/>
      <c r="F2161" s="42"/>
    </row>
    <row r="2162" spans="2:6" x14ac:dyDescent="0.25">
      <c r="B2162" s="42"/>
      <c r="C2162" s="42"/>
      <c r="D2162" s="42"/>
      <c r="E2162" s="42"/>
      <c r="F2162" s="42"/>
    </row>
    <row r="2163" spans="2:6" x14ac:dyDescent="0.25">
      <c r="B2163" s="42"/>
      <c r="C2163" s="42"/>
      <c r="D2163" s="42"/>
      <c r="E2163" s="42"/>
      <c r="F2163" s="42"/>
    </row>
    <row r="2164" spans="2:6" x14ac:dyDescent="0.25">
      <c r="B2164" s="42"/>
      <c r="C2164" s="42"/>
      <c r="D2164" s="42"/>
      <c r="E2164" s="42"/>
      <c r="F2164" s="42"/>
    </row>
    <row r="2165" spans="2:6" x14ac:dyDescent="0.25">
      <c r="B2165" s="42"/>
      <c r="C2165" s="42"/>
      <c r="D2165" s="42"/>
      <c r="E2165" s="42"/>
      <c r="F2165" s="42"/>
    </row>
    <row r="2166" spans="2:6" x14ac:dyDescent="0.25">
      <c r="B2166" s="42"/>
      <c r="C2166" s="42"/>
      <c r="D2166" s="42"/>
      <c r="E2166" s="42"/>
      <c r="F2166" s="42"/>
    </row>
    <row r="2167" spans="2:6" x14ac:dyDescent="0.25">
      <c r="B2167" s="42"/>
      <c r="C2167" s="42"/>
      <c r="D2167" s="42"/>
      <c r="E2167" s="42"/>
      <c r="F2167" s="42"/>
    </row>
    <row r="2168" spans="2:6" x14ac:dyDescent="0.25">
      <c r="B2168" s="42"/>
      <c r="C2168" s="42"/>
      <c r="D2168" s="42"/>
      <c r="E2168" s="42"/>
      <c r="F2168" s="42"/>
    </row>
    <row r="2169" spans="2:6" x14ac:dyDescent="0.25">
      <c r="B2169" s="42"/>
      <c r="C2169" s="42"/>
      <c r="D2169" s="42"/>
      <c r="E2169" s="42"/>
      <c r="F2169" s="42"/>
    </row>
    <row r="2170" spans="2:6" x14ac:dyDescent="0.25">
      <c r="B2170" s="42"/>
      <c r="C2170" s="42"/>
      <c r="D2170" s="42"/>
      <c r="E2170" s="42"/>
      <c r="F2170" s="42"/>
    </row>
    <row r="2171" spans="2:6" x14ac:dyDescent="0.25">
      <c r="B2171" s="42"/>
      <c r="C2171" s="42"/>
      <c r="D2171" s="42"/>
      <c r="E2171" s="42"/>
      <c r="F2171" s="42"/>
    </row>
    <row r="2172" spans="2:6" x14ac:dyDescent="0.25">
      <c r="B2172" s="42"/>
      <c r="C2172" s="42"/>
      <c r="D2172" s="42"/>
      <c r="E2172" s="42"/>
      <c r="F2172" s="42"/>
    </row>
    <row r="2173" spans="2:6" x14ac:dyDescent="0.25">
      <c r="B2173" s="42"/>
      <c r="C2173" s="42"/>
      <c r="D2173" s="42"/>
      <c r="E2173" s="42"/>
      <c r="F2173" s="42"/>
    </row>
    <row r="2174" spans="2:6" x14ac:dyDescent="0.25">
      <c r="B2174" s="42"/>
      <c r="C2174" s="42"/>
      <c r="D2174" s="42"/>
      <c r="E2174" s="42"/>
      <c r="F2174" s="42"/>
    </row>
    <row r="2175" spans="2:6" x14ac:dyDescent="0.25">
      <c r="B2175" s="42"/>
      <c r="C2175" s="42"/>
      <c r="D2175" s="42"/>
      <c r="E2175" s="42"/>
      <c r="F2175" s="42"/>
    </row>
    <row r="2176" spans="2:6" x14ac:dyDescent="0.25">
      <c r="B2176" s="42"/>
      <c r="C2176" s="42"/>
      <c r="D2176" s="42"/>
      <c r="E2176" s="42"/>
      <c r="F2176" s="42"/>
    </row>
    <row r="2177" spans="2:6" x14ac:dyDescent="0.25">
      <c r="B2177" s="42"/>
      <c r="C2177" s="42"/>
      <c r="D2177" s="42"/>
      <c r="E2177" s="42"/>
      <c r="F2177" s="42"/>
    </row>
    <row r="2178" spans="2:6" x14ac:dyDescent="0.25">
      <c r="B2178" s="42"/>
      <c r="C2178" s="42"/>
      <c r="D2178" s="42"/>
      <c r="E2178" s="42"/>
      <c r="F2178" s="42"/>
    </row>
    <row r="2179" spans="2:6" x14ac:dyDescent="0.25">
      <c r="B2179" s="42"/>
      <c r="C2179" s="42"/>
      <c r="D2179" s="42"/>
      <c r="E2179" s="42"/>
      <c r="F2179" s="42"/>
    </row>
    <row r="2180" spans="2:6" x14ac:dyDescent="0.25">
      <c r="B2180" s="42"/>
      <c r="C2180" s="42"/>
      <c r="D2180" s="42"/>
      <c r="E2180" s="42"/>
      <c r="F2180" s="42"/>
    </row>
    <row r="2181" spans="2:6" x14ac:dyDescent="0.25">
      <c r="B2181" s="42"/>
      <c r="C2181" s="42"/>
      <c r="D2181" s="42"/>
      <c r="E2181" s="42"/>
      <c r="F2181" s="42"/>
    </row>
    <row r="2182" spans="2:6" x14ac:dyDescent="0.25">
      <c r="B2182" s="42"/>
      <c r="C2182" s="42"/>
      <c r="D2182" s="42"/>
      <c r="E2182" s="42"/>
      <c r="F2182" s="42"/>
    </row>
    <row r="2183" spans="2:6" x14ac:dyDescent="0.25">
      <c r="B2183" s="42"/>
      <c r="C2183" s="42"/>
      <c r="D2183" s="42"/>
      <c r="E2183" s="42"/>
      <c r="F2183" s="42"/>
    </row>
    <row r="2184" spans="2:6" x14ac:dyDescent="0.25">
      <c r="B2184" s="42"/>
      <c r="C2184" s="42"/>
      <c r="D2184" s="42"/>
      <c r="E2184" s="42"/>
      <c r="F2184" s="42"/>
    </row>
    <row r="2185" spans="2:6" x14ac:dyDescent="0.25">
      <c r="B2185" s="42"/>
      <c r="C2185" s="42"/>
      <c r="D2185" s="42"/>
      <c r="E2185" s="42"/>
      <c r="F2185" s="42"/>
    </row>
    <row r="2186" spans="2:6" x14ac:dyDescent="0.25">
      <c r="B2186" s="42"/>
      <c r="C2186" s="42"/>
      <c r="D2186" s="42"/>
      <c r="E2186" s="42"/>
      <c r="F2186" s="42"/>
    </row>
    <row r="2187" spans="2:6" x14ac:dyDescent="0.25">
      <c r="B2187" s="42"/>
      <c r="C2187" s="42"/>
      <c r="D2187" s="42"/>
      <c r="E2187" s="42"/>
      <c r="F2187" s="42"/>
    </row>
    <row r="2188" spans="2:6" x14ac:dyDescent="0.25">
      <c r="B2188" s="42"/>
      <c r="C2188" s="42"/>
      <c r="D2188" s="42"/>
      <c r="E2188" s="42"/>
      <c r="F2188" s="42"/>
    </row>
    <row r="2189" spans="2:6" x14ac:dyDescent="0.25">
      <c r="B2189" s="42"/>
      <c r="C2189" s="42"/>
      <c r="D2189" s="42"/>
      <c r="E2189" s="42"/>
      <c r="F2189" s="42"/>
    </row>
    <row r="2190" spans="2:6" x14ac:dyDescent="0.25">
      <c r="B2190" s="42"/>
      <c r="C2190" s="42"/>
      <c r="D2190" s="42"/>
      <c r="E2190" s="42"/>
      <c r="F2190" s="42"/>
    </row>
    <row r="2191" spans="2:6" x14ac:dyDescent="0.25">
      <c r="B2191" s="42"/>
      <c r="C2191" s="42"/>
      <c r="D2191" s="42"/>
      <c r="E2191" s="42"/>
      <c r="F2191" s="42"/>
    </row>
    <row r="2192" spans="2:6" x14ac:dyDescent="0.25">
      <c r="B2192" s="42"/>
      <c r="C2192" s="42"/>
      <c r="D2192" s="42"/>
      <c r="E2192" s="42"/>
      <c r="F2192" s="42"/>
    </row>
    <row r="2193" spans="2:6" x14ac:dyDescent="0.25">
      <c r="B2193" s="42"/>
      <c r="C2193" s="42"/>
      <c r="D2193" s="42"/>
      <c r="E2193" s="42"/>
      <c r="F2193" s="42"/>
    </row>
    <row r="2194" spans="2:6" x14ac:dyDescent="0.25">
      <c r="B2194" s="42"/>
      <c r="C2194" s="42"/>
      <c r="D2194" s="42"/>
      <c r="E2194" s="42"/>
      <c r="F2194" s="42"/>
    </row>
    <row r="2195" spans="2:6" x14ac:dyDescent="0.25">
      <c r="B2195" s="42"/>
      <c r="C2195" s="42"/>
      <c r="D2195" s="42"/>
      <c r="E2195" s="42"/>
      <c r="F2195" s="42"/>
    </row>
    <row r="2196" spans="2:6" x14ac:dyDescent="0.25">
      <c r="B2196" s="42"/>
      <c r="C2196" s="42"/>
      <c r="D2196" s="42"/>
      <c r="E2196" s="42"/>
      <c r="F2196" s="42"/>
    </row>
    <row r="2197" spans="2:6" x14ac:dyDescent="0.25">
      <c r="B2197" s="42"/>
      <c r="C2197" s="42"/>
      <c r="D2197" s="42"/>
      <c r="E2197" s="42"/>
      <c r="F2197" s="42"/>
    </row>
    <row r="2198" spans="2:6" x14ac:dyDescent="0.25">
      <c r="B2198" s="42"/>
      <c r="C2198" s="42"/>
      <c r="D2198" s="42"/>
      <c r="E2198" s="42"/>
      <c r="F2198" s="42"/>
    </row>
    <row r="2199" spans="2:6" x14ac:dyDescent="0.25">
      <c r="B2199" s="42"/>
      <c r="C2199" s="42"/>
      <c r="D2199" s="42"/>
      <c r="E2199" s="42"/>
      <c r="F2199" s="42"/>
    </row>
    <row r="2200" spans="2:6" x14ac:dyDescent="0.25">
      <c r="B2200" s="42"/>
      <c r="C2200" s="42"/>
      <c r="D2200" s="42"/>
      <c r="E2200" s="42"/>
      <c r="F2200" s="42"/>
    </row>
    <row r="2201" spans="2:6" x14ac:dyDescent="0.25">
      <c r="B2201" s="42"/>
      <c r="C2201" s="42"/>
      <c r="D2201" s="42"/>
      <c r="E2201" s="42"/>
      <c r="F2201" s="42"/>
    </row>
    <row r="2202" spans="2:6" x14ac:dyDescent="0.25">
      <c r="B2202" s="42"/>
      <c r="C2202" s="42"/>
      <c r="D2202" s="42"/>
      <c r="E2202" s="42"/>
      <c r="F2202" s="42"/>
    </row>
    <row r="2203" spans="2:6" x14ac:dyDescent="0.25">
      <c r="B2203" s="42"/>
      <c r="C2203" s="42"/>
      <c r="D2203" s="42"/>
      <c r="E2203" s="42"/>
      <c r="F2203" s="42"/>
    </row>
    <row r="2204" spans="2:6" x14ac:dyDescent="0.25">
      <c r="B2204" s="42"/>
      <c r="C2204" s="42"/>
      <c r="D2204" s="42"/>
      <c r="E2204" s="42"/>
      <c r="F2204" s="42"/>
    </row>
    <row r="2205" spans="2:6" x14ac:dyDescent="0.25">
      <c r="B2205" s="42"/>
      <c r="C2205" s="42"/>
      <c r="D2205" s="42"/>
      <c r="E2205" s="42"/>
      <c r="F2205" s="42"/>
    </row>
    <row r="2206" spans="2:6" x14ac:dyDescent="0.25">
      <c r="B2206" s="42"/>
      <c r="C2206" s="42"/>
      <c r="D2206" s="42"/>
      <c r="E2206" s="42"/>
      <c r="F2206" s="42"/>
    </row>
    <row r="2207" spans="2:6" x14ac:dyDescent="0.25">
      <c r="B2207" s="42"/>
      <c r="C2207" s="42"/>
      <c r="D2207" s="42"/>
      <c r="E2207" s="42"/>
      <c r="F2207" s="42"/>
    </row>
    <row r="2208" spans="2:6" x14ac:dyDescent="0.25">
      <c r="B2208" s="42"/>
      <c r="C2208" s="42"/>
      <c r="D2208" s="42"/>
      <c r="E2208" s="42"/>
      <c r="F2208" s="42"/>
    </row>
    <row r="2209" spans="2:6" x14ac:dyDescent="0.25">
      <c r="B2209" s="42"/>
      <c r="C2209" s="42"/>
      <c r="D2209" s="42"/>
      <c r="E2209" s="42"/>
      <c r="F2209" s="42"/>
    </row>
    <row r="2210" spans="2:6" x14ac:dyDescent="0.25">
      <c r="B2210" s="42"/>
      <c r="C2210" s="42"/>
      <c r="D2210" s="42"/>
      <c r="E2210" s="42"/>
      <c r="F2210" s="42"/>
    </row>
    <row r="2211" spans="2:6" x14ac:dyDescent="0.25">
      <c r="B2211" s="42"/>
      <c r="C2211" s="42"/>
      <c r="D2211" s="42"/>
      <c r="E2211" s="42"/>
      <c r="F2211" s="42"/>
    </row>
    <row r="2212" spans="2:6" x14ac:dyDescent="0.25">
      <c r="B2212" s="42"/>
      <c r="C2212" s="42"/>
      <c r="D2212" s="42"/>
      <c r="E2212" s="42"/>
      <c r="F2212" s="42"/>
    </row>
    <row r="2213" spans="2:6" x14ac:dyDescent="0.25">
      <c r="B2213" s="42"/>
      <c r="C2213" s="42"/>
      <c r="D2213" s="42"/>
      <c r="E2213" s="42"/>
      <c r="F2213" s="42"/>
    </row>
    <row r="2214" spans="2:6" x14ac:dyDescent="0.25">
      <c r="B2214" s="42"/>
      <c r="C2214" s="42"/>
      <c r="D2214" s="42"/>
      <c r="E2214" s="42"/>
      <c r="F2214" s="42"/>
    </row>
    <row r="2215" spans="2:6" x14ac:dyDescent="0.25">
      <c r="B2215" s="42"/>
      <c r="C2215" s="42"/>
      <c r="D2215" s="42"/>
      <c r="E2215" s="42"/>
      <c r="F2215" s="42"/>
    </row>
    <row r="2216" spans="2:6" x14ac:dyDescent="0.25">
      <c r="B2216" s="42"/>
      <c r="C2216" s="42"/>
      <c r="D2216" s="42"/>
      <c r="E2216" s="42"/>
      <c r="F2216" s="42"/>
    </row>
    <row r="2217" spans="2:6" x14ac:dyDescent="0.25">
      <c r="B2217" s="42"/>
      <c r="C2217" s="42"/>
      <c r="D2217" s="42"/>
      <c r="E2217" s="42"/>
      <c r="F2217" s="42"/>
    </row>
    <row r="2218" spans="2:6" x14ac:dyDescent="0.25">
      <c r="B2218" s="42"/>
      <c r="C2218" s="42"/>
      <c r="D2218" s="42"/>
      <c r="E2218" s="42"/>
      <c r="F2218" s="42"/>
    </row>
    <row r="2219" spans="2:6" x14ac:dyDescent="0.25">
      <c r="B2219" s="42"/>
      <c r="C2219" s="42"/>
      <c r="D2219" s="42"/>
      <c r="E2219" s="42"/>
      <c r="F2219" s="42"/>
    </row>
    <row r="2220" spans="2:6" x14ac:dyDescent="0.25">
      <c r="B2220" s="42"/>
      <c r="C2220" s="42"/>
      <c r="D2220" s="42"/>
      <c r="E2220" s="42"/>
      <c r="F2220" s="42"/>
    </row>
    <row r="2221" spans="2:6" x14ac:dyDescent="0.25">
      <c r="B2221" s="42"/>
      <c r="C2221" s="42"/>
      <c r="D2221" s="42"/>
      <c r="E2221" s="42"/>
      <c r="F2221" s="42"/>
    </row>
    <row r="2222" spans="2:6" x14ac:dyDescent="0.25">
      <c r="B2222" s="42"/>
      <c r="C2222" s="42"/>
      <c r="D2222" s="42"/>
      <c r="E2222" s="42"/>
      <c r="F2222" s="42"/>
    </row>
    <row r="2223" spans="2:6" x14ac:dyDescent="0.25">
      <c r="B2223" s="42"/>
      <c r="C2223" s="42"/>
      <c r="D2223" s="42"/>
      <c r="E2223" s="42"/>
      <c r="F2223" s="42"/>
    </row>
    <row r="2224" spans="2:6" x14ac:dyDescent="0.25">
      <c r="B2224" s="42"/>
      <c r="C2224" s="42"/>
      <c r="D2224" s="42"/>
      <c r="E2224" s="42"/>
      <c r="F2224" s="42"/>
    </row>
    <row r="2225" spans="2:6" x14ac:dyDescent="0.25">
      <c r="B2225" s="42"/>
      <c r="C2225" s="42"/>
      <c r="D2225" s="42"/>
      <c r="E2225" s="42"/>
      <c r="F2225" s="42"/>
    </row>
    <row r="2226" spans="2:6" x14ac:dyDescent="0.25">
      <c r="B2226" s="42"/>
      <c r="C2226" s="42"/>
      <c r="D2226" s="42"/>
      <c r="E2226" s="42"/>
      <c r="F2226" s="42"/>
    </row>
    <row r="2227" spans="2:6" x14ac:dyDescent="0.25">
      <c r="B2227" s="42"/>
      <c r="C2227" s="42"/>
      <c r="D2227" s="42"/>
      <c r="E2227" s="42"/>
      <c r="F2227" s="42"/>
    </row>
    <row r="2228" spans="2:6" x14ac:dyDescent="0.25">
      <c r="B2228" s="42"/>
      <c r="C2228" s="42"/>
      <c r="D2228" s="42"/>
      <c r="E2228" s="42"/>
      <c r="F2228" s="42"/>
    </row>
    <row r="2229" spans="2:6" x14ac:dyDescent="0.25">
      <c r="B2229" s="42"/>
      <c r="C2229" s="42"/>
      <c r="D2229" s="42"/>
      <c r="E2229" s="42"/>
      <c r="F2229" s="42"/>
    </row>
    <row r="2230" spans="2:6" x14ac:dyDescent="0.25">
      <c r="B2230" s="42"/>
      <c r="C2230" s="42"/>
      <c r="D2230" s="42"/>
      <c r="E2230" s="42"/>
      <c r="F2230" s="42"/>
    </row>
    <row r="2231" spans="2:6" x14ac:dyDescent="0.25">
      <c r="B2231" s="42"/>
      <c r="C2231" s="42"/>
      <c r="D2231" s="42"/>
      <c r="E2231" s="42"/>
      <c r="F2231" s="42"/>
    </row>
    <row r="2232" spans="2:6" x14ac:dyDescent="0.25">
      <c r="B2232" s="42"/>
      <c r="C2232" s="42"/>
      <c r="D2232" s="42"/>
      <c r="E2232" s="42"/>
      <c r="F2232" s="42"/>
    </row>
    <row r="2233" spans="2:6" x14ac:dyDescent="0.25">
      <c r="B2233" s="42"/>
      <c r="C2233" s="42"/>
      <c r="D2233" s="42"/>
      <c r="E2233" s="42"/>
      <c r="F2233" s="42"/>
    </row>
    <row r="2234" spans="2:6" x14ac:dyDescent="0.25">
      <c r="B2234" s="42"/>
      <c r="C2234" s="42"/>
      <c r="D2234" s="42"/>
      <c r="E2234" s="42"/>
      <c r="F2234" s="42"/>
    </row>
    <row r="2235" spans="2:6" x14ac:dyDescent="0.25">
      <c r="B2235" s="42"/>
      <c r="C2235" s="42"/>
      <c r="D2235" s="42"/>
      <c r="E2235" s="42"/>
      <c r="F2235" s="42"/>
    </row>
    <row r="2236" spans="2:6" x14ac:dyDescent="0.25">
      <c r="B2236" s="42"/>
      <c r="C2236" s="42"/>
      <c r="D2236" s="42"/>
      <c r="E2236" s="42"/>
      <c r="F2236" s="42"/>
    </row>
    <row r="2237" spans="2:6" x14ac:dyDescent="0.25">
      <c r="B2237" s="42"/>
      <c r="C2237" s="42"/>
      <c r="D2237" s="42"/>
      <c r="E2237" s="42"/>
      <c r="F2237" s="42"/>
    </row>
    <row r="2238" spans="2:6" x14ac:dyDescent="0.25">
      <c r="B2238" s="42"/>
      <c r="C2238" s="42"/>
      <c r="D2238" s="42"/>
      <c r="E2238" s="42"/>
      <c r="F2238" s="42"/>
    </row>
    <row r="2239" spans="2:6" x14ac:dyDescent="0.25">
      <c r="B2239" s="42"/>
      <c r="C2239" s="42"/>
      <c r="D2239" s="42"/>
      <c r="E2239" s="42"/>
      <c r="F2239" s="42"/>
    </row>
    <row r="2240" spans="2:6" x14ac:dyDescent="0.25">
      <c r="B2240" s="42"/>
      <c r="C2240" s="42"/>
      <c r="D2240" s="42"/>
      <c r="E2240" s="42"/>
      <c r="F2240" s="42"/>
    </row>
    <row r="2241" spans="2:6" x14ac:dyDescent="0.25">
      <c r="B2241" s="42"/>
      <c r="C2241" s="42"/>
      <c r="D2241" s="42"/>
      <c r="E2241" s="42"/>
      <c r="F2241" s="42"/>
    </row>
    <row r="2242" spans="2:6" x14ac:dyDescent="0.25">
      <c r="B2242" s="42"/>
      <c r="C2242" s="42"/>
      <c r="D2242" s="42"/>
      <c r="E2242" s="42"/>
      <c r="F2242" s="42"/>
    </row>
    <row r="2243" spans="2:6" x14ac:dyDescent="0.25">
      <c r="B2243" s="42"/>
      <c r="C2243" s="42"/>
      <c r="D2243" s="42"/>
      <c r="E2243" s="42"/>
      <c r="F2243" s="42"/>
    </row>
    <row r="2244" spans="2:6" x14ac:dyDescent="0.25">
      <c r="B2244" s="42"/>
      <c r="C2244" s="42"/>
      <c r="D2244" s="42"/>
      <c r="E2244" s="42"/>
      <c r="F2244" s="42"/>
    </row>
    <row r="2245" spans="2:6" x14ac:dyDescent="0.25">
      <c r="B2245" s="42"/>
      <c r="C2245" s="42"/>
      <c r="D2245" s="42"/>
      <c r="E2245" s="42"/>
      <c r="F2245" s="42"/>
    </row>
    <row r="2246" spans="2:6" x14ac:dyDescent="0.25">
      <c r="B2246" s="42"/>
      <c r="C2246" s="42"/>
      <c r="D2246" s="42"/>
      <c r="E2246" s="42"/>
      <c r="F2246" s="42"/>
    </row>
    <row r="2247" spans="2:6" x14ac:dyDescent="0.25">
      <c r="B2247" s="42"/>
      <c r="C2247" s="42"/>
      <c r="D2247" s="42"/>
      <c r="E2247" s="42"/>
      <c r="F2247" s="42"/>
    </row>
    <row r="2248" spans="2:6" x14ac:dyDescent="0.25">
      <c r="B2248" s="42"/>
      <c r="C2248" s="42"/>
      <c r="D2248" s="42"/>
      <c r="E2248" s="42"/>
      <c r="F2248" s="42"/>
    </row>
    <row r="2249" spans="2:6" x14ac:dyDescent="0.25">
      <c r="B2249" s="42"/>
      <c r="C2249" s="42"/>
      <c r="D2249" s="42"/>
      <c r="E2249" s="42"/>
      <c r="F2249" s="42"/>
    </row>
    <row r="2250" spans="2:6" x14ac:dyDescent="0.25">
      <c r="B2250" s="42"/>
      <c r="C2250" s="42"/>
      <c r="D2250" s="42"/>
      <c r="E2250" s="42"/>
      <c r="F2250" s="42"/>
    </row>
    <row r="2251" spans="2:6" x14ac:dyDescent="0.25">
      <c r="B2251" s="42"/>
      <c r="C2251" s="42"/>
      <c r="D2251" s="42"/>
      <c r="E2251" s="42"/>
      <c r="F2251" s="42"/>
    </row>
    <row r="2252" spans="2:6" x14ac:dyDescent="0.25">
      <c r="B2252" s="42"/>
      <c r="C2252" s="42"/>
      <c r="D2252" s="42"/>
      <c r="E2252" s="42"/>
      <c r="F2252" s="42"/>
    </row>
    <row r="2253" spans="2:6" x14ac:dyDescent="0.25">
      <c r="B2253" s="42"/>
      <c r="C2253" s="42"/>
      <c r="D2253" s="42"/>
      <c r="E2253" s="42"/>
      <c r="F2253" s="42"/>
    </row>
    <row r="2254" spans="2:6" x14ac:dyDescent="0.25">
      <c r="B2254" s="42"/>
      <c r="C2254" s="42"/>
      <c r="D2254" s="42"/>
      <c r="E2254" s="42"/>
      <c r="F2254" s="42"/>
    </row>
    <row r="2255" spans="2:6" x14ac:dyDescent="0.25">
      <c r="B2255" s="42"/>
      <c r="C2255" s="42"/>
      <c r="D2255" s="42"/>
      <c r="E2255" s="42"/>
      <c r="F2255" s="42"/>
    </row>
    <row r="2256" spans="2:6" x14ac:dyDescent="0.25">
      <c r="B2256" s="42"/>
      <c r="C2256" s="42"/>
      <c r="D2256" s="42"/>
      <c r="E2256" s="42"/>
      <c r="F2256" s="42"/>
    </row>
    <row r="2257" spans="2:6" x14ac:dyDescent="0.25">
      <c r="B2257" s="42"/>
      <c r="C2257" s="42"/>
      <c r="D2257" s="42"/>
      <c r="E2257" s="42"/>
      <c r="F2257" s="42"/>
    </row>
    <row r="2258" spans="2:6" x14ac:dyDescent="0.25">
      <c r="B2258" s="42"/>
      <c r="C2258" s="42"/>
      <c r="D2258" s="42"/>
      <c r="E2258" s="42"/>
      <c r="F2258" s="42"/>
    </row>
    <row r="2259" spans="2:6" x14ac:dyDescent="0.25">
      <c r="B2259" s="42"/>
      <c r="C2259" s="42"/>
      <c r="D2259" s="42"/>
      <c r="E2259" s="42"/>
      <c r="F2259" s="42"/>
    </row>
    <row r="2260" spans="2:6" x14ac:dyDescent="0.25">
      <c r="B2260" s="42"/>
      <c r="C2260" s="42"/>
      <c r="D2260" s="42"/>
      <c r="E2260" s="42"/>
      <c r="F2260" s="42"/>
    </row>
    <row r="2261" spans="2:6" x14ac:dyDescent="0.25">
      <c r="B2261" s="42"/>
      <c r="C2261" s="42"/>
      <c r="D2261" s="42"/>
      <c r="E2261" s="42"/>
      <c r="F2261" s="42"/>
    </row>
    <row r="2262" spans="2:6" x14ac:dyDescent="0.25">
      <c r="B2262" s="42"/>
      <c r="C2262" s="42"/>
      <c r="D2262" s="42"/>
      <c r="E2262" s="42"/>
      <c r="F2262" s="42"/>
    </row>
    <row r="2263" spans="2:6" x14ac:dyDescent="0.25">
      <c r="B2263" s="42"/>
      <c r="C2263" s="42"/>
      <c r="D2263" s="42"/>
      <c r="E2263" s="42"/>
      <c r="F2263" s="42"/>
    </row>
    <row r="2264" spans="2:6" x14ac:dyDescent="0.25">
      <c r="B2264" s="42"/>
      <c r="C2264" s="42"/>
      <c r="D2264" s="42"/>
      <c r="E2264" s="42"/>
      <c r="F2264" s="42"/>
    </row>
    <row r="2265" spans="2:6" x14ac:dyDescent="0.25">
      <c r="B2265" s="42"/>
      <c r="C2265" s="42"/>
      <c r="D2265" s="42"/>
      <c r="E2265" s="42"/>
      <c r="F2265" s="42"/>
    </row>
    <row r="2266" spans="2:6" x14ac:dyDescent="0.25">
      <c r="B2266" s="42"/>
      <c r="C2266" s="42"/>
      <c r="D2266" s="42"/>
      <c r="E2266" s="42"/>
      <c r="F2266" s="42"/>
    </row>
    <row r="2267" spans="2:6" x14ac:dyDescent="0.25">
      <c r="B2267" s="42"/>
      <c r="C2267" s="42"/>
      <c r="D2267" s="42"/>
      <c r="E2267" s="42"/>
      <c r="F2267" s="42"/>
    </row>
    <row r="2268" spans="2:6" x14ac:dyDescent="0.25">
      <c r="B2268" s="42"/>
      <c r="C2268" s="42"/>
      <c r="D2268" s="42"/>
      <c r="E2268" s="42"/>
      <c r="F2268" s="42"/>
    </row>
    <row r="2269" spans="2:6" x14ac:dyDescent="0.25">
      <c r="B2269" s="42"/>
      <c r="C2269" s="42"/>
      <c r="D2269" s="42"/>
      <c r="E2269" s="42"/>
      <c r="F2269" s="42"/>
    </row>
    <row r="2270" spans="2:6" x14ac:dyDescent="0.25">
      <c r="B2270" s="42"/>
      <c r="C2270" s="42"/>
      <c r="D2270" s="42"/>
      <c r="E2270" s="42"/>
      <c r="F2270" s="42"/>
    </row>
    <row r="2271" spans="2:6" x14ac:dyDescent="0.25">
      <c r="B2271" s="42"/>
      <c r="C2271" s="42"/>
      <c r="D2271" s="42"/>
      <c r="E2271" s="42"/>
      <c r="F2271" s="42"/>
    </row>
    <row r="2272" spans="2:6" x14ac:dyDescent="0.25">
      <c r="B2272" s="42"/>
      <c r="C2272" s="42"/>
      <c r="D2272" s="42"/>
      <c r="E2272" s="42"/>
      <c r="F2272" s="42"/>
    </row>
    <row r="2273" spans="2:6" x14ac:dyDescent="0.25">
      <c r="B2273" s="42"/>
      <c r="C2273" s="42"/>
      <c r="D2273" s="42"/>
      <c r="E2273" s="42"/>
      <c r="F2273" s="42"/>
    </row>
    <row r="2274" spans="2:6" x14ac:dyDescent="0.25">
      <c r="B2274" s="42"/>
      <c r="C2274" s="42"/>
      <c r="D2274" s="42"/>
      <c r="E2274" s="42"/>
      <c r="F2274" s="42"/>
    </row>
    <row r="2275" spans="2:6" x14ac:dyDescent="0.25">
      <c r="B2275" s="42"/>
      <c r="C2275" s="42"/>
      <c r="D2275" s="42"/>
      <c r="E2275" s="42"/>
      <c r="F2275" s="42"/>
    </row>
    <row r="2276" spans="2:6" x14ac:dyDescent="0.25">
      <c r="B2276" s="42"/>
      <c r="C2276" s="42"/>
      <c r="D2276" s="42"/>
      <c r="E2276" s="42"/>
      <c r="F2276" s="42"/>
    </row>
    <row r="2277" spans="2:6" x14ac:dyDescent="0.25">
      <c r="B2277" s="42"/>
      <c r="C2277" s="42"/>
      <c r="D2277" s="42"/>
      <c r="E2277" s="42"/>
      <c r="F2277" s="42"/>
    </row>
    <row r="2278" spans="2:6" x14ac:dyDescent="0.25">
      <c r="B2278" s="42"/>
      <c r="C2278" s="42"/>
      <c r="D2278" s="42"/>
      <c r="E2278" s="42"/>
      <c r="F2278" s="42"/>
    </row>
    <row r="2279" spans="2:6" x14ac:dyDescent="0.25">
      <c r="B2279" s="42"/>
      <c r="C2279" s="42"/>
      <c r="D2279" s="42"/>
      <c r="E2279" s="42"/>
      <c r="F2279" s="42"/>
    </row>
    <row r="2280" spans="2:6" x14ac:dyDescent="0.25">
      <c r="B2280" s="42"/>
      <c r="C2280" s="42"/>
      <c r="D2280" s="42"/>
      <c r="E2280" s="42"/>
      <c r="F2280" s="42"/>
    </row>
    <row r="2281" spans="2:6" x14ac:dyDescent="0.25">
      <c r="B2281" s="42"/>
      <c r="C2281" s="42"/>
      <c r="D2281" s="42"/>
      <c r="E2281" s="42"/>
      <c r="F2281" s="42"/>
    </row>
    <row r="2282" spans="2:6" x14ac:dyDescent="0.25">
      <c r="B2282" s="42"/>
      <c r="C2282" s="42"/>
      <c r="D2282" s="42"/>
      <c r="E2282" s="42"/>
      <c r="F2282" s="42"/>
    </row>
    <row r="2283" spans="2:6" x14ac:dyDescent="0.25">
      <c r="B2283" s="42"/>
      <c r="C2283" s="42"/>
      <c r="D2283" s="42"/>
      <c r="E2283" s="42"/>
      <c r="F2283" s="42"/>
    </row>
    <row r="2284" spans="2:6" x14ac:dyDescent="0.25">
      <c r="B2284" s="42"/>
      <c r="C2284" s="42"/>
      <c r="D2284" s="42"/>
      <c r="E2284" s="42"/>
      <c r="F2284" s="42"/>
    </row>
    <row r="2285" spans="2:6" x14ac:dyDescent="0.25">
      <c r="B2285" s="42"/>
      <c r="C2285" s="42"/>
      <c r="D2285" s="42"/>
      <c r="E2285" s="42"/>
      <c r="F2285" s="42"/>
    </row>
    <row r="2286" spans="2:6" x14ac:dyDescent="0.25">
      <c r="B2286" s="42"/>
      <c r="C2286" s="42"/>
      <c r="D2286" s="42"/>
      <c r="E2286" s="42"/>
      <c r="F2286" s="42"/>
    </row>
    <row r="2287" spans="2:6" x14ac:dyDescent="0.25">
      <c r="B2287" s="42"/>
      <c r="C2287" s="42"/>
      <c r="D2287" s="42"/>
      <c r="E2287" s="42"/>
      <c r="F2287" s="42"/>
    </row>
    <row r="2288" spans="2:6" x14ac:dyDescent="0.25">
      <c r="B2288" s="42"/>
      <c r="C2288" s="42"/>
      <c r="D2288" s="42"/>
      <c r="E2288" s="42"/>
      <c r="F2288" s="42"/>
    </row>
    <row r="2289" spans="2:6" x14ac:dyDescent="0.25">
      <c r="B2289" s="42"/>
      <c r="C2289" s="42"/>
      <c r="D2289" s="42"/>
      <c r="E2289" s="42"/>
      <c r="F2289" s="42"/>
    </row>
    <row r="2290" spans="2:6" x14ac:dyDescent="0.25">
      <c r="B2290" s="42"/>
      <c r="C2290" s="42"/>
      <c r="D2290" s="42"/>
      <c r="E2290" s="42"/>
      <c r="F2290" s="42"/>
    </row>
    <row r="2291" spans="2:6" x14ac:dyDescent="0.25">
      <c r="B2291" s="42"/>
      <c r="C2291" s="42"/>
      <c r="D2291" s="42"/>
      <c r="E2291" s="42"/>
      <c r="F2291" s="42"/>
    </row>
    <row r="2292" spans="2:6" x14ac:dyDescent="0.25">
      <c r="B2292" s="42"/>
      <c r="C2292" s="42"/>
      <c r="D2292" s="42"/>
      <c r="E2292" s="42"/>
      <c r="F2292" s="42"/>
    </row>
    <row r="2293" spans="2:6" x14ac:dyDescent="0.25">
      <c r="B2293" s="42"/>
      <c r="C2293" s="42"/>
      <c r="D2293" s="42"/>
      <c r="E2293" s="42"/>
      <c r="F2293" s="42"/>
    </row>
    <row r="2294" spans="2:6" x14ac:dyDescent="0.25">
      <c r="B2294" s="42"/>
      <c r="C2294" s="42"/>
      <c r="D2294" s="42"/>
      <c r="E2294" s="42"/>
      <c r="F2294" s="42"/>
    </row>
    <row r="2295" spans="2:6" x14ac:dyDescent="0.25">
      <c r="B2295" s="42"/>
      <c r="C2295" s="42"/>
      <c r="D2295" s="42"/>
      <c r="E2295" s="42"/>
      <c r="F2295" s="42"/>
    </row>
    <row r="2296" spans="2:6" x14ac:dyDescent="0.25">
      <c r="B2296" s="42"/>
      <c r="C2296" s="42"/>
      <c r="D2296" s="42"/>
      <c r="E2296" s="42"/>
      <c r="F2296" s="42"/>
    </row>
    <row r="2297" spans="2:6" x14ac:dyDescent="0.25">
      <c r="B2297" s="42"/>
      <c r="C2297" s="42"/>
      <c r="D2297" s="42"/>
      <c r="E2297" s="42"/>
      <c r="F2297" s="42"/>
    </row>
    <row r="2298" spans="2:6" x14ac:dyDescent="0.25">
      <c r="B2298" s="42"/>
      <c r="C2298" s="42"/>
      <c r="D2298" s="42"/>
      <c r="E2298" s="42"/>
      <c r="F2298" s="42"/>
    </row>
    <row r="2299" spans="2:6" x14ac:dyDescent="0.25">
      <c r="B2299" s="42"/>
      <c r="C2299" s="42"/>
      <c r="D2299" s="42"/>
      <c r="E2299" s="42"/>
      <c r="F2299" s="42"/>
    </row>
    <row r="2300" spans="2:6" x14ac:dyDescent="0.25">
      <c r="B2300" s="42"/>
      <c r="C2300" s="42"/>
      <c r="D2300" s="42"/>
      <c r="E2300" s="42"/>
      <c r="F2300" s="42"/>
    </row>
    <row r="2301" spans="2:6" x14ac:dyDescent="0.25">
      <c r="B2301" s="42"/>
      <c r="C2301" s="42"/>
      <c r="D2301" s="42"/>
      <c r="E2301" s="42"/>
      <c r="F2301" s="42"/>
    </row>
    <row r="2302" spans="2:6" x14ac:dyDescent="0.25">
      <c r="B2302" s="42"/>
      <c r="C2302" s="42"/>
      <c r="D2302" s="42"/>
      <c r="E2302" s="42"/>
      <c r="F2302" s="42"/>
    </row>
    <row r="2303" spans="2:6" x14ac:dyDescent="0.25">
      <c r="B2303" s="42"/>
      <c r="C2303" s="42"/>
      <c r="D2303" s="42"/>
      <c r="E2303" s="42"/>
      <c r="F2303" s="42"/>
    </row>
    <row r="2304" spans="2:6" x14ac:dyDescent="0.25">
      <c r="B2304" s="42"/>
      <c r="C2304" s="42"/>
      <c r="D2304" s="42"/>
      <c r="E2304" s="42"/>
      <c r="F2304" s="42"/>
    </row>
    <row r="2305" spans="2:6" x14ac:dyDescent="0.25">
      <c r="B2305" s="42"/>
      <c r="C2305" s="42"/>
      <c r="D2305" s="42"/>
      <c r="E2305" s="42"/>
      <c r="F2305" s="42"/>
    </row>
    <row r="2306" spans="2:6" x14ac:dyDescent="0.25">
      <c r="B2306" s="42"/>
      <c r="C2306" s="42"/>
      <c r="D2306" s="42"/>
      <c r="E2306" s="42"/>
      <c r="F2306" s="42"/>
    </row>
    <row r="2307" spans="2:6" x14ac:dyDescent="0.25">
      <c r="B2307" s="42"/>
      <c r="C2307" s="42"/>
      <c r="D2307" s="42"/>
      <c r="E2307" s="42"/>
      <c r="F2307" s="42"/>
    </row>
    <row r="2308" spans="2:6" x14ac:dyDescent="0.25">
      <c r="B2308" s="42"/>
      <c r="C2308" s="42"/>
      <c r="D2308" s="42"/>
      <c r="E2308" s="42"/>
      <c r="F2308" s="42"/>
    </row>
    <row r="2309" spans="2:6" x14ac:dyDescent="0.25">
      <c r="B2309" s="42"/>
      <c r="C2309" s="42"/>
      <c r="D2309" s="42"/>
      <c r="E2309" s="42"/>
      <c r="F2309" s="42"/>
    </row>
    <row r="2310" spans="2:6" x14ac:dyDescent="0.25">
      <c r="B2310" s="42"/>
      <c r="C2310" s="42"/>
      <c r="D2310" s="42"/>
      <c r="E2310" s="42"/>
      <c r="F2310" s="42"/>
    </row>
    <row r="2311" spans="2:6" x14ac:dyDescent="0.25">
      <c r="B2311" s="42"/>
      <c r="C2311" s="42"/>
      <c r="D2311" s="42"/>
      <c r="E2311" s="42"/>
      <c r="F2311" s="42"/>
    </row>
    <row r="2312" spans="2:6" x14ac:dyDescent="0.25">
      <c r="B2312" s="42"/>
      <c r="C2312" s="42"/>
      <c r="D2312" s="42"/>
      <c r="E2312" s="42"/>
      <c r="F2312" s="42"/>
    </row>
    <row r="2313" spans="2:6" x14ac:dyDescent="0.25">
      <c r="B2313" s="42"/>
      <c r="C2313" s="42"/>
      <c r="D2313" s="42"/>
      <c r="E2313" s="42"/>
      <c r="F2313" s="42"/>
    </row>
    <row r="2314" spans="2:6" x14ac:dyDescent="0.25">
      <c r="B2314" s="42"/>
      <c r="C2314" s="42"/>
      <c r="D2314" s="42"/>
      <c r="E2314" s="42"/>
      <c r="F2314" s="42"/>
    </row>
    <row r="2315" spans="2:6" x14ac:dyDescent="0.25">
      <c r="B2315" s="42"/>
      <c r="C2315" s="42"/>
      <c r="D2315" s="42"/>
      <c r="E2315" s="42"/>
      <c r="F2315" s="42"/>
    </row>
    <row r="2316" spans="2:6" x14ac:dyDescent="0.25">
      <c r="B2316" s="42"/>
      <c r="C2316" s="42"/>
      <c r="D2316" s="42"/>
      <c r="E2316" s="42"/>
      <c r="F2316" s="42"/>
    </row>
    <row r="2317" spans="2:6" x14ac:dyDescent="0.25">
      <c r="B2317" s="42"/>
      <c r="C2317" s="42"/>
      <c r="D2317" s="42"/>
      <c r="E2317" s="42"/>
      <c r="F2317" s="42"/>
    </row>
    <row r="2318" spans="2:6" x14ac:dyDescent="0.25">
      <c r="B2318" s="42"/>
      <c r="C2318" s="42"/>
      <c r="D2318" s="42"/>
      <c r="E2318" s="42"/>
      <c r="F2318" s="42"/>
    </row>
    <row r="2319" spans="2:6" x14ac:dyDescent="0.25">
      <c r="B2319" s="42"/>
      <c r="C2319" s="42"/>
      <c r="D2319" s="42"/>
      <c r="E2319" s="42"/>
      <c r="F2319" s="42"/>
    </row>
    <row r="2320" spans="2:6" x14ac:dyDescent="0.25">
      <c r="B2320" s="42"/>
      <c r="C2320" s="42"/>
      <c r="D2320" s="42"/>
      <c r="E2320" s="42"/>
      <c r="F2320" s="42"/>
    </row>
    <row r="2321" spans="2:6" x14ac:dyDescent="0.25">
      <c r="B2321" s="42"/>
      <c r="C2321" s="42"/>
      <c r="D2321" s="42"/>
      <c r="E2321" s="42"/>
      <c r="F2321" s="42"/>
    </row>
    <row r="2322" spans="2:6" x14ac:dyDescent="0.25">
      <c r="B2322" s="42"/>
      <c r="C2322" s="42"/>
      <c r="D2322" s="42"/>
      <c r="E2322" s="42"/>
      <c r="F2322" s="42"/>
    </row>
    <row r="2323" spans="2:6" x14ac:dyDescent="0.25">
      <c r="B2323" s="42"/>
      <c r="C2323" s="42"/>
      <c r="D2323" s="42"/>
      <c r="E2323" s="42"/>
      <c r="F2323" s="42"/>
    </row>
    <row r="2324" spans="2:6" x14ac:dyDescent="0.25">
      <c r="B2324" s="42"/>
      <c r="C2324" s="42"/>
      <c r="D2324" s="42"/>
      <c r="E2324" s="42"/>
      <c r="F2324" s="42"/>
    </row>
    <row r="2325" spans="2:6" x14ac:dyDescent="0.25">
      <c r="B2325" s="42"/>
      <c r="C2325" s="42"/>
      <c r="D2325" s="42"/>
      <c r="E2325" s="42"/>
      <c r="F2325" s="42"/>
    </row>
    <row r="2326" spans="2:6" x14ac:dyDescent="0.25">
      <c r="B2326" s="42"/>
      <c r="C2326" s="42"/>
      <c r="D2326" s="42"/>
      <c r="E2326" s="42"/>
      <c r="F2326" s="42"/>
    </row>
    <row r="2327" spans="2:6" x14ac:dyDescent="0.25">
      <c r="B2327" s="42"/>
      <c r="C2327" s="42"/>
      <c r="D2327" s="42"/>
      <c r="E2327" s="42"/>
      <c r="F2327" s="42"/>
    </row>
    <row r="2328" spans="2:6" x14ac:dyDescent="0.25">
      <c r="B2328" s="42"/>
      <c r="C2328" s="42"/>
      <c r="D2328" s="42"/>
      <c r="E2328" s="42"/>
      <c r="F2328" s="42"/>
    </row>
    <row r="2329" spans="2:6" x14ac:dyDescent="0.25">
      <c r="B2329" s="42"/>
      <c r="C2329" s="42"/>
      <c r="D2329" s="42"/>
      <c r="E2329" s="42"/>
      <c r="F2329" s="42"/>
    </row>
    <row r="2330" spans="2:6" x14ac:dyDescent="0.25">
      <c r="B2330" s="42"/>
      <c r="C2330" s="42"/>
      <c r="D2330" s="42"/>
      <c r="E2330" s="42"/>
      <c r="F2330" s="42"/>
    </row>
    <row r="2331" spans="2:6" x14ac:dyDescent="0.25">
      <c r="B2331" s="42"/>
      <c r="C2331" s="42"/>
      <c r="D2331" s="42"/>
      <c r="E2331" s="42"/>
      <c r="F2331" s="42"/>
    </row>
    <row r="2332" spans="2:6" x14ac:dyDescent="0.25">
      <c r="B2332" s="42"/>
      <c r="C2332" s="42"/>
      <c r="D2332" s="42"/>
      <c r="E2332" s="42"/>
      <c r="F2332" s="42"/>
    </row>
    <row r="2333" spans="2:6" x14ac:dyDescent="0.25">
      <c r="B2333" s="42"/>
      <c r="C2333" s="42"/>
      <c r="D2333" s="42"/>
      <c r="E2333" s="42"/>
      <c r="F2333" s="42"/>
    </row>
    <row r="2334" spans="2:6" x14ac:dyDescent="0.25">
      <c r="B2334" s="42"/>
      <c r="C2334" s="42"/>
      <c r="D2334" s="42"/>
      <c r="E2334" s="42"/>
      <c r="F2334" s="42"/>
    </row>
    <row r="2335" spans="2:6" x14ac:dyDescent="0.25">
      <c r="B2335" s="42"/>
      <c r="C2335" s="42"/>
      <c r="D2335" s="42"/>
      <c r="E2335" s="42"/>
      <c r="F2335" s="42"/>
    </row>
    <row r="2336" spans="2:6" x14ac:dyDescent="0.25">
      <c r="B2336" s="42"/>
      <c r="C2336" s="42"/>
      <c r="D2336" s="42"/>
      <c r="E2336" s="42"/>
      <c r="F2336" s="42"/>
    </row>
    <row r="2337" spans="2:6" x14ac:dyDescent="0.25">
      <c r="B2337" s="42"/>
      <c r="C2337" s="42"/>
      <c r="D2337" s="42"/>
      <c r="E2337" s="42"/>
      <c r="F2337" s="42"/>
    </row>
    <row r="2338" spans="2:6" x14ac:dyDescent="0.25">
      <c r="B2338" s="42"/>
      <c r="C2338" s="42"/>
      <c r="D2338" s="42"/>
      <c r="E2338" s="42"/>
      <c r="F2338" s="42"/>
    </row>
    <row r="2339" spans="2:6" x14ac:dyDescent="0.25">
      <c r="B2339" s="42"/>
      <c r="C2339" s="42"/>
      <c r="D2339" s="42"/>
      <c r="E2339" s="42"/>
      <c r="F2339" s="42"/>
    </row>
    <row r="2340" spans="2:6" x14ac:dyDescent="0.25">
      <c r="B2340" s="42"/>
      <c r="C2340" s="42"/>
      <c r="D2340" s="42"/>
      <c r="E2340" s="42"/>
      <c r="F2340" s="42"/>
    </row>
    <row r="2341" spans="2:6" x14ac:dyDescent="0.25">
      <c r="B2341" s="42"/>
      <c r="C2341" s="42"/>
      <c r="D2341" s="42"/>
      <c r="E2341" s="42"/>
      <c r="F2341" s="42"/>
    </row>
    <row r="2342" spans="2:6" x14ac:dyDescent="0.25">
      <c r="B2342" s="42"/>
      <c r="C2342" s="42"/>
      <c r="D2342" s="42"/>
      <c r="E2342" s="42"/>
      <c r="F2342" s="42"/>
    </row>
    <row r="2343" spans="2:6" x14ac:dyDescent="0.25">
      <c r="B2343" s="42"/>
      <c r="C2343" s="42"/>
      <c r="D2343" s="42"/>
      <c r="E2343" s="42"/>
      <c r="F2343" s="42"/>
    </row>
    <row r="2344" spans="2:6" x14ac:dyDescent="0.25">
      <c r="B2344" s="42"/>
      <c r="C2344" s="42"/>
      <c r="D2344" s="42"/>
      <c r="E2344" s="42"/>
      <c r="F2344" s="42"/>
    </row>
    <row r="2345" spans="2:6" x14ac:dyDescent="0.25">
      <c r="B2345" s="42"/>
      <c r="C2345" s="42"/>
      <c r="D2345" s="42"/>
      <c r="E2345" s="42"/>
      <c r="F2345" s="42"/>
    </row>
    <row r="2346" spans="2:6" x14ac:dyDescent="0.25">
      <c r="B2346" s="42"/>
      <c r="C2346" s="42"/>
      <c r="D2346" s="42"/>
      <c r="E2346" s="42"/>
      <c r="F2346" s="42"/>
    </row>
    <row r="2347" spans="2:6" x14ac:dyDescent="0.25">
      <c r="B2347" s="42"/>
      <c r="C2347" s="42"/>
      <c r="D2347" s="42"/>
      <c r="E2347" s="42"/>
      <c r="F2347" s="42"/>
    </row>
    <row r="2348" spans="2:6" x14ac:dyDescent="0.25">
      <c r="B2348" s="42"/>
      <c r="C2348" s="42"/>
      <c r="D2348" s="42"/>
      <c r="E2348" s="42"/>
      <c r="F2348" s="42"/>
    </row>
    <row r="2349" spans="2:6" x14ac:dyDescent="0.25">
      <c r="B2349" s="42"/>
      <c r="C2349" s="42"/>
      <c r="D2349" s="42"/>
      <c r="E2349" s="42"/>
      <c r="F2349" s="42"/>
    </row>
    <row r="2350" spans="2:6" x14ac:dyDescent="0.25">
      <c r="B2350" s="42"/>
      <c r="C2350" s="42"/>
      <c r="D2350" s="42"/>
      <c r="E2350" s="42"/>
      <c r="F2350" s="42"/>
    </row>
    <row r="2351" spans="2:6" x14ac:dyDescent="0.25">
      <c r="B2351" s="42"/>
      <c r="C2351" s="42"/>
      <c r="D2351" s="42"/>
      <c r="E2351" s="42"/>
      <c r="F2351" s="42"/>
    </row>
    <row r="2352" spans="2:6" x14ac:dyDescent="0.25">
      <c r="B2352" s="42"/>
      <c r="C2352" s="42"/>
      <c r="D2352" s="42"/>
      <c r="E2352" s="42"/>
      <c r="F2352" s="42"/>
    </row>
    <row r="2353" spans="2:6" x14ac:dyDescent="0.25">
      <c r="B2353" s="42"/>
      <c r="C2353" s="42"/>
      <c r="D2353" s="42"/>
      <c r="E2353" s="42"/>
      <c r="F2353" s="42"/>
    </row>
    <row r="2354" spans="2:6" x14ac:dyDescent="0.25">
      <c r="B2354" s="42"/>
      <c r="C2354" s="42"/>
      <c r="D2354" s="42"/>
      <c r="E2354" s="42"/>
      <c r="F2354" s="42"/>
    </row>
    <row r="2355" spans="2:6" x14ac:dyDescent="0.25">
      <c r="B2355" s="42"/>
      <c r="C2355" s="42"/>
      <c r="D2355" s="42"/>
      <c r="E2355" s="42"/>
      <c r="F2355" s="42"/>
    </row>
    <row r="2356" spans="2:6" x14ac:dyDescent="0.25">
      <c r="B2356" s="42"/>
      <c r="C2356" s="42"/>
      <c r="D2356" s="42"/>
      <c r="E2356" s="42"/>
      <c r="F2356" s="42"/>
    </row>
    <row r="2357" spans="2:6" x14ac:dyDescent="0.25">
      <c r="B2357" s="42"/>
      <c r="C2357" s="42"/>
      <c r="D2357" s="42"/>
      <c r="E2357" s="42"/>
      <c r="F2357" s="42"/>
    </row>
    <row r="2358" spans="2:6" x14ac:dyDescent="0.25">
      <c r="B2358" s="42"/>
      <c r="C2358" s="42"/>
      <c r="D2358" s="42"/>
      <c r="E2358" s="42"/>
      <c r="F2358" s="42"/>
    </row>
    <row r="2359" spans="2:6" x14ac:dyDescent="0.25">
      <c r="B2359" s="42"/>
      <c r="C2359" s="42"/>
      <c r="D2359" s="42"/>
      <c r="E2359" s="42"/>
      <c r="F2359" s="42"/>
    </row>
    <row r="2360" spans="2:6" x14ac:dyDescent="0.25">
      <c r="B2360" s="42"/>
      <c r="C2360" s="42"/>
      <c r="D2360" s="42"/>
      <c r="E2360" s="42"/>
      <c r="F2360" s="42"/>
    </row>
    <row r="2361" spans="2:6" x14ac:dyDescent="0.25">
      <c r="B2361" s="42"/>
      <c r="C2361" s="42"/>
      <c r="D2361" s="42"/>
      <c r="E2361" s="42"/>
      <c r="F2361" s="42"/>
    </row>
    <row r="2362" spans="2:6" x14ac:dyDescent="0.25">
      <c r="B2362" s="42"/>
      <c r="C2362" s="42"/>
      <c r="D2362" s="42"/>
      <c r="E2362" s="42"/>
      <c r="F2362" s="42"/>
    </row>
    <row r="2363" spans="2:6" x14ac:dyDescent="0.25">
      <c r="B2363" s="42"/>
      <c r="C2363" s="42"/>
      <c r="D2363" s="42"/>
      <c r="E2363" s="42"/>
      <c r="F2363" s="42"/>
    </row>
    <row r="2364" spans="2:6" x14ac:dyDescent="0.25">
      <c r="B2364" s="42"/>
      <c r="C2364" s="42"/>
      <c r="D2364" s="42"/>
      <c r="E2364" s="42"/>
      <c r="F2364" s="42"/>
    </row>
    <row r="2365" spans="2:6" x14ac:dyDescent="0.25">
      <c r="B2365" s="42"/>
      <c r="C2365" s="42"/>
      <c r="D2365" s="42"/>
      <c r="E2365" s="42"/>
      <c r="F2365" s="42"/>
    </row>
    <row r="2366" spans="2:6" x14ac:dyDescent="0.25">
      <c r="B2366" s="42"/>
      <c r="C2366" s="42"/>
      <c r="D2366" s="42"/>
      <c r="E2366" s="42"/>
      <c r="F2366" s="42"/>
    </row>
    <row r="2367" spans="2:6" x14ac:dyDescent="0.25">
      <c r="B2367" s="42"/>
      <c r="C2367" s="42"/>
      <c r="D2367" s="42"/>
      <c r="E2367" s="42"/>
      <c r="F2367" s="42"/>
    </row>
    <row r="2368" spans="2:6" x14ac:dyDescent="0.25">
      <c r="B2368" s="42"/>
      <c r="C2368" s="42"/>
      <c r="D2368" s="42"/>
      <c r="E2368" s="42"/>
      <c r="F2368" s="42"/>
    </row>
    <row r="2369" spans="2:6" x14ac:dyDescent="0.25">
      <c r="B2369" s="42"/>
      <c r="C2369" s="42"/>
      <c r="D2369" s="42"/>
      <c r="E2369" s="42"/>
      <c r="F2369" s="42"/>
    </row>
    <row r="2370" spans="2:6" x14ac:dyDescent="0.25">
      <c r="B2370" s="42"/>
      <c r="C2370" s="42"/>
      <c r="D2370" s="42"/>
      <c r="E2370" s="42"/>
      <c r="F2370" s="42"/>
    </row>
    <row r="2371" spans="2:6" x14ac:dyDescent="0.25">
      <c r="B2371" s="42"/>
      <c r="C2371" s="42"/>
      <c r="D2371" s="42"/>
      <c r="E2371" s="42"/>
      <c r="F2371" s="42"/>
    </row>
    <row r="2372" spans="2:6" x14ac:dyDescent="0.25">
      <c r="B2372" s="42"/>
      <c r="C2372" s="42"/>
      <c r="D2372" s="42"/>
      <c r="E2372" s="42"/>
      <c r="F2372" s="42"/>
    </row>
    <row r="2373" spans="2:6" x14ac:dyDescent="0.25">
      <c r="B2373" s="42"/>
      <c r="C2373" s="42"/>
      <c r="D2373" s="42"/>
      <c r="E2373" s="42"/>
      <c r="F2373" s="42"/>
    </row>
    <row r="2374" spans="2:6" x14ac:dyDescent="0.25">
      <c r="B2374" s="42"/>
      <c r="C2374" s="42"/>
      <c r="D2374" s="42"/>
      <c r="E2374" s="42"/>
      <c r="F2374" s="42"/>
    </row>
    <row r="2375" spans="2:6" x14ac:dyDescent="0.25">
      <c r="B2375" s="42"/>
      <c r="C2375" s="42"/>
      <c r="D2375" s="42"/>
      <c r="E2375" s="42"/>
      <c r="F2375" s="42"/>
    </row>
    <row r="2376" spans="2:6" x14ac:dyDescent="0.25">
      <c r="B2376" s="42"/>
      <c r="C2376" s="42"/>
      <c r="D2376" s="42"/>
      <c r="E2376" s="42"/>
      <c r="F2376" s="42"/>
    </row>
    <row r="2377" spans="2:6" x14ac:dyDescent="0.25">
      <c r="B2377" s="42"/>
      <c r="C2377" s="42"/>
      <c r="D2377" s="42"/>
      <c r="E2377" s="42"/>
      <c r="F2377" s="42"/>
    </row>
    <row r="2378" spans="2:6" x14ac:dyDescent="0.25">
      <c r="B2378" s="42"/>
      <c r="C2378" s="42"/>
      <c r="D2378" s="42"/>
      <c r="E2378" s="42"/>
      <c r="F2378" s="42"/>
    </row>
    <row r="2379" spans="2:6" x14ac:dyDescent="0.25">
      <c r="B2379" s="42"/>
      <c r="C2379" s="42"/>
      <c r="D2379" s="42"/>
      <c r="E2379" s="42"/>
      <c r="F2379" s="42"/>
    </row>
    <row r="2380" spans="2:6" x14ac:dyDescent="0.25">
      <c r="B2380" s="42"/>
      <c r="C2380" s="42"/>
      <c r="D2380" s="42"/>
      <c r="E2380" s="42"/>
      <c r="F2380" s="42"/>
    </row>
    <row r="2381" spans="2:6" x14ac:dyDescent="0.25">
      <c r="B2381" s="42"/>
      <c r="C2381" s="42"/>
      <c r="D2381" s="42"/>
      <c r="E2381" s="42"/>
      <c r="F2381" s="42"/>
    </row>
    <row r="2382" spans="2:6" x14ac:dyDescent="0.25">
      <c r="B2382" s="42"/>
      <c r="C2382" s="42"/>
      <c r="D2382" s="42"/>
      <c r="E2382" s="42"/>
      <c r="F2382" s="42"/>
    </row>
    <row r="2383" spans="2:6" x14ac:dyDescent="0.25">
      <c r="B2383" s="42"/>
      <c r="C2383" s="42"/>
      <c r="D2383" s="42"/>
      <c r="E2383" s="42"/>
      <c r="F2383" s="42"/>
    </row>
    <row r="2384" spans="2:6" x14ac:dyDescent="0.25">
      <c r="B2384" s="42"/>
      <c r="C2384" s="42"/>
      <c r="D2384" s="42"/>
      <c r="E2384" s="42"/>
      <c r="F2384" s="42"/>
    </row>
    <row r="2385" spans="2:6" x14ac:dyDescent="0.25">
      <c r="B2385" s="42"/>
      <c r="C2385" s="42"/>
      <c r="D2385" s="42"/>
      <c r="E2385" s="42"/>
      <c r="F2385" s="42"/>
    </row>
    <row r="2386" spans="2:6" x14ac:dyDescent="0.25">
      <c r="B2386" s="42"/>
      <c r="C2386" s="42"/>
      <c r="D2386" s="42"/>
      <c r="E2386" s="42"/>
      <c r="F2386" s="42"/>
    </row>
    <row r="2387" spans="2:6" x14ac:dyDescent="0.25">
      <c r="B2387" s="42"/>
      <c r="C2387" s="42"/>
      <c r="D2387" s="42"/>
      <c r="E2387" s="42"/>
      <c r="F2387" s="42"/>
    </row>
    <row r="2388" spans="2:6" x14ac:dyDescent="0.25">
      <c r="B2388" s="42"/>
      <c r="C2388" s="42"/>
      <c r="D2388" s="42"/>
      <c r="E2388" s="42"/>
      <c r="F2388" s="42"/>
    </row>
    <row r="2389" spans="2:6" x14ac:dyDescent="0.25">
      <c r="B2389" s="42"/>
      <c r="C2389" s="42"/>
      <c r="D2389" s="42"/>
      <c r="E2389" s="42"/>
      <c r="F2389" s="42"/>
    </row>
    <row r="2390" spans="2:6" x14ac:dyDescent="0.25">
      <c r="B2390" s="42"/>
      <c r="C2390" s="42"/>
      <c r="D2390" s="42"/>
      <c r="E2390" s="42"/>
      <c r="F2390" s="42"/>
    </row>
    <row r="2391" spans="2:6" x14ac:dyDescent="0.25">
      <c r="B2391" s="42"/>
      <c r="C2391" s="42"/>
      <c r="D2391" s="42"/>
      <c r="E2391" s="42"/>
      <c r="F2391" s="42"/>
    </row>
    <row r="2392" spans="2:6" x14ac:dyDescent="0.25">
      <c r="B2392" s="42"/>
      <c r="C2392" s="42"/>
      <c r="D2392" s="42"/>
      <c r="E2392" s="42"/>
      <c r="F2392" s="42"/>
    </row>
    <row r="2393" spans="2:6" x14ac:dyDescent="0.25">
      <c r="B2393" s="42"/>
      <c r="C2393" s="42"/>
      <c r="D2393" s="42"/>
      <c r="E2393" s="42"/>
      <c r="F2393" s="42"/>
    </row>
    <row r="2394" spans="2:6" x14ac:dyDescent="0.25">
      <c r="B2394" s="42"/>
      <c r="C2394" s="42"/>
      <c r="D2394" s="42"/>
      <c r="E2394" s="42"/>
      <c r="F2394" s="42"/>
    </row>
    <row r="2395" spans="2:6" x14ac:dyDescent="0.25">
      <c r="B2395" s="42"/>
      <c r="C2395" s="42"/>
      <c r="D2395" s="42"/>
      <c r="E2395" s="42"/>
      <c r="F2395" s="42"/>
    </row>
    <row r="2396" spans="2:6" x14ac:dyDescent="0.25">
      <c r="B2396" s="42"/>
      <c r="C2396" s="42"/>
      <c r="D2396" s="42"/>
      <c r="E2396" s="42"/>
      <c r="F2396" s="42"/>
    </row>
    <row r="2397" spans="2:6" x14ac:dyDescent="0.25">
      <c r="B2397" s="42"/>
      <c r="C2397" s="42"/>
      <c r="D2397" s="42"/>
      <c r="E2397" s="42"/>
      <c r="F2397" s="42"/>
    </row>
    <row r="2398" spans="2:6" x14ac:dyDescent="0.25">
      <c r="B2398" s="42"/>
      <c r="C2398" s="42"/>
      <c r="D2398" s="42"/>
      <c r="E2398" s="42"/>
      <c r="F2398" s="42"/>
    </row>
    <row r="2399" spans="2:6" x14ac:dyDescent="0.25">
      <c r="B2399" s="42"/>
      <c r="C2399" s="42"/>
      <c r="D2399" s="42"/>
      <c r="E2399" s="42"/>
      <c r="F2399" s="42"/>
    </row>
    <row r="2400" spans="2:6" x14ac:dyDescent="0.25">
      <c r="B2400" s="42"/>
      <c r="C2400" s="42"/>
      <c r="D2400" s="42"/>
      <c r="E2400" s="42"/>
      <c r="F2400" s="42"/>
    </row>
    <row r="2401" spans="2:6" x14ac:dyDescent="0.25">
      <c r="B2401" s="42"/>
      <c r="C2401" s="42"/>
      <c r="D2401" s="42"/>
      <c r="E2401" s="42"/>
      <c r="F2401" s="42"/>
    </row>
    <row r="2402" spans="2:6" x14ac:dyDescent="0.25">
      <c r="B2402" s="42"/>
      <c r="C2402" s="42"/>
      <c r="D2402" s="42"/>
      <c r="E2402" s="42"/>
      <c r="F2402" s="42"/>
    </row>
    <row r="2403" spans="2:6" x14ac:dyDescent="0.25">
      <c r="B2403" s="42"/>
      <c r="C2403" s="42"/>
      <c r="D2403" s="42"/>
      <c r="E2403" s="42"/>
      <c r="F2403" s="42"/>
    </row>
    <row r="2404" spans="2:6" x14ac:dyDescent="0.25">
      <c r="B2404" s="42"/>
      <c r="C2404" s="42"/>
      <c r="D2404" s="42"/>
      <c r="E2404" s="42"/>
      <c r="F2404" s="42"/>
    </row>
    <row r="2405" spans="2:6" x14ac:dyDescent="0.25">
      <c r="B2405" s="42"/>
      <c r="C2405" s="42"/>
      <c r="D2405" s="42"/>
      <c r="E2405" s="42"/>
      <c r="F2405" s="42"/>
    </row>
    <row r="2406" spans="2:6" x14ac:dyDescent="0.25">
      <c r="B2406" s="42"/>
      <c r="C2406" s="42"/>
      <c r="D2406" s="42"/>
      <c r="E2406" s="42"/>
      <c r="F2406" s="42"/>
    </row>
    <row r="2407" spans="2:6" x14ac:dyDescent="0.25">
      <c r="B2407" s="42"/>
      <c r="C2407" s="42"/>
      <c r="D2407" s="42"/>
      <c r="E2407" s="42"/>
      <c r="F2407" s="42"/>
    </row>
    <row r="2408" spans="2:6" x14ac:dyDescent="0.25">
      <c r="B2408" s="42"/>
      <c r="C2408" s="42"/>
      <c r="D2408" s="42"/>
      <c r="E2408" s="42"/>
      <c r="F2408" s="42"/>
    </row>
    <row r="2409" spans="2:6" x14ac:dyDescent="0.25">
      <c r="B2409" s="42"/>
      <c r="C2409" s="42"/>
      <c r="D2409" s="42"/>
      <c r="E2409" s="42"/>
      <c r="F2409" s="42"/>
    </row>
    <row r="2410" spans="2:6" x14ac:dyDescent="0.25">
      <c r="B2410" s="42"/>
      <c r="C2410" s="42"/>
      <c r="D2410" s="42"/>
      <c r="E2410" s="42"/>
      <c r="F2410" s="42"/>
    </row>
    <row r="2411" spans="2:6" x14ac:dyDescent="0.25">
      <c r="B2411" s="42"/>
      <c r="C2411" s="42"/>
      <c r="D2411" s="42"/>
      <c r="E2411" s="42"/>
      <c r="F2411" s="42"/>
    </row>
    <row r="2412" spans="2:6" x14ac:dyDescent="0.25">
      <c r="B2412" s="42"/>
      <c r="C2412" s="42"/>
      <c r="D2412" s="42"/>
      <c r="E2412" s="42"/>
      <c r="F2412" s="42"/>
    </row>
    <row r="2413" spans="2:6" x14ac:dyDescent="0.25">
      <c r="B2413" s="42"/>
      <c r="C2413" s="42"/>
      <c r="D2413" s="42"/>
      <c r="E2413" s="42"/>
      <c r="F2413" s="42"/>
    </row>
    <row r="2414" spans="2:6" x14ac:dyDescent="0.25">
      <c r="B2414" s="42"/>
      <c r="C2414" s="42"/>
      <c r="D2414" s="42"/>
      <c r="E2414" s="42"/>
      <c r="F2414" s="42"/>
    </row>
    <row r="2415" spans="2:6" x14ac:dyDescent="0.25">
      <c r="B2415" s="42"/>
      <c r="C2415" s="42"/>
      <c r="D2415" s="42"/>
      <c r="E2415" s="42"/>
      <c r="F2415" s="42"/>
    </row>
    <row r="2416" spans="2:6" x14ac:dyDescent="0.25">
      <c r="B2416" s="42"/>
      <c r="C2416" s="42"/>
      <c r="D2416" s="42"/>
      <c r="E2416" s="42"/>
      <c r="F2416" s="42"/>
    </row>
    <row r="2417" spans="2:6" x14ac:dyDescent="0.25">
      <c r="B2417" s="42"/>
      <c r="C2417" s="42"/>
      <c r="D2417" s="42"/>
      <c r="E2417" s="42"/>
      <c r="F2417" s="42"/>
    </row>
    <row r="2418" spans="2:6" x14ac:dyDescent="0.25">
      <c r="B2418" s="42"/>
      <c r="C2418" s="42"/>
      <c r="D2418" s="42"/>
      <c r="E2418" s="42"/>
      <c r="F2418" s="42"/>
    </row>
    <row r="2419" spans="2:6" x14ac:dyDescent="0.25">
      <c r="B2419" s="42"/>
      <c r="C2419" s="42"/>
      <c r="D2419" s="42"/>
      <c r="E2419" s="42"/>
      <c r="F2419" s="42"/>
    </row>
    <row r="2420" spans="2:6" x14ac:dyDescent="0.25">
      <c r="B2420" s="42"/>
      <c r="C2420" s="42"/>
      <c r="D2420" s="42"/>
      <c r="E2420" s="42"/>
      <c r="F2420" s="42"/>
    </row>
    <row r="2421" spans="2:6" x14ac:dyDescent="0.25">
      <c r="B2421" s="42"/>
      <c r="C2421" s="42"/>
      <c r="D2421" s="42"/>
      <c r="E2421" s="42"/>
      <c r="F2421" s="42"/>
    </row>
    <row r="2422" spans="2:6" x14ac:dyDescent="0.25">
      <c r="B2422" s="42"/>
      <c r="C2422" s="42"/>
      <c r="D2422" s="42"/>
      <c r="E2422" s="42"/>
      <c r="F2422" s="42"/>
    </row>
    <row r="2423" spans="2:6" x14ac:dyDescent="0.25">
      <c r="B2423" s="42"/>
      <c r="C2423" s="42"/>
      <c r="D2423" s="42"/>
      <c r="E2423" s="42"/>
      <c r="F2423" s="42"/>
    </row>
    <row r="2424" spans="2:6" x14ac:dyDescent="0.25">
      <c r="B2424" s="42"/>
      <c r="C2424" s="42"/>
      <c r="D2424" s="42"/>
      <c r="E2424" s="42"/>
      <c r="F2424" s="42"/>
    </row>
    <row r="2425" spans="2:6" x14ac:dyDescent="0.25">
      <c r="B2425" s="42"/>
      <c r="C2425" s="42"/>
      <c r="D2425" s="42"/>
      <c r="E2425" s="42"/>
      <c r="F2425" s="42"/>
    </row>
    <row r="2426" spans="2:6" x14ac:dyDescent="0.25">
      <c r="B2426" s="42"/>
      <c r="C2426" s="42"/>
      <c r="D2426" s="42"/>
      <c r="E2426" s="42"/>
      <c r="F2426" s="42"/>
    </row>
    <row r="2427" spans="2:6" x14ac:dyDescent="0.25">
      <c r="B2427" s="42"/>
      <c r="C2427" s="42"/>
      <c r="D2427" s="42"/>
      <c r="E2427" s="42"/>
      <c r="F2427" s="42"/>
    </row>
    <row r="2428" spans="2:6" x14ac:dyDescent="0.25">
      <c r="B2428" s="42"/>
      <c r="C2428" s="42"/>
      <c r="D2428" s="42"/>
      <c r="E2428" s="42"/>
      <c r="F2428" s="42"/>
    </row>
    <row r="2429" spans="2:6" x14ac:dyDescent="0.25">
      <c r="B2429" s="42"/>
      <c r="C2429" s="42"/>
      <c r="D2429" s="42"/>
      <c r="E2429" s="42"/>
      <c r="F2429" s="42"/>
    </row>
    <row r="2430" spans="2:6" x14ac:dyDescent="0.25">
      <c r="B2430" s="42"/>
      <c r="C2430" s="42"/>
      <c r="D2430" s="42"/>
      <c r="E2430" s="42"/>
      <c r="F2430" s="42"/>
    </row>
    <row r="2431" spans="2:6" x14ac:dyDescent="0.25">
      <c r="B2431" s="42"/>
      <c r="C2431" s="42"/>
      <c r="D2431" s="42"/>
      <c r="E2431" s="42"/>
      <c r="F2431" s="42"/>
    </row>
    <row r="2432" spans="2:6" x14ac:dyDescent="0.25">
      <c r="B2432" s="42"/>
      <c r="C2432" s="42"/>
      <c r="D2432" s="42"/>
      <c r="E2432" s="42"/>
      <c r="F2432" s="42"/>
    </row>
    <row r="2433" spans="2:6" x14ac:dyDescent="0.25">
      <c r="B2433" s="42"/>
      <c r="C2433" s="42"/>
      <c r="D2433" s="42"/>
      <c r="E2433" s="42"/>
      <c r="F2433" s="42"/>
    </row>
    <row r="2434" spans="2:6" x14ac:dyDescent="0.25">
      <c r="B2434" s="42"/>
      <c r="C2434" s="42"/>
      <c r="D2434" s="42"/>
      <c r="E2434" s="42"/>
      <c r="F2434" s="42"/>
    </row>
    <row r="2435" spans="2:6" x14ac:dyDescent="0.25">
      <c r="B2435" s="42"/>
      <c r="C2435" s="42"/>
      <c r="D2435" s="42"/>
      <c r="E2435" s="42"/>
      <c r="F2435" s="42"/>
    </row>
    <row r="2436" spans="2:6" x14ac:dyDescent="0.25">
      <c r="B2436" s="42"/>
      <c r="C2436" s="42"/>
      <c r="D2436" s="42"/>
      <c r="E2436" s="42"/>
      <c r="F2436" s="42"/>
    </row>
    <row r="2437" spans="2:6" x14ac:dyDescent="0.25">
      <c r="B2437" s="42"/>
      <c r="C2437" s="42"/>
      <c r="D2437" s="42"/>
      <c r="E2437" s="42"/>
      <c r="F2437" s="42"/>
    </row>
    <row r="2438" spans="2:6" x14ac:dyDescent="0.25">
      <c r="B2438" s="42"/>
      <c r="C2438" s="42"/>
      <c r="D2438" s="42"/>
      <c r="E2438" s="42"/>
      <c r="F2438" s="42"/>
    </row>
    <row r="2439" spans="2:6" x14ac:dyDescent="0.25">
      <c r="B2439" s="42"/>
      <c r="C2439" s="42"/>
      <c r="D2439" s="42"/>
      <c r="E2439" s="42"/>
      <c r="F2439" s="42"/>
    </row>
    <row r="2440" spans="2:6" x14ac:dyDescent="0.25">
      <c r="B2440" s="42"/>
      <c r="C2440" s="42"/>
      <c r="D2440" s="42"/>
      <c r="E2440" s="42"/>
      <c r="F2440" s="42"/>
    </row>
    <row r="2441" spans="2:6" x14ac:dyDescent="0.25">
      <c r="B2441" s="42"/>
      <c r="C2441" s="42"/>
      <c r="D2441" s="42"/>
      <c r="E2441" s="42"/>
      <c r="F2441" s="42"/>
    </row>
    <row r="2442" spans="2:6" x14ac:dyDescent="0.25">
      <c r="B2442" s="42"/>
      <c r="C2442" s="42"/>
      <c r="D2442" s="42"/>
      <c r="E2442" s="42"/>
      <c r="F2442" s="42"/>
    </row>
    <row r="2443" spans="2:6" x14ac:dyDescent="0.25">
      <c r="B2443" s="42"/>
      <c r="C2443" s="42"/>
      <c r="D2443" s="42"/>
      <c r="E2443" s="42"/>
      <c r="F2443" s="42"/>
    </row>
    <row r="2444" spans="2:6" x14ac:dyDescent="0.25">
      <c r="B2444" s="42"/>
      <c r="C2444" s="42"/>
      <c r="D2444" s="42"/>
      <c r="E2444" s="42"/>
      <c r="F2444" s="42"/>
    </row>
    <row r="2445" spans="2:6" x14ac:dyDescent="0.25">
      <c r="C2445" s="43"/>
      <c r="D2445" s="43"/>
      <c r="E2445" s="43"/>
      <c r="F2445" s="43"/>
    </row>
    <row r="2446" spans="2:6" x14ac:dyDescent="0.25">
      <c r="C2446" s="43"/>
      <c r="D2446" s="43"/>
      <c r="E2446" s="43"/>
      <c r="F2446" s="43"/>
    </row>
    <row r="2447" spans="2:6" x14ac:dyDescent="0.25">
      <c r="C2447" s="43"/>
      <c r="D2447" s="43"/>
      <c r="E2447" s="43"/>
      <c r="F2447" s="43"/>
    </row>
    <row r="2448" spans="2:6" x14ac:dyDescent="0.25">
      <c r="C2448" s="43"/>
      <c r="D2448" s="43"/>
      <c r="E2448" s="43"/>
      <c r="F2448" s="43"/>
    </row>
    <row r="2449" spans="3:6" x14ac:dyDescent="0.25">
      <c r="C2449" s="43"/>
      <c r="D2449" s="43"/>
      <c r="E2449" s="43"/>
      <c r="F2449" s="43"/>
    </row>
    <row r="2450" spans="3:6" x14ac:dyDescent="0.25">
      <c r="C2450" s="43"/>
      <c r="D2450" s="43"/>
      <c r="E2450" s="43"/>
      <c r="F2450" s="43"/>
    </row>
    <row r="2451" spans="3:6" x14ac:dyDescent="0.25">
      <c r="C2451" s="43"/>
      <c r="D2451" s="43"/>
      <c r="E2451" s="43"/>
      <c r="F2451" s="43"/>
    </row>
    <row r="2452" spans="3:6" x14ac:dyDescent="0.25">
      <c r="C2452" s="43"/>
      <c r="D2452" s="43"/>
      <c r="E2452" s="43"/>
      <c r="F2452" s="43"/>
    </row>
    <row r="2453" spans="3:6" x14ac:dyDescent="0.25">
      <c r="C2453" s="43"/>
      <c r="D2453" s="43"/>
      <c r="E2453" s="43"/>
      <c r="F2453" s="43"/>
    </row>
    <row r="2454" spans="3:6" x14ac:dyDescent="0.25">
      <c r="C2454" s="43"/>
      <c r="D2454" s="43"/>
      <c r="E2454" s="43"/>
      <c r="F2454" s="43"/>
    </row>
    <row r="2455" spans="3:6" x14ac:dyDescent="0.25">
      <c r="C2455" s="43"/>
      <c r="D2455" s="43"/>
      <c r="E2455" s="43"/>
      <c r="F2455" s="43"/>
    </row>
    <row r="2456" spans="3:6" x14ac:dyDescent="0.25">
      <c r="C2456" s="43"/>
      <c r="D2456" s="43"/>
      <c r="E2456" s="43"/>
      <c r="F2456" s="43"/>
    </row>
    <row r="2457" spans="3:6" x14ac:dyDescent="0.25">
      <c r="C2457" s="43"/>
      <c r="D2457" s="43"/>
      <c r="E2457" s="43"/>
      <c r="F2457" s="43"/>
    </row>
    <row r="2458" spans="3:6" x14ac:dyDescent="0.25">
      <c r="C2458" s="43"/>
      <c r="D2458" s="43"/>
      <c r="E2458" s="43"/>
      <c r="F2458" s="43"/>
    </row>
    <row r="2459" spans="3:6" x14ac:dyDescent="0.25">
      <c r="C2459" s="43"/>
      <c r="D2459" s="43"/>
      <c r="E2459" s="43"/>
      <c r="F2459" s="43"/>
    </row>
    <row r="2460" spans="3:6" x14ac:dyDescent="0.25">
      <c r="C2460" s="43"/>
      <c r="D2460" s="43"/>
      <c r="E2460" s="43"/>
      <c r="F2460" s="43"/>
    </row>
    <row r="2461" spans="3:6" x14ac:dyDescent="0.25">
      <c r="C2461" s="43"/>
      <c r="D2461" s="43"/>
      <c r="E2461" s="43"/>
      <c r="F2461" s="43"/>
    </row>
    <row r="2462" spans="3:6" x14ac:dyDescent="0.25">
      <c r="C2462" s="43"/>
      <c r="D2462" s="43"/>
      <c r="E2462" s="43"/>
      <c r="F2462" s="43"/>
    </row>
    <row r="2463" spans="3:6" x14ac:dyDescent="0.25">
      <c r="C2463" s="43"/>
      <c r="D2463" s="43"/>
      <c r="E2463" s="43"/>
      <c r="F2463" s="43"/>
    </row>
    <row r="2464" spans="3:6" x14ac:dyDescent="0.25">
      <c r="C2464" s="43"/>
      <c r="D2464" s="43"/>
      <c r="E2464" s="43"/>
      <c r="F2464" s="43"/>
    </row>
    <row r="2465" spans="3:6" x14ac:dyDescent="0.25">
      <c r="C2465" s="43"/>
      <c r="D2465" s="43"/>
      <c r="E2465" s="43"/>
      <c r="F2465" s="43"/>
    </row>
    <row r="2466" spans="3:6" x14ac:dyDescent="0.25">
      <c r="C2466" s="43"/>
      <c r="D2466" s="43"/>
      <c r="E2466" s="43"/>
      <c r="F2466" s="43"/>
    </row>
    <row r="2467" spans="3:6" x14ac:dyDescent="0.25">
      <c r="C2467" s="43"/>
      <c r="D2467" s="43"/>
      <c r="E2467" s="43"/>
      <c r="F2467" s="43"/>
    </row>
    <row r="2468" spans="3:6" x14ac:dyDescent="0.25">
      <c r="C2468" s="43"/>
      <c r="D2468" s="43"/>
      <c r="E2468" s="43"/>
      <c r="F2468" s="43"/>
    </row>
    <row r="2469" spans="3:6" x14ac:dyDescent="0.25">
      <c r="C2469" s="43"/>
      <c r="D2469" s="43"/>
      <c r="E2469" s="43"/>
      <c r="F2469" s="43"/>
    </row>
    <row r="2470" spans="3:6" x14ac:dyDescent="0.25">
      <c r="C2470" s="43"/>
      <c r="D2470" s="43"/>
      <c r="E2470" s="43"/>
      <c r="F2470" s="43"/>
    </row>
    <row r="2471" spans="3:6" x14ac:dyDescent="0.25">
      <c r="C2471" s="43"/>
      <c r="D2471" s="43"/>
      <c r="E2471" s="43"/>
      <c r="F2471" s="43"/>
    </row>
    <row r="2472" spans="3:6" x14ac:dyDescent="0.25">
      <c r="C2472" s="43"/>
      <c r="D2472" s="43"/>
      <c r="E2472" s="43"/>
      <c r="F2472" s="43"/>
    </row>
    <row r="2473" spans="3:6" x14ac:dyDescent="0.25">
      <c r="C2473" s="43"/>
      <c r="D2473" s="43"/>
      <c r="E2473" s="43"/>
      <c r="F2473" s="43"/>
    </row>
    <row r="2474" spans="3:6" x14ac:dyDescent="0.25">
      <c r="C2474" s="43"/>
      <c r="D2474" s="43"/>
      <c r="E2474" s="43"/>
      <c r="F2474" s="43"/>
    </row>
    <row r="2475" spans="3:6" x14ac:dyDescent="0.25">
      <c r="C2475" s="43"/>
      <c r="D2475" s="43"/>
      <c r="E2475" s="43"/>
      <c r="F2475" s="43"/>
    </row>
    <row r="2476" spans="3:6" x14ac:dyDescent="0.25">
      <c r="C2476" s="43"/>
      <c r="D2476" s="43"/>
      <c r="E2476" s="43"/>
      <c r="F2476" s="43"/>
    </row>
    <row r="2477" spans="3:6" x14ac:dyDescent="0.25">
      <c r="C2477" s="43"/>
      <c r="D2477" s="43"/>
      <c r="E2477" s="43"/>
      <c r="F2477" s="43"/>
    </row>
    <row r="2478" spans="3:6" x14ac:dyDescent="0.25">
      <c r="C2478" s="43"/>
      <c r="D2478" s="43"/>
      <c r="E2478" s="43"/>
      <c r="F2478" s="43"/>
    </row>
    <row r="2479" spans="3:6" x14ac:dyDescent="0.25">
      <c r="C2479" s="43"/>
      <c r="D2479" s="43"/>
      <c r="E2479" s="43"/>
      <c r="F2479" s="43"/>
    </row>
    <row r="2480" spans="3:6" x14ac:dyDescent="0.25">
      <c r="C2480" s="43"/>
      <c r="D2480" s="43"/>
      <c r="E2480" s="43"/>
      <c r="F2480" s="43"/>
    </row>
    <row r="2481" spans="3:6" x14ac:dyDescent="0.25">
      <c r="C2481" s="43"/>
      <c r="D2481" s="43"/>
      <c r="E2481" s="43"/>
      <c r="F2481" s="43"/>
    </row>
    <row r="2482" spans="3:6" x14ac:dyDescent="0.25">
      <c r="C2482" s="43"/>
      <c r="D2482" s="43"/>
      <c r="E2482" s="43"/>
      <c r="F2482" s="43"/>
    </row>
  </sheetData>
  <mergeCells count="1">
    <mergeCell ref="E2:J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D137-B911-4FDF-8946-891790ED57B4}">
  <sheetPr>
    <tabColor rgb="FF002060"/>
  </sheetPr>
  <dimension ref="B1:N20"/>
  <sheetViews>
    <sheetView showGridLines="0" workbookViewId="0">
      <selection activeCell="D22" sqref="D22"/>
    </sheetView>
  </sheetViews>
  <sheetFormatPr defaultRowHeight="15" x14ac:dyDescent="0.25"/>
  <cols>
    <col min="1" max="1" width="1.140625" customWidth="1"/>
    <col min="2" max="2" width="18.140625" bestFit="1" customWidth="1"/>
    <col min="3" max="3" width="8.5703125" bestFit="1" customWidth="1"/>
    <col min="4" max="4" width="23.85546875" bestFit="1" customWidth="1"/>
    <col min="5" max="5" width="1.28515625" customWidth="1"/>
    <col min="6" max="6" width="10.5703125" customWidth="1"/>
    <col min="7" max="7" width="7.42578125" bestFit="1" customWidth="1"/>
    <col min="8" max="9" width="6.140625" bestFit="1" customWidth="1"/>
    <col min="10" max="10" width="11" bestFit="1" customWidth="1"/>
  </cols>
  <sheetData>
    <row r="1" spans="2:14" ht="15.75" thickBot="1" x14ac:dyDescent="0.3"/>
    <row r="2" spans="2:14" ht="15.75" thickBot="1" x14ac:dyDescent="0.3">
      <c r="F2" s="138" t="s">
        <v>38</v>
      </c>
      <c r="G2" s="139"/>
      <c r="H2" s="139"/>
      <c r="I2" s="139"/>
      <c r="J2" s="140"/>
    </row>
    <row r="3" spans="2:14" ht="3.95" customHeight="1" thickBot="1" x14ac:dyDescent="0.3"/>
    <row r="4" spans="2:14" ht="15.75" thickBot="1" x14ac:dyDescent="0.3">
      <c r="B4" s="113"/>
      <c r="C4" s="110" t="s">
        <v>36</v>
      </c>
      <c r="D4" s="111" t="s">
        <v>43</v>
      </c>
      <c r="F4" s="80" t="s">
        <v>36</v>
      </c>
      <c r="G4" s="110" t="s">
        <v>44</v>
      </c>
      <c r="H4" s="110" t="s">
        <v>39</v>
      </c>
      <c r="I4" s="110" t="s">
        <v>40</v>
      </c>
      <c r="J4" s="110" t="s">
        <v>42</v>
      </c>
      <c r="K4" s="111" t="s">
        <v>33</v>
      </c>
    </row>
    <row r="5" spans="2:14" x14ac:dyDescent="0.25">
      <c r="B5" s="80" t="s">
        <v>15</v>
      </c>
      <c r="C5" s="44">
        <f>'Mean, Var, S.D, Co_Rel, Beta'!B4</f>
        <v>8.7734001174318409E-3</v>
      </c>
      <c r="D5" s="45">
        <f>'Mean, Var, S.D, Co_Rel, Beta'!B7</f>
        <v>1.0209483270457521E-2</v>
      </c>
      <c r="F5" s="55">
        <v>0</v>
      </c>
      <c r="G5" s="56">
        <f>1-F5</f>
        <v>1</v>
      </c>
      <c r="H5" s="37">
        <f t="array" ref="H5">SUMPRODUCT($C$5:$D$5,F5:G5)</f>
        <v>1.0209483270457521E-2</v>
      </c>
      <c r="I5" s="37">
        <f t="shared" ref="I5:I16" si="0">((F5*$C$7)^2+(G5*$D$7)^2+2*F5*G5*$C$7*$D$7*$C$8)^0.5</f>
        <v>3.9719574818354988E-2</v>
      </c>
      <c r="J5" s="96">
        <f t="shared" ref="J5:J16" si="1">(H5-$C$9)/I5</f>
        <v>8.4666734250311862E-2</v>
      </c>
      <c r="K5" s="5">
        <f t="array" ref="K5">SUMPRODUCT(F5:G5,$C$10:$D$10)</f>
        <v>0.51290122424032858</v>
      </c>
    </row>
    <row r="6" spans="2:14" x14ac:dyDescent="0.25">
      <c r="B6" s="81" t="s">
        <v>16</v>
      </c>
      <c r="C6" s="37">
        <f>'Mean, Var, S.D, Co_Rel, Beta'!C4</f>
        <v>1.5973511433292527E-3</v>
      </c>
      <c r="D6" s="63">
        <f>'Mean, Var, S.D, Co_Rel, Beta'!C5</f>
        <v>1.0103433103645786E-3</v>
      </c>
      <c r="F6" s="55">
        <f>F5+0.1</f>
        <v>0.1</v>
      </c>
      <c r="G6" s="56">
        <f>1-F6</f>
        <v>0.9</v>
      </c>
      <c r="H6" s="37">
        <f t="shared" ref="H6:H16" si="2">SUMPRODUCT($C$5:$D$5,F6:G6)</f>
        <v>1.0065874955154952E-2</v>
      </c>
      <c r="I6" s="37">
        <f t="shared" si="0"/>
        <v>3.5868855625077897E-2</v>
      </c>
      <c r="J6" s="96">
        <f t="shared" si="1"/>
        <v>8.9752469496898843E-2</v>
      </c>
      <c r="K6" s="5">
        <f t="array" ref="K6">SUMPRODUCT(F6:G6,$C$10:$D$10)</f>
        <v>0.51096391974817612</v>
      </c>
    </row>
    <row r="7" spans="2:14" x14ac:dyDescent="0.25">
      <c r="B7" s="81" t="s">
        <v>35</v>
      </c>
      <c r="C7" s="37">
        <f>'Mean, Var, S.D, Co_Rel, Beta'!D4</f>
        <v>3.996687557627257E-2</v>
      </c>
      <c r="D7" s="63">
        <f>'Mean, Var, S.D, Co_Rel, Beta'!D7</f>
        <v>3.9719574818354988E-2</v>
      </c>
      <c r="F7" s="55">
        <f>F6+0.1</f>
        <v>0.2</v>
      </c>
      <c r="G7" s="56">
        <f t="shared" ref="G7:G16" si="3">1-F7</f>
        <v>0.8</v>
      </c>
      <c r="H7" s="37">
        <f t="shared" si="2"/>
        <v>9.9222666398523854E-3</v>
      </c>
      <c r="I7" s="37">
        <f t="shared" si="0"/>
        <v>3.2567239502471902E-2</v>
      </c>
      <c r="J7" s="96">
        <f t="shared" si="1"/>
        <v>9.4441841005359212E-2</v>
      </c>
      <c r="K7" s="5">
        <f t="array" ref="K7">SUMPRODUCT(F7:G7,$C$10:$D$10)</f>
        <v>0.50902661525602355</v>
      </c>
      <c r="N7" s="43"/>
    </row>
    <row r="8" spans="2:14" x14ac:dyDescent="0.25">
      <c r="B8" s="81" t="s">
        <v>18</v>
      </c>
      <c r="C8" s="37">
        <f>CORREL('Supporting Data'!$C$7:$C$1946,'Supporting Data'!$O$7:$O$1946)</f>
        <v>-2.551532101626303E-2</v>
      </c>
      <c r="D8" s="47"/>
      <c r="F8" s="55">
        <f t="shared" ref="F8:F15" si="4">F7+0.1</f>
        <v>0.30000000000000004</v>
      </c>
      <c r="G8" s="56">
        <f t="shared" si="3"/>
        <v>0.7</v>
      </c>
      <c r="H8" s="37">
        <f t="shared" si="2"/>
        <v>9.7786583245498167E-3</v>
      </c>
      <c r="I8" s="37">
        <f t="shared" si="0"/>
        <v>2.999659111677442E-2</v>
      </c>
      <c r="J8" s="96">
        <f t="shared" si="1"/>
        <v>9.7747831690570788E-2</v>
      </c>
      <c r="K8" s="5">
        <f t="array" ref="K8">SUMPRODUCT(F8:G8,$C$10:$D$10)</f>
        <v>0.50708931076387109</v>
      </c>
    </row>
    <row r="9" spans="2:14" x14ac:dyDescent="0.25">
      <c r="B9" s="81" t="s">
        <v>41</v>
      </c>
      <c r="C9" s="37">
        <f>17/2483</f>
        <v>6.84655658477648E-3</v>
      </c>
      <c r="D9" s="99" t="s">
        <v>50</v>
      </c>
      <c r="F9" s="84">
        <f t="shared" si="4"/>
        <v>0.4</v>
      </c>
      <c r="G9" s="85">
        <f t="shared" si="3"/>
        <v>0.6</v>
      </c>
      <c r="H9" s="86">
        <f t="shared" si="2"/>
        <v>9.6350500092472497E-3</v>
      </c>
      <c r="I9" s="86">
        <f t="shared" si="0"/>
        <v>2.8356409739235932E-2</v>
      </c>
      <c r="J9" s="101">
        <f t="shared" si="1"/>
        <v>9.8337323029029769E-2</v>
      </c>
      <c r="K9" s="108">
        <f t="array" ref="K9">SUMPRODUCT(F9:G9,$C$10:$D$10)</f>
        <v>0.50515200627171863</v>
      </c>
    </row>
    <row r="10" spans="2:14" ht="15.75" thickBot="1" x14ac:dyDescent="0.3">
      <c r="B10" s="82" t="s">
        <v>33</v>
      </c>
      <c r="C10" s="114">
        <f>'Mean, Var, S.D, Co_Rel, Beta'!E4</f>
        <v>0.49352817931880361</v>
      </c>
      <c r="D10" s="62">
        <f>'Mean, Var, S.D, Co_Rel, Beta'!E7</f>
        <v>0.51290122424032858</v>
      </c>
      <c r="F10" s="55">
        <f t="shared" si="4"/>
        <v>0.5</v>
      </c>
      <c r="G10" s="56">
        <f t="shared" si="3"/>
        <v>0.5</v>
      </c>
      <c r="H10" s="37">
        <f t="shared" si="2"/>
        <v>9.491441693944681E-3</v>
      </c>
      <c r="I10" s="37">
        <f t="shared" si="0"/>
        <v>2.7811806356812203E-2</v>
      </c>
      <c r="J10" s="96">
        <f t="shared" si="1"/>
        <v>9.5099364465421166E-2</v>
      </c>
      <c r="K10" s="5">
        <f t="shared" ref="K10:K15" si="5">SUMPRODUCT(F10:G10,$C$10:$D$10)</f>
        <v>0.50321470177956606</v>
      </c>
    </row>
    <row r="11" spans="2:14" x14ac:dyDescent="0.25">
      <c r="F11" s="55">
        <f t="shared" si="4"/>
        <v>0.6</v>
      </c>
      <c r="G11" s="56">
        <f t="shared" si="3"/>
        <v>0.4</v>
      </c>
      <c r="H11" s="37">
        <f t="shared" si="2"/>
        <v>9.3478333786421123E-3</v>
      </c>
      <c r="I11" s="37">
        <f t="shared" si="0"/>
        <v>2.8425820607593813E-2</v>
      </c>
      <c r="J11" s="96">
        <f t="shared" si="1"/>
        <v>8.7993125278410744E-2</v>
      </c>
      <c r="K11" s="5">
        <f t="shared" si="5"/>
        <v>0.50127739728741361</v>
      </c>
    </row>
    <row r="12" spans="2:14" x14ac:dyDescent="0.25">
      <c r="B12" s="43"/>
      <c r="F12" s="55">
        <f t="shared" si="4"/>
        <v>0.7</v>
      </c>
      <c r="G12" s="56">
        <f t="shared" si="3"/>
        <v>0.30000000000000004</v>
      </c>
      <c r="H12" s="37">
        <f t="shared" si="2"/>
        <v>9.2042250633395453E-3</v>
      </c>
      <c r="I12" s="37">
        <f t="shared" si="0"/>
        <v>3.0127696335071674E-2</v>
      </c>
      <c r="J12" s="96">
        <f t="shared" si="1"/>
        <v>7.8255849778281969E-2</v>
      </c>
      <c r="K12" s="5">
        <f t="shared" si="5"/>
        <v>0.49934009279526115</v>
      </c>
    </row>
    <row r="13" spans="2:14" x14ac:dyDescent="0.25">
      <c r="F13" s="55">
        <f t="shared" si="4"/>
        <v>0.79999999999999993</v>
      </c>
      <c r="G13" s="56">
        <f t="shared" si="3"/>
        <v>0.20000000000000007</v>
      </c>
      <c r="H13" s="37">
        <f t="shared" si="2"/>
        <v>9.0606167480369766E-3</v>
      </c>
      <c r="I13" s="37">
        <f t="shared" si="0"/>
        <v>3.2748267138252941E-2</v>
      </c>
      <c r="J13" s="96">
        <f t="shared" si="1"/>
        <v>6.7608467767574607E-2</v>
      </c>
      <c r="K13" s="5">
        <f t="shared" si="5"/>
        <v>0.49740278830310858</v>
      </c>
    </row>
    <row r="14" spans="2:14" x14ac:dyDescent="0.25">
      <c r="F14" s="55">
        <f t="shared" si="4"/>
        <v>0.89999999999999991</v>
      </c>
      <c r="G14" s="56">
        <f t="shared" si="3"/>
        <v>0.10000000000000009</v>
      </c>
      <c r="H14" s="37">
        <f t="shared" si="2"/>
        <v>8.9170084327344079E-3</v>
      </c>
      <c r="I14" s="37">
        <f t="shared" si="0"/>
        <v>3.6087948397150051E-2</v>
      </c>
      <c r="J14" s="96">
        <f t="shared" si="1"/>
        <v>5.7372389950586279E-2</v>
      </c>
      <c r="K14" s="5">
        <f t="shared" si="5"/>
        <v>0.49546548381095612</v>
      </c>
    </row>
    <row r="15" spans="2:14" ht="15.75" thickBot="1" x14ac:dyDescent="0.3">
      <c r="F15" s="58">
        <f t="shared" si="4"/>
        <v>0.99999999999999989</v>
      </c>
      <c r="G15" s="59">
        <f t="shared" si="3"/>
        <v>0</v>
      </c>
      <c r="H15" s="60">
        <f t="shared" si="2"/>
        <v>8.7734001174318392E-3</v>
      </c>
      <c r="I15" s="60">
        <f t="shared" si="0"/>
        <v>3.9966875576272563E-2</v>
      </c>
      <c r="J15" s="97">
        <f t="shared" si="1"/>
        <v>4.821101236643284E-2</v>
      </c>
      <c r="K15" s="73">
        <f t="shared" si="5"/>
        <v>0.49352817931880355</v>
      </c>
    </row>
    <row r="16" spans="2:14" ht="15.75" thickBot="1" x14ac:dyDescent="0.3">
      <c r="D16" s="90" t="s">
        <v>48</v>
      </c>
      <c r="F16" s="102">
        <v>0.36820333298361457</v>
      </c>
      <c r="G16" s="103">
        <f t="shared" si="3"/>
        <v>0.63179666701638548</v>
      </c>
      <c r="H16" s="104">
        <f t="shared" si="2"/>
        <v>9.6807126670718485E-3</v>
      </c>
      <c r="I16" s="104">
        <f t="shared" si="0"/>
        <v>2.8765557653862253E-2</v>
      </c>
      <c r="J16" s="105">
        <f t="shared" si="1"/>
        <v>9.8526026034292294E-2</v>
      </c>
      <c r="K16" s="109" t="s">
        <v>49</v>
      </c>
    </row>
    <row r="20" spans="2:2" x14ac:dyDescent="0.25">
      <c r="B20" t="s">
        <v>47</v>
      </c>
    </row>
  </sheetData>
  <mergeCells count="1">
    <mergeCell ref="F2:J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F3D8-44C0-4403-96CB-43EB841F0B2C}">
  <sheetPr>
    <tabColor rgb="FF002060"/>
  </sheetPr>
  <dimension ref="B1:N19"/>
  <sheetViews>
    <sheetView showGridLines="0" workbookViewId="0">
      <selection activeCell="H20" sqref="H20"/>
    </sheetView>
  </sheetViews>
  <sheetFormatPr defaultRowHeight="15" x14ac:dyDescent="0.25"/>
  <cols>
    <col min="1" max="1" width="2.42578125" customWidth="1"/>
    <col min="2" max="2" width="18.140625" bestFit="1" customWidth="1"/>
    <col min="3" max="3" width="8.140625" bestFit="1" customWidth="1"/>
    <col min="4" max="4" width="23.7109375" bestFit="1" customWidth="1"/>
    <col min="5" max="5" width="1.140625" customWidth="1"/>
    <col min="6" max="6" width="16.85546875" bestFit="1" customWidth="1"/>
    <col min="7" max="7" width="6.85546875" bestFit="1" customWidth="1"/>
    <col min="8" max="9" width="6.140625" bestFit="1" customWidth="1"/>
    <col min="10" max="10" width="11" bestFit="1" customWidth="1"/>
  </cols>
  <sheetData>
    <row r="1" spans="2:14" ht="15.75" thickBot="1" x14ac:dyDescent="0.3"/>
    <row r="2" spans="2:14" ht="15.75" thickBot="1" x14ac:dyDescent="0.3">
      <c r="F2" s="138" t="s">
        <v>38</v>
      </c>
      <c r="G2" s="139"/>
      <c r="H2" s="139"/>
      <c r="I2" s="139"/>
      <c r="J2" s="140"/>
    </row>
    <row r="3" spans="2:14" ht="3.95" customHeight="1" thickBot="1" x14ac:dyDescent="0.3"/>
    <row r="4" spans="2:14" ht="15.75" thickBot="1" x14ac:dyDescent="0.3">
      <c r="B4" s="113"/>
      <c r="C4" s="110" t="s">
        <v>36</v>
      </c>
      <c r="D4" s="111" t="s">
        <v>45</v>
      </c>
      <c r="F4" s="80" t="s">
        <v>36</v>
      </c>
      <c r="G4" s="110" t="s">
        <v>45</v>
      </c>
      <c r="H4" s="110" t="s">
        <v>39</v>
      </c>
      <c r="I4" s="110" t="s">
        <v>40</v>
      </c>
      <c r="J4" s="110" t="s">
        <v>42</v>
      </c>
      <c r="K4" s="111" t="s">
        <v>33</v>
      </c>
    </row>
    <row r="5" spans="2:14" x14ac:dyDescent="0.25">
      <c r="B5" s="80" t="s">
        <v>15</v>
      </c>
      <c r="C5" s="44">
        <f>'Mean, Var, S.D, Co_Rel, Beta'!B4</f>
        <v>8.7734001174318409E-3</v>
      </c>
      <c r="D5" s="45">
        <f>'Mean, Var, S.D, Co_Rel, Beta'!B8</f>
        <v>8.3321366830248558E-3</v>
      </c>
      <c r="F5" s="55">
        <v>0</v>
      </c>
      <c r="G5" s="56">
        <f>1-F5</f>
        <v>1</v>
      </c>
      <c r="H5" s="37">
        <f t="shared" ref="H5:H16" si="0">SUMPRODUCT($C$5:$D$5,F5:G5)</f>
        <v>8.3321366830248558E-3</v>
      </c>
      <c r="I5" s="37">
        <f t="shared" ref="I5:I16" si="1">((F5*$C$7)^2+(G5*$D$7)^2+2*F5*G5*$C$7*$D$7*$C$8)^0.5</f>
        <v>3.3277799297197194E-2</v>
      </c>
      <c r="J5" s="96">
        <f t="shared" ref="J5:J16" si="2">(H5-$C$9)/I5</f>
        <v>4.4641777089313057E-2</v>
      </c>
      <c r="K5" s="5">
        <f t="array" ref="K5">SUMPRODUCT(F5:G5,$C$10:$D$10)</f>
        <v>0.49352817931880361</v>
      </c>
    </row>
    <row r="6" spans="2:14" x14ac:dyDescent="0.25">
      <c r="B6" s="81" t="s">
        <v>16</v>
      </c>
      <c r="C6" s="37">
        <f>'Mean, Var, S.D, Co_Rel, Beta'!C4</f>
        <v>1.5973511433292527E-3</v>
      </c>
      <c r="D6" s="63">
        <f>'Mean, Var, S.D, Co_Rel, Beta'!C8</f>
        <v>1.1074119260645382E-3</v>
      </c>
      <c r="F6" s="55">
        <f>F5+0.1</f>
        <v>0.1</v>
      </c>
      <c r="G6" s="56">
        <f>1-F6</f>
        <v>0.9</v>
      </c>
      <c r="H6" s="37">
        <f t="shared" si="0"/>
        <v>8.3762630264655538E-3</v>
      </c>
      <c r="I6" s="37">
        <f t="shared" si="1"/>
        <v>3.0406432535889091E-2</v>
      </c>
      <c r="J6" s="96">
        <f t="shared" si="2"/>
        <v>5.0308645707895602E-2</v>
      </c>
      <c r="K6" s="5">
        <f t="array" ref="K6">SUMPRODUCT(F6:G6,$C$10:$D$10)</f>
        <v>0.49352817931880361</v>
      </c>
    </row>
    <row r="7" spans="2:14" x14ac:dyDescent="0.25">
      <c r="B7" s="81" t="s">
        <v>35</v>
      </c>
      <c r="C7" s="37">
        <f>'Mean, Var, S.D, Co_Rel, Beta'!D4</f>
        <v>3.996687557627257E-2</v>
      </c>
      <c r="D7" s="63">
        <f>'Mean, Var, S.D, Co_Rel, Beta'!D8</f>
        <v>3.3277799297197194E-2</v>
      </c>
      <c r="F7" s="55">
        <f>F6+0.1</f>
        <v>0.2</v>
      </c>
      <c r="G7" s="56">
        <f t="shared" ref="G7:G16" si="3">1-F7</f>
        <v>0.8</v>
      </c>
      <c r="H7" s="37">
        <f t="shared" si="0"/>
        <v>8.4203893699062535E-3</v>
      </c>
      <c r="I7" s="37">
        <f t="shared" si="1"/>
        <v>2.816404838709247E-2</v>
      </c>
      <c r="J7" s="96">
        <f t="shared" si="2"/>
        <v>5.5880914685939045E-2</v>
      </c>
      <c r="K7" s="5">
        <f t="array" ref="K7">SUMPRODUCT(F7:G7,$C$10:$D$10)</f>
        <v>0.49352817931880366</v>
      </c>
      <c r="N7" s="43"/>
    </row>
    <row r="8" spans="2:14" x14ac:dyDescent="0.25">
      <c r="B8" s="81" t="s">
        <v>18</v>
      </c>
      <c r="C8" s="37">
        <f>'Mean, Var, S.D, Co_Rel, Beta'!B23</f>
        <v>4.8345379768467298E-2</v>
      </c>
      <c r="D8" s="47"/>
      <c r="F8" s="55">
        <f t="shared" ref="F8:F15" si="4">F7+0.1</f>
        <v>0.30000000000000004</v>
      </c>
      <c r="G8" s="56">
        <f t="shared" si="3"/>
        <v>0.7</v>
      </c>
      <c r="H8" s="37">
        <f t="shared" si="0"/>
        <v>8.4645157133469515E-3</v>
      </c>
      <c r="I8" s="37">
        <f t="shared" si="1"/>
        <v>2.6709537098895425E-2</v>
      </c>
      <c r="J8" s="96">
        <f t="shared" si="2"/>
        <v>6.0576082714566486E-2</v>
      </c>
      <c r="K8" s="5">
        <f t="array" ref="K8">SUMPRODUCT(F8:G8,$C$10:$D$10)</f>
        <v>0.49352817931880366</v>
      </c>
    </row>
    <row r="9" spans="2:14" x14ac:dyDescent="0.25">
      <c r="B9" s="81" t="s">
        <v>41</v>
      </c>
      <c r="C9" s="37">
        <f>17/2483</f>
        <v>6.84655658477648E-3</v>
      </c>
      <c r="D9" s="99" t="s">
        <v>50</v>
      </c>
      <c r="F9" s="55">
        <f t="shared" si="4"/>
        <v>0.4</v>
      </c>
      <c r="G9" s="56">
        <f t="shared" si="3"/>
        <v>0.6</v>
      </c>
      <c r="H9" s="37">
        <f t="shared" si="0"/>
        <v>8.5086420567876495E-3</v>
      </c>
      <c r="I9" s="37">
        <f t="shared" si="1"/>
        <v>2.6174575278692314E-2</v>
      </c>
      <c r="J9" s="96">
        <f t="shared" si="2"/>
        <v>6.3499997777011014E-2</v>
      </c>
      <c r="K9" s="5">
        <f t="array" ref="K9">SUMPRODUCT(F9:G9,$C$10:$D$10)</f>
        <v>0.49352817931880366</v>
      </c>
    </row>
    <row r="10" spans="2:14" ht="15.75" thickBot="1" x14ac:dyDescent="0.3">
      <c r="B10" s="82" t="s">
        <v>33</v>
      </c>
      <c r="C10" s="115">
        <f>'Mean, Var, S.D, Co_Rel, Beta'!E4</f>
        <v>0.49352817931880361</v>
      </c>
      <c r="D10" s="116">
        <f>'Mean, Var, S.D, Co_Rel, Beta'!E8</f>
        <v>0.49352817931880361</v>
      </c>
      <c r="F10" s="84">
        <f t="shared" si="4"/>
        <v>0.5</v>
      </c>
      <c r="G10" s="85">
        <f t="shared" si="3"/>
        <v>0.5</v>
      </c>
      <c r="H10" s="86">
        <f t="shared" si="0"/>
        <v>8.5527684002283492E-3</v>
      </c>
      <c r="I10" s="86">
        <f t="shared" si="1"/>
        <v>2.6614670362385951E-2</v>
      </c>
      <c r="J10" s="101">
        <f t="shared" si="2"/>
        <v>6.4107944686898274E-2</v>
      </c>
      <c r="K10" s="108">
        <f t="array" ref="K10">SUMPRODUCT(F10:G10,$C$10:$D$10)</f>
        <v>0.49352817931880361</v>
      </c>
    </row>
    <row r="11" spans="2:14" x14ac:dyDescent="0.25">
      <c r="F11" s="55">
        <f t="shared" si="4"/>
        <v>0.6</v>
      </c>
      <c r="G11" s="56">
        <f t="shared" si="3"/>
        <v>0.4</v>
      </c>
      <c r="H11" s="37">
        <f t="shared" si="0"/>
        <v>8.5968947436690472E-3</v>
      </c>
      <c r="I11" s="37">
        <f t="shared" si="1"/>
        <v>2.7983856676178032E-2</v>
      </c>
      <c r="J11" s="96">
        <f t="shared" si="2"/>
        <v>6.2548139062711366E-2</v>
      </c>
      <c r="K11" s="5">
        <f t="array" ref="K11">SUMPRODUCT(F11:G11,$C$10:$D$10)</f>
        <v>0.49352817931880366</v>
      </c>
    </row>
    <row r="12" spans="2:14" x14ac:dyDescent="0.25">
      <c r="B12" s="43"/>
      <c r="F12" s="55">
        <f t="shared" si="4"/>
        <v>0.7</v>
      </c>
      <c r="G12" s="56">
        <f t="shared" si="3"/>
        <v>0.30000000000000004</v>
      </c>
      <c r="H12" s="37">
        <f t="shared" si="0"/>
        <v>8.6410210871097452E-3</v>
      </c>
      <c r="I12" s="37">
        <f t="shared" si="1"/>
        <v>3.0155846181846014E-2</v>
      </c>
      <c r="J12" s="96">
        <f t="shared" si="2"/>
        <v>5.9506355467933869E-2</v>
      </c>
      <c r="K12" s="5">
        <f t="array" ref="K12">SUMPRODUCT(F12:G12,$C$10:$D$10)</f>
        <v>0.49352817931880366</v>
      </c>
    </row>
    <row r="13" spans="2:14" x14ac:dyDescent="0.25">
      <c r="F13" s="55">
        <f t="shared" si="4"/>
        <v>0.79999999999999993</v>
      </c>
      <c r="G13" s="56">
        <f t="shared" si="3"/>
        <v>0.20000000000000007</v>
      </c>
      <c r="H13" s="37">
        <f t="shared" si="0"/>
        <v>8.6851474305504432E-3</v>
      </c>
      <c r="I13" s="37">
        <f t="shared" si="1"/>
        <v>3.2972369522212296E-2</v>
      </c>
      <c r="J13" s="96">
        <f t="shared" si="2"/>
        <v>5.5761562557260891E-2</v>
      </c>
      <c r="K13" s="5">
        <f t="array" ref="K13">SUMPRODUCT(F13:G13,$C$10:$D$10)</f>
        <v>0.49352817931880361</v>
      </c>
    </row>
    <row r="14" spans="2:14" x14ac:dyDescent="0.25">
      <c r="F14" s="55">
        <f t="shared" si="4"/>
        <v>0.89999999999999991</v>
      </c>
      <c r="G14" s="56">
        <f t="shared" si="3"/>
        <v>0.10000000000000009</v>
      </c>
      <c r="H14" s="37">
        <f t="shared" si="0"/>
        <v>8.7292737739911412E-3</v>
      </c>
      <c r="I14" s="37">
        <f t="shared" si="1"/>
        <v>3.6283639748119899E-2</v>
      </c>
      <c r="J14" s="96">
        <f t="shared" si="2"/>
        <v>5.1888873395404538E-2</v>
      </c>
      <c r="K14" s="5">
        <f t="array" ref="K14">SUMPRODUCT(F14:G14,$C$10:$D$10)</f>
        <v>0.49352817931880361</v>
      </c>
    </row>
    <row r="15" spans="2:14" ht="15.75" thickBot="1" x14ac:dyDescent="0.3">
      <c r="F15" s="58">
        <f t="shared" si="4"/>
        <v>0.99999999999999989</v>
      </c>
      <c r="G15" s="59">
        <f t="shared" si="3"/>
        <v>0</v>
      </c>
      <c r="H15" s="60">
        <f t="shared" si="0"/>
        <v>8.7734001174318392E-3</v>
      </c>
      <c r="I15" s="60">
        <f t="shared" si="1"/>
        <v>3.9966875576272563E-2</v>
      </c>
      <c r="J15" s="97">
        <f t="shared" si="2"/>
        <v>4.821101236643284E-2</v>
      </c>
      <c r="K15" s="73">
        <f t="array" ref="K15">SUMPRODUCT(F15:G15,$C$10:$D$10)</f>
        <v>0.49352817931880355</v>
      </c>
    </row>
    <row r="16" spans="2:14" ht="15.75" thickBot="1" x14ac:dyDescent="0.3">
      <c r="D16" s="90" t="s">
        <v>48</v>
      </c>
      <c r="F16" s="102">
        <v>0.47541504042174998</v>
      </c>
      <c r="G16" s="103">
        <f t="shared" si="3"/>
        <v>0.52458495957825002</v>
      </c>
      <c r="H16" s="104">
        <f t="shared" si="0"/>
        <v>8.5419199565300932E-3</v>
      </c>
      <c r="I16" s="104">
        <f t="shared" si="1"/>
        <v>2.6416900422933293E-2</v>
      </c>
      <c r="J16" s="105">
        <f t="shared" si="2"/>
        <v>6.4177225359937307E-2</v>
      </c>
      <c r="K16" s="106" t="s">
        <v>49</v>
      </c>
    </row>
    <row r="19" spans="2:2" x14ac:dyDescent="0.25">
      <c r="B19" t="s">
        <v>47</v>
      </c>
    </row>
  </sheetData>
  <mergeCells count="1">
    <mergeCell ref="F2:J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4738-1083-494C-9116-7474B3C3AA76}">
  <sheetPr>
    <tabColor rgb="FF002060"/>
  </sheetPr>
  <dimension ref="B2:N20"/>
  <sheetViews>
    <sheetView showGridLines="0" workbookViewId="0">
      <selection activeCell="K20" sqref="K20"/>
    </sheetView>
  </sheetViews>
  <sheetFormatPr defaultRowHeight="15" x14ac:dyDescent="0.25"/>
  <cols>
    <col min="1" max="1" width="2" customWidth="1"/>
    <col min="2" max="2" width="18.140625" bestFit="1" customWidth="1"/>
    <col min="3" max="3" width="8.140625" bestFit="1" customWidth="1"/>
    <col min="4" max="4" width="23.7109375" bestFit="1" customWidth="1"/>
    <col min="5" max="5" width="1.85546875" customWidth="1"/>
    <col min="6" max="6" width="8" bestFit="1" customWidth="1"/>
    <col min="7" max="7" width="6.7109375" bestFit="1" customWidth="1"/>
    <col min="8" max="9" width="7.140625" bestFit="1" customWidth="1"/>
    <col min="10" max="10" width="11.5703125" bestFit="1" customWidth="1"/>
  </cols>
  <sheetData>
    <row r="2" spans="2:14" ht="15.75" thickBot="1" x14ac:dyDescent="0.3"/>
    <row r="3" spans="2:14" ht="15.75" thickBot="1" x14ac:dyDescent="0.3">
      <c r="F3" s="138" t="s">
        <v>38</v>
      </c>
      <c r="G3" s="139"/>
      <c r="H3" s="139"/>
      <c r="I3" s="139"/>
      <c r="J3" s="140"/>
    </row>
    <row r="4" spans="2:14" ht="3.95" customHeight="1" thickBot="1" x14ac:dyDescent="0.3"/>
    <row r="5" spans="2:14" ht="15.75" thickBot="1" x14ac:dyDescent="0.3">
      <c r="B5" s="113"/>
      <c r="C5" s="110" t="s">
        <v>36</v>
      </c>
      <c r="D5" s="111" t="s">
        <v>23</v>
      </c>
      <c r="F5" s="80" t="s">
        <v>36</v>
      </c>
      <c r="G5" s="110" t="s">
        <v>23</v>
      </c>
      <c r="H5" s="110" t="s">
        <v>39</v>
      </c>
      <c r="I5" s="110" t="s">
        <v>40</v>
      </c>
      <c r="J5" s="110" t="s">
        <v>42</v>
      </c>
      <c r="K5" s="111" t="s">
        <v>33</v>
      </c>
    </row>
    <row r="6" spans="2:14" x14ac:dyDescent="0.25">
      <c r="B6" s="80" t="s">
        <v>15</v>
      </c>
      <c r="C6" s="44">
        <f>'Mean, Var, S.D, Co_Rel, Beta'!B4</f>
        <v>8.7734001174318409E-3</v>
      </c>
      <c r="D6" s="45">
        <f>'Mean, Var, S.D, Co_Rel, Beta'!B9</f>
        <v>8.1843509068959732E-3</v>
      </c>
      <c r="F6" s="55">
        <v>0</v>
      </c>
      <c r="G6" s="56">
        <f>1-F6</f>
        <v>1</v>
      </c>
      <c r="H6" s="92">
        <f t="shared" ref="H6:H17" si="0">SUMPRODUCT($C$6:$D$6,F6:G6)</f>
        <v>8.1843509068959732E-3</v>
      </c>
      <c r="I6" s="92">
        <f t="shared" ref="I6:I11" si="1">((F6*$C$8)^2+(G6*$D$8)^2+2*F6*G6*$C$8*$D$8*$C$9)^0.5</f>
        <v>2.5547618412736131E-2</v>
      </c>
      <c r="J6" s="96">
        <f t="shared" ref="J6:J17" si="2">(H6-$C$10)/I6</f>
        <v>5.2364737115870225E-2</v>
      </c>
      <c r="K6" s="47">
        <f t="array" ref="K6">SUMPRODUCT(F6:G6,$C$11:$D$11)</f>
        <v>0.49352817931880361</v>
      </c>
    </row>
    <row r="7" spans="2:14" x14ac:dyDescent="0.25">
      <c r="B7" s="81" t="s">
        <v>16</v>
      </c>
      <c r="C7" s="37">
        <f>'Mean, Var, S.D, Co_Rel, Beta'!C4</f>
        <v>1.5973511433292527E-3</v>
      </c>
      <c r="D7" s="63">
        <f>'Mean, Var, S.D, Co_Rel, Beta'!C9</f>
        <v>6.5268080656277414E-4</v>
      </c>
      <c r="F7" s="55">
        <f>F6+0.1</f>
        <v>0.1</v>
      </c>
      <c r="G7" s="56">
        <f>1-F7</f>
        <v>0.9</v>
      </c>
      <c r="H7" s="92">
        <f t="shared" si="0"/>
        <v>8.2432558279495593E-3</v>
      </c>
      <c r="I7" s="92">
        <f t="shared" si="1"/>
        <v>2.3682454151914188E-2</v>
      </c>
      <c r="J7" s="96">
        <f t="shared" si="2"/>
        <v>5.8976119375710387E-2</v>
      </c>
      <c r="K7" s="47">
        <f t="array" ref="K7">SUMPRODUCT(F7:G7,$C$11:$D$11)</f>
        <v>0.49352817931880361</v>
      </c>
      <c r="N7" s="43"/>
    </row>
    <row r="8" spans="2:14" x14ac:dyDescent="0.25">
      <c r="B8" s="81" t="s">
        <v>35</v>
      </c>
      <c r="C8" s="37">
        <f>'Mean, Var, S.D, Co_Rel, Beta'!D4</f>
        <v>3.996687557627257E-2</v>
      </c>
      <c r="D8" s="63">
        <f>'Mean, Var, S.D, Co_Rel, Beta'!D9</f>
        <v>2.5547618412736131E-2</v>
      </c>
      <c r="F8" s="55">
        <f>F7+0.1</f>
        <v>0.2</v>
      </c>
      <c r="G8" s="56">
        <f t="shared" ref="G8:G17" si="3">1-F8</f>
        <v>0.8</v>
      </c>
      <c r="H8" s="92">
        <f t="shared" si="0"/>
        <v>8.3021607490031471E-3</v>
      </c>
      <c r="I8" s="92">
        <f t="shared" si="1"/>
        <v>2.2592787875618279E-2</v>
      </c>
      <c r="J8" s="96">
        <f t="shared" si="2"/>
        <v>6.4427824146374088E-2</v>
      </c>
      <c r="K8" s="47">
        <f t="array" ref="K8">SUMPRODUCT(F8:G8,$C$11:$D$11)</f>
        <v>0.49352817931880366</v>
      </c>
    </row>
    <row r="9" spans="2:14" x14ac:dyDescent="0.25">
      <c r="B9" s="81" t="s">
        <v>18</v>
      </c>
      <c r="C9" s="37">
        <f>'Mean, Var, S.D, Co_Rel, Beta'!B24</f>
        <v>8.8218202128162199E-2</v>
      </c>
      <c r="D9" s="47"/>
      <c r="F9" s="55">
        <f t="shared" ref="F9:F16" si="4">F8+0.1</f>
        <v>0.30000000000000004</v>
      </c>
      <c r="G9" s="56">
        <f t="shared" si="3"/>
        <v>0.7</v>
      </c>
      <c r="H9" s="92">
        <f t="shared" si="0"/>
        <v>8.3610656700567332E-3</v>
      </c>
      <c r="I9" s="92">
        <f t="shared" si="1"/>
        <v>2.2392121261021115E-2</v>
      </c>
      <c r="J9" s="96">
        <f t="shared" si="2"/>
        <v>6.7635802237129769E-2</v>
      </c>
      <c r="K9" s="47">
        <f t="array" ref="K9">SUMPRODUCT(F9:G9,$C$11:$D$11)</f>
        <v>0.49352817931880366</v>
      </c>
    </row>
    <row r="10" spans="2:14" x14ac:dyDescent="0.25">
      <c r="B10" s="81" t="s">
        <v>41</v>
      </c>
      <c r="C10" s="37">
        <f>17/2483</f>
        <v>6.84655658477648E-3</v>
      </c>
      <c r="D10" s="99" t="s">
        <v>50</v>
      </c>
      <c r="F10" s="84">
        <f t="shared" si="4"/>
        <v>0.4</v>
      </c>
      <c r="G10" s="85">
        <f t="shared" si="3"/>
        <v>0.6</v>
      </c>
      <c r="H10" s="94">
        <f t="shared" si="0"/>
        <v>8.419970591110321E-3</v>
      </c>
      <c r="I10" s="94">
        <f t="shared" si="1"/>
        <v>2.3103630155979535E-2</v>
      </c>
      <c r="J10" s="101">
        <f t="shared" si="2"/>
        <v>6.8102458172644348E-2</v>
      </c>
      <c r="K10" s="112">
        <f t="array" ref="K10">SUMPRODUCT(F10:G10,$C$11:$D$11)</f>
        <v>0.49352817931880366</v>
      </c>
    </row>
    <row r="11" spans="2:14" ht="15.75" thickBot="1" x14ac:dyDescent="0.3">
      <c r="B11" s="82" t="s">
        <v>33</v>
      </c>
      <c r="C11" s="115">
        <f>'Mean, Var, S.D, Co_Rel, Beta'!E5</f>
        <v>0.49352817931880361</v>
      </c>
      <c r="D11" s="116">
        <f>'Mean, Var, S.D, Co_Rel, Beta'!E9</f>
        <v>0.49352817931880361</v>
      </c>
      <c r="F11" s="55">
        <f t="shared" si="4"/>
        <v>0.5</v>
      </c>
      <c r="G11" s="56">
        <f t="shared" si="3"/>
        <v>0.5</v>
      </c>
      <c r="H11" s="92">
        <f t="shared" si="0"/>
        <v>8.4788755121639071E-3</v>
      </c>
      <c r="I11" s="92">
        <f t="shared" si="1"/>
        <v>2.4648447404263075E-2</v>
      </c>
      <c r="J11" s="96">
        <f t="shared" si="2"/>
        <v>6.622400594307247E-2</v>
      </c>
      <c r="K11" s="47">
        <f t="array" ref="K11">SUMPRODUCT(F11:G11,$C$11:$D$11)</f>
        <v>0.49352817931880361</v>
      </c>
    </row>
    <row r="12" spans="2:14" x14ac:dyDescent="0.25">
      <c r="F12" s="55">
        <f t="shared" si="4"/>
        <v>0.6</v>
      </c>
      <c r="G12" s="56">
        <f t="shared" si="3"/>
        <v>0.4</v>
      </c>
      <c r="H12" s="92">
        <f t="shared" si="0"/>
        <v>8.5377804332174932E-3</v>
      </c>
      <c r="I12" s="92">
        <f t="shared" ref="I12:I16" si="5">((F12*$C$8)^2+(G12*$D$8)^2+2*F12*G12*$C$8*$D$8*$C$9)^0.5</f>
        <v>2.6883299532192522E-2</v>
      </c>
      <c r="J12" s="96">
        <f t="shared" si="2"/>
        <v>6.2909831675080921E-2</v>
      </c>
      <c r="K12" s="47">
        <f t="array" ref="K12">SUMPRODUCT(F12:G12,$C$11:$D$11)</f>
        <v>0.49352817931880366</v>
      </c>
    </row>
    <row r="13" spans="2:14" x14ac:dyDescent="0.25">
      <c r="B13" s="43"/>
      <c r="F13" s="55">
        <f t="shared" si="4"/>
        <v>0.7</v>
      </c>
      <c r="G13" s="56">
        <f t="shared" si="3"/>
        <v>0.30000000000000004</v>
      </c>
      <c r="H13" s="92">
        <f t="shared" si="0"/>
        <v>8.596685354271081E-3</v>
      </c>
      <c r="I13" s="92">
        <f t="shared" si="5"/>
        <v>2.9652575423980719E-2</v>
      </c>
      <c r="J13" s="96">
        <f t="shared" si="2"/>
        <v>5.902113878712982E-2</v>
      </c>
      <c r="K13" s="47">
        <f t="array" ref="K13">SUMPRODUCT(F13:G13,$C$11:$D$11)</f>
        <v>0.49352817931880366</v>
      </c>
    </row>
    <row r="14" spans="2:14" x14ac:dyDescent="0.25">
      <c r="F14" s="55">
        <f t="shared" si="4"/>
        <v>0.79999999999999993</v>
      </c>
      <c r="G14" s="56">
        <f t="shared" si="3"/>
        <v>0.20000000000000007</v>
      </c>
      <c r="H14" s="92">
        <f t="shared" si="0"/>
        <v>8.655590275324667E-3</v>
      </c>
      <c r="I14" s="92">
        <f t="shared" si="5"/>
        <v>3.2821277641989666E-2</v>
      </c>
      <c r="J14" s="96">
        <f t="shared" si="2"/>
        <v>5.511771084236565E-2</v>
      </c>
      <c r="K14" s="47">
        <f t="array" ref="K14">SUMPRODUCT(F14:G14,$C$11:$D$11)</f>
        <v>0.49352817931880361</v>
      </c>
    </row>
    <row r="15" spans="2:14" x14ac:dyDescent="0.25">
      <c r="F15" s="55">
        <f t="shared" si="4"/>
        <v>0.89999999999999991</v>
      </c>
      <c r="G15" s="56">
        <f t="shared" si="3"/>
        <v>0.10000000000000009</v>
      </c>
      <c r="H15" s="92">
        <f t="shared" si="0"/>
        <v>8.7144951963782531E-3</v>
      </c>
      <c r="I15" s="92">
        <f t="shared" si="5"/>
        <v>3.628491289876138E-2</v>
      </c>
      <c r="J15" s="96">
        <f t="shared" si="2"/>
        <v>5.1479760108933237E-2</v>
      </c>
      <c r="K15" s="47">
        <f t="array" ref="K15">SUMPRODUCT(F15:G15,$C$11:$D$11)</f>
        <v>0.49352817931880361</v>
      </c>
    </row>
    <row r="16" spans="2:14" ht="15.75" thickBot="1" x14ac:dyDescent="0.3">
      <c r="F16" s="58">
        <f t="shared" si="4"/>
        <v>0.99999999999999989</v>
      </c>
      <c r="G16" s="59">
        <f t="shared" si="3"/>
        <v>0</v>
      </c>
      <c r="H16" s="93">
        <f t="shared" si="0"/>
        <v>8.7734001174318392E-3</v>
      </c>
      <c r="I16" s="93">
        <f t="shared" si="5"/>
        <v>3.9966875576272563E-2</v>
      </c>
      <c r="J16" s="97">
        <f t="shared" si="2"/>
        <v>4.821101236643284E-2</v>
      </c>
      <c r="K16" s="48">
        <f t="array" ref="K16">SUMPRODUCT(F16:G16,$C$11:$D$11)</f>
        <v>0.49352817931880355</v>
      </c>
    </row>
    <row r="17" spans="2:11" ht="15.75" thickBot="1" x14ac:dyDescent="0.3">
      <c r="D17" s="90" t="s">
        <v>48</v>
      </c>
      <c r="F17" s="102">
        <v>0.36675362063142203</v>
      </c>
      <c r="G17" s="103">
        <f t="shared" si="3"/>
        <v>0.63324637936857797</v>
      </c>
      <c r="H17" s="117">
        <f t="shared" si="0"/>
        <v>8.4003868375900834E-3</v>
      </c>
      <c r="I17" s="117">
        <f t="shared" ref="I17" si="6">((F17*$C$8)^2+(G17*$D$8)^2+2*F17*G17*$C$8*$D$8*$C$9)^0.5</f>
        <v>2.2768881065652967E-2</v>
      </c>
      <c r="J17" s="105">
        <f t="shared" si="2"/>
        <v>6.8243593013341722E-2</v>
      </c>
      <c r="K17" s="106" t="s">
        <v>49</v>
      </c>
    </row>
    <row r="20" spans="2:11" x14ac:dyDescent="0.25">
      <c r="B20" t="s">
        <v>47</v>
      </c>
    </row>
  </sheetData>
  <mergeCells count="1">
    <mergeCell ref="F3:J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1145-97EB-4681-9CE7-B4C989660F64}">
  <sheetPr>
    <tabColor rgb="FF002060"/>
  </sheetPr>
  <dimension ref="B1:N19"/>
  <sheetViews>
    <sheetView showGridLines="0" workbookViewId="0">
      <selection activeCell="B10" sqref="B10:D10"/>
    </sheetView>
  </sheetViews>
  <sheetFormatPr defaultRowHeight="15" x14ac:dyDescent="0.25"/>
  <cols>
    <col min="1" max="1" width="1.140625" customWidth="1"/>
    <col min="2" max="2" width="18.140625" bestFit="1" customWidth="1"/>
    <col min="3" max="3" width="15.28515625" bestFit="1" customWidth="1"/>
    <col min="4" max="4" width="23.7109375" bestFit="1" customWidth="1"/>
    <col min="5" max="5" width="1.5703125" customWidth="1"/>
    <col min="6" max="6" width="15.28515625" bestFit="1" customWidth="1"/>
    <col min="7" max="7" width="7.42578125" bestFit="1" customWidth="1"/>
    <col min="8" max="9" width="6.140625" bestFit="1" customWidth="1"/>
    <col min="10" max="10" width="11" bestFit="1" customWidth="1"/>
  </cols>
  <sheetData>
    <row r="1" spans="2:14" ht="15.75" thickBot="1" x14ac:dyDescent="0.3"/>
    <row r="2" spans="2:14" ht="15.75" thickBot="1" x14ac:dyDescent="0.3">
      <c r="F2" s="138" t="s">
        <v>38</v>
      </c>
      <c r="G2" s="139"/>
      <c r="H2" s="139"/>
      <c r="I2" s="139"/>
      <c r="J2" s="140"/>
    </row>
    <row r="3" spans="2:14" ht="3.95" customHeight="1" thickBot="1" x14ac:dyDescent="0.3"/>
    <row r="4" spans="2:14" ht="15.75" thickBot="1" x14ac:dyDescent="0.3">
      <c r="B4" s="113"/>
      <c r="C4" s="110" t="s">
        <v>46</v>
      </c>
      <c r="D4" s="111" t="s">
        <v>44</v>
      </c>
      <c r="F4" s="80" t="s">
        <v>46</v>
      </c>
      <c r="G4" s="110" t="s">
        <v>44</v>
      </c>
      <c r="H4" s="110" t="s">
        <v>39</v>
      </c>
      <c r="I4" s="110" t="s">
        <v>40</v>
      </c>
      <c r="J4" s="110" t="s">
        <v>42</v>
      </c>
      <c r="K4" s="111" t="s">
        <v>33</v>
      </c>
    </row>
    <row r="5" spans="2:14" x14ac:dyDescent="0.25">
      <c r="B5" s="80" t="s">
        <v>15</v>
      </c>
      <c r="C5" s="44">
        <f>'Mean, Var, S.D, Co_Rel, Beta'!B5</f>
        <v>7.7929730977904892E-3</v>
      </c>
      <c r="D5" s="45">
        <f>'Mean, Var, S.D, Co_Rel, Beta'!B7</f>
        <v>1.0209483270457521E-2</v>
      </c>
      <c r="F5" s="55">
        <v>0</v>
      </c>
      <c r="G5" s="56">
        <f>1-F5</f>
        <v>1</v>
      </c>
      <c r="H5" s="37">
        <f t="shared" ref="H5:H16" si="0">SUMPRODUCT($C$5:$D$5,F5:G5)</f>
        <v>1.0209483270457521E-2</v>
      </c>
      <c r="I5" s="37">
        <f t="shared" ref="I5:I16" si="1">((F5*$C$7)^2+(G5*$D$7)^2+2*F5*G5*$C$7*$D$7*$C$8)^0.5</f>
        <v>3.9719574818354988E-2</v>
      </c>
      <c r="J5" s="96">
        <f t="shared" ref="J5:J16" si="2">(H5-$C$9)/I5</f>
        <v>8.4666734250311862E-2</v>
      </c>
      <c r="K5" s="47">
        <f t="array" ref="K5">SUMPRODUCT(F5:G5,$C$10:$D$10)</f>
        <v>0.51290122424032858</v>
      </c>
    </row>
    <row r="6" spans="2:14" ht="15.75" thickBot="1" x14ac:dyDescent="0.3">
      <c r="B6" s="81" t="s">
        <v>16</v>
      </c>
      <c r="C6" s="37">
        <f>'Mean, Var, S.D, Co_Rel, Beta'!C5</f>
        <v>1.0103433103645786E-3</v>
      </c>
      <c r="D6" s="63">
        <f>'Mean, Var, S.D, Co_Rel, Beta'!C7</f>
        <v>1.5776446237508995E-3</v>
      </c>
      <c r="F6" s="55">
        <f>F5+0.1</f>
        <v>0.1</v>
      </c>
      <c r="G6" s="56">
        <f>1-F6</f>
        <v>0.9</v>
      </c>
      <c r="H6" s="37">
        <f t="shared" si="0"/>
        <v>9.9678322531908184E-3</v>
      </c>
      <c r="I6" s="37">
        <f t="shared" si="1"/>
        <v>3.6189694359119319E-2</v>
      </c>
      <c r="J6" s="96">
        <f t="shared" si="2"/>
        <v>8.6247638276276808E-2</v>
      </c>
      <c r="K6" s="47">
        <f t="array" ref="K6">SUMPRODUCT(F6:G6,$C$10:$D$10)</f>
        <v>0.51096391974817612</v>
      </c>
    </row>
    <row r="7" spans="2:14" ht="15.75" thickBot="1" x14ac:dyDescent="0.3">
      <c r="B7" s="81" t="s">
        <v>35</v>
      </c>
      <c r="C7" s="37">
        <f>'Mean, Var, S.D, Co_Rel, Beta'!D5</f>
        <v>3.1785897979521964E-2</v>
      </c>
      <c r="D7" s="63">
        <f>'Mean, Var, S.D, Co_Rel, Beta'!D7</f>
        <v>3.9719574818354988E-2</v>
      </c>
      <c r="F7" s="87">
        <f>F6+0.1</f>
        <v>0.2</v>
      </c>
      <c r="G7" s="88">
        <f t="shared" ref="G7:G16" si="3">1-F7</f>
        <v>0.8</v>
      </c>
      <c r="H7" s="89">
        <f t="shared" si="0"/>
        <v>9.726181235924114E-3</v>
      </c>
      <c r="I7" s="89">
        <f t="shared" si="1"/>
        <v>3.2995169707044497E-2</v>
      </c>
      <c r="J7" s="118">
        <f t="shared" si="2"/>
        <v>8.7274127598526388E-2</v>
      </c>
      <c r="K7" s="119">
        <f t="array" ref="K7">SUMPRODUCT(F7:G7,$C$10:$D$10)</f>
        <v>0.50902661525602355</v>
      </c>
      <c r="N7" s="43"/>
    </row>
    <row r="8" spans="2:14" x14ac:dyDescent="0.25">
      <c r="B8" s="81" t="s">
        <v>18</v>
      </c>
      <c r="C8" s="37">
        <f>'Mean, Var, S.D, Co_Rel, Beta'!C22</f>
        <v>9.548081537645163E-2</v>
      </c>
      <c r="D8" s="47"/>
      <c r="F8" s="55">
        <f t="shared" ref="F8:F15" si="4">F7+0.1</f>
        <v>0.30000000000000004</v>
      </c>
      <c r="G8" s="56">
        <f t="shared" si="3"/>
        <v>0.7</v>
      </c>
      <c r="H8" s="37">
        <f t="shared" si="0"/>
        <v>9.4845302186574113E-3</v>
      </c>
      <c r="I8" s="37">
        <f t="shared" si="1"/>
        <v>3.0242459594442408E-2</v>
      </c>
      <c r="J8" s="96">
        <f t="shared" si="2"/>
        <v>8.7227483123287569E-2</v>
      </c>
      <c r="K8" s="47">
        <f t="array" ref="K8">SUMPRODUCT(F8:G8,$C$10:$D$10)</f>
        <v>0.50708931076387109</v>
      </c>
    </row>
    <row r="9" spans="2:14" x14ac:dyDescent="0.25">
      <c r="B9" s="81" t="s">
        <v>41</v>
      </c>
      <c r="C9" s="37">
        <f>17/2483</f>
        <v>6.84655658477648E-3</v>
      </c>
      <c r="D9" s="99" t="s">
        <v>50</v>
      </c>
      <c r="F9" s="55">
        <f t="shared" si="4"/>
        <v>0.4</v>
      </c>
      <c r="G9" s="56">
        <f t="shared" si="3"/>
        <v>0.6</v>
      </c>
      <c r="H9" s="37">
        <f t="shared" si="0"/>
        <v>9.2428792013907086E-3</v>
      </c>
      <c r="I9" s="37">
        <f t="shared" si="1"/>
        <v>2.806188505394671E-2</v>
      </c>
      <c r="J9" s="96">
        <f t="shared" si="2"/>
        <v>8.5394213967005125E-2</v>
      </c>
      <c r="K9" s="47">
        <f t="array" ref="K9">SUMPRODUCT(F9:G9,$C$10:$D$10)</f>
        <v>0.50515200627171863</v>
      </c>
    </row>
    <row r="10" spans="2:14" ht="15.75" thickBot="1" x14ac:dyDescent="0.3">
      <c r="B10" s="82" t="s">
        <v>33</v>
      </c>
      <c r="C10" s="115">
        <f>'Mean, Var, S.D, Co_Rel, Beta'!E5</f>
        <v>0.49352817931880361</v>
      </c>
      <c r="D10" s="116">
        <f>'Mean, Var, S.D, Co_Rel, Beta'!E7</f>
        <v>0.51290122424032858</v>
      </c>
      <c r="F10" s="55">
        <f t="shared" si="4"/>
        <v>0.5</v>
      </c>
      <c r="G10" s="56">
        <f t="shared" si="3"/>
        <v>0.5</v>
      </c>
      <c r="H10" s="37">
        <f t="shared" si="0"/>
        <v>9.0012281841240042E-3</v>
      </c>
      <c r="I10" s="37">
        <f t="shared" si="1"/>
        <v>2.6594554242832781E-2</v>
      </c>
      <c r="J10" s="96">
        <f t="shared" si="2"/>
        <v>8.1019278596414418E-2</v>
      </c>
      <c r="K10" s="47">
        <f t="array" ref="K10">SUMPRODUCT(F10:G10,$C$10:$D$10)</f>
        <v>0.50321470177956606</v>
      </c>
    </row>
    <row r="11" spans="2:14" x14ac:dyDescent="0.25">
      <c r="F11" s="55">
        <f t="shared" si="4"/>
        <v>0.6</v>
      </c>
      <c r="G11" s="56">
        <f t="shared" si="3"/>
        <v>0.4</v>
      </c>
      <c r="H11" s="37">
        <f t="shared" si="0"/>
        <v>8.7595771668573016E-3</v>
      </c>
      <c r="I11" s="37">
        <f t="shared" si="1"/>
        <v>2.5961685810125149E-2</v>
      </c>
      <c r="J11" s="96">
        <f t="shared" si="2"/>
        <v>7.3686300499589935E-2</v>
      </c>
      <c r="K11" s="47">
        <f t="array" ref="K11">SUMPRODUCT(F11:G11,$C$10:$D$10)</f>
        <v>0.50127739728741361</v>
      </c>
    </row>
    <row r="12" spans="2:14" x14ac:dyDescent="0.25">
      <c r="B12" s="43"/>
      <c r="F12" s="55">
        <f t="shared" si="4"/>
        <v>0.7</v>
      </c>
      <c r="G12" s="56">
        <f t="shared" si="3"/>
        <v>0.30000000000000004</v>
      </c>
      <c r="H12" s="37">
        <f t="shared" si="0"/>
        <v>8.5179261495905989E-3</v>
      </c>
      <c r="I12" s="37">
        <f t="shared" si="1"/>
        <v>2.6223764736722169E-2</v>
      </c>
      <c r="J12" s="96">
        <f t="shared" si="2"/>
        <v>6.3734920656668123E-2</v>
      </c>
      <c r="K12" s="47">
        <f t="array" ref="K12">SUMPRODUCT(F12:G12,$C$10:$D$10)</f>
        <v>0.49934009279526115</v>
      </c>
    </row>
    <row r="13" spans="2:14" x14ac:dyDescent="0.25">
      <c r="F13" s="55">
        <f t="shared" si="4"/>
        <v>0.79999999999999993</v>
      </c>
      <c r="G13" s="56">
        <f t="shared" si="3"/>
        <v>0.20000000000000007</v>
      </c>
      <c r="H13" s="37">
        <f t="shared" si="0"/>
        <v>8.2762751323238962E-3</v>
      </c>
      <c r="I13" s="37">
        <f t="shared" si="1"/>
        <v>2.7355080624353375E-2</v>
      </c>
      <c r="J13" s="96">
        <f t="shared" si="2"/>
        <v>5.2265192239081992E-2</v>
      </c>
      <c r="K13" s="47">
        <f t="array" ref="K13">SUMPRODUCT(F13:G13,$C$10:$D$10)</f>
        <v>0.49740278830310858</v>
      </c>
    </row>
    <row r="14" spans="2:14" x14ac:dyDescent="0.25">
      <c r="F14" s="55">
        <f t="shared" si="4"/>
        <v>0.89999999999999991</v>
      </c>
      <c r="G14" s="56">
        <f t="shared" si="3"/>
        <v>0.10000000000000009</v>
      </c>
      <c r="H14" s="37">
        <f t="shared" si="0"/>
        <v>8.0346241150571918E-3</v>
      </c>
      <c r="I14" s="37">
        <f t="shared" si="1"/>
        <v>2.9254964144524522E-2</v>
      </c>
      <c r="J14" s="96">
        <f t="shared" si="2"/>
        <v>4.0610801107513077E-2</v>
      </c>
      <c r="K14" s="47">
        <f t="array" ref="K14">SUMPRODUCT(F14:G14,$C$10:$D$10)</f>
        <v>0.49546548381095612</v>
      </c>
    </row>
    <row r="15" spans="2:14" ht="15.75" thickBot="1" x14ac:dyDescent="0.3">
      <c r="F15" s="58">
        <f t="shared" si="4"/>
        <v>0.99999999999999989</v>
      </c>
      <c r="G15" s="59">
        <f t="shared" si="3"/>
        <v>0</v>
      </c>
      <c r="H15" s="60">
        <f t="shared" si="0"/>
        <v>7.7929730977904883E-3</v>
      </c>
      <c r="I15" s="60">
        <f t="shared" si="1"/>
        <v>3.1785897979521957E-2</v>
      </c>
      <c r="J15" s="97">
        <f t="shared" si="2"/>
        <v>2.9774729460962105E-2</v>
      </c>
      <c r="K15" s="48">
        <f t="array" ref="K15">SUMPRODUCT(F15:G15,$C$10:$D$10)</f>
        <v>0.49352817931880355</v>
      </c>
    </row>
    <row r="16" spans="2:14" ht="15.75" thickBot="1" x14ac:dyDescent="0.3">
      <c r="D16" s="90" t="s">
        <v>48</v>
      </c>
      <c r="F16" s="102">
        <v>0.24882958472002836</v>
      </c>
      <c r="G16" s="103">
        <f t="shared" si="3"/>
        <v>0.75117041527997164</v>
      </c>
      <c r="H16" s="104">
        <f t="shared" si="0"/>
        <v>9.6081840477210603E-3</v>
      </c>
      <c r="I16" s="104">
        <f t="shared" si="1"/>
        <v>3.158824417986731E-2</v>
      </c>
      <c r="J16" s="105">
        <f t="shared" si="2"/>
        <v>8.7425798256450624E-2</v>
      </c>
      <c r="K16" s="106" t="s">
        <v>49</v>
      </c>
    </row>
    <row r="19" spans="2:2" x14ac:dyDescent="0.25">
      <c r="B19" t="s">
        <v>47</v>
      </c>
    </row>
  </sheetData>
  <mergeCells count="1">
    <mergeCell ref="F2:J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8DC7-F9C2-4226-9339-F2E9ED451B62}">
  <sheetPr>
    <tabColor rgb="FF002060"/>
  </sheetPr>
  <dimension ref="B1:N22"/>
  <sheetViews>
    <sheetView showGridLines="0" workbookViewId="0">
      <selection activeCell="B11" sqref="B11"/>
    </sheetView>
  </sheetViews>
  <sheetFormatPr defaultRowHeight="15" x14ac:dyDescent="0.25"/>
  <cols>
    <col min="1" max="1" width="1.5703125" customWidth="1"/>
    <col min="2" max="2" width="18.140625" bestFit="1" customWidth="1"/>
    <col min="3" max="3" width="15.28515625" bestFit="1" customWidth="1"/>
    <col min="4" max="4" width="23.7109375" bestFit="1" customWidth="1"/>
    <col min="5" max="5" width="1.140625" customWidth="1"/>
    <col min="6" max="6" width="15.28515625" bestFit="1" customWidth="1"/>
    <col min="7" max="7" width="7.42578125" bestFit="1" customWidth="1"/>
    <col min="8" max="9" width="6.140625" bestFit="1" customWidth="1"/>
    <col min="10" max="10" width="11" bestFit="1" customWidth="1"/>
  </cols>
  <sheetData>
    <row r="1" spans="2:14" ht="15.75" thickBot="1" x14ac:dyDescent="0.3"/>
    <row r="2" spans="2:14" ht="15.75" thickBot="1" x14ac:dyDescent="0.3">
      <c r="F2" s="138" t="s">
        <v>38</v>
      </c>
      <c r="G2" s="139"/>
      <c r="H2" s="139"/>
      <c r="I2" s="139"/>
      <c r="J2" s="140"/>
    </row>
    <row r="3" spans="2:14" ht="3.95" customHeight="1" thickBot="1" x14ac:dyDescent="0.3"/>
    <row r="4" spans="2:14" ht="15.75" thickBot="1" x14ac:dyDescent="0.3">
      <c r="B4" s="113"/>
      <c r="C4" s="110" t="s">
        <v>46</v>
      </c>
      <c r="D4" s="111" t="s">
        <v>45</v>
      </c>
      <c r="E4" s="91"/>
      <c r="F4" s="80" t="s">
        <v>46</v>
      </c>
      <c r="G4" s="110" t="s">
        <v>45</v>
      </c>
      <c r="H4" s="110" t="s">
        <v>39</v>
      </c>
      <c r="I4" s="110" t="s">
        <v>40</v>
      </c>
      <c r="J4" s="110" t="s">
        <v>42</v>
      </c>
      <c r="K4" s="111" t="s">
        <v>33</v>
      </c>
    </row>
    <row r="5" spans="2:14" x14ac:dyDescent="0.25">
      <c r="B5" s="80" t="s">
        <v>15</v>
      </c>
      <c r="C5" s="44">
        <f>'Mean, Var, S.D, Co_Rel, Beta'!B5</f>
        <v>7.7929730977904892E-3</v>
      </c>
      <c r="D5" s="45">
        <f>'Mean, Var, S.D, Co_Rel, Beta'!B8</f>
        <v>8.3321366830248558E-3</v>
      </c>
      <c r="F5" s="55">
        <v>0</v>
      </c>
      <c r="G5" s="56">
        <f>1-F5</f>
        <v>1</v>
      </c>
      <c r="H5" s="37">
        <f t="shared" ref="H5:H16" si="0">SUMPRODUCT($C$5:$D$5,F5:G5)</f>
        <v>8.3321366830248558E-3</v>
      </c>
      <c r="I5" s="37">
        <f t="shared" ref="I5:I16" si="1">((F5*$C$7)^2+(G5*$D$7)^2+2*F5*G5*$C$7*$D$7*$C$8)^0.5</f>
        <v>3.3277799297197194E-2</v>
      </c>
      <c r="J5" s="96">
        <f t="shared" ref="J5:J16" si="2">(H5-$C$9)/I5</f>
        <v>4.4641777089313057E-2</v>
      </c>
      <c r="K5" s="47">
        <f t="array" ref="K5">SUMPRODUCT(F5:G5,$C$10:$D$10)</f>
        <v>0.49352817931880361</v>
      </c>
    </row>
    <row r="6" spans="2:14" x14ac:dyDescent="0.25">
      <c r="B6" s="81" t="s">
        <v>16</v>
      </c>
      <c r="C6" s="37">
        <f>'Mean, Var, S.D, Co_Rel, Beta'!C5</f>
        <v>1.0103433103645786E-3</v>
      </c>
      <c r="D6" s="63">
        <f>'Mean, Var, S.D, Co_Rel, Beta'!C8</f>
        <v>1.1074119260645382E-3</v>
      </c>
      <c r="F6" s="55">
        <f>F5+0.1</f>
        <v>0.1</v>
      </c>
      <c r="G6" s="56">
        <f>1-F6</f>
        <v>0.9</v>
      </c>
      <c r="H6" s="37">
        <f t="shared" si="0"/>
        <v>8.2782203245014199E-3</v>
      </c>
      <c r="I6" s="37">
        <f t="shared" si="1"/>
        <v>3.0989521068747538E-2</v>
      </c>
      <c r="J6" s="96">
        <f t="shared" si="2"/>
        <v>4.6198317700648528E-2</v>
      </c>
      <c r="K6" s="47">
        <f t="array" ref="K6">SUMPRODUCT(F6:G6,$C$10:$D$10)</f>
        <v>0.49352817931880361</v>
      </c>
    </row>
    <row r="7" spans="2:14" ht="15.75" thickBot="1" x14ac:dyDescent="0.3">
      <c r="B7" s="81" t="s">
        <v>35</v>
      </c>
      <c r="C7" s="37">
        <f>'Mean, Var, S.D, Co_Rel, Beta'!D5</f>
        <v>3.1785897979521964E-2</v>
      </c>
      <c r="D7" s="63">
        <f>'Mean, Var, S.D, Co_Rel, Beta'!D8</f>
        <v>3.3277799297197194E-2</v>
      </c>
      <c r="F7" s="55">
        <f>F6+0.1</f>
        <v>0.2</v>
      </c>
      <c r="G7" s="56">
        <f t="shared" ref="G7:G16" si="3">1-F7</f>
        <v>0.8</v>
      </c>
      <c r="H7" s="37">
        <f t="shared" si="0"/>
        <v>8.2243039659779821E-3</v>
      </c>
      <c r="I7" s="37">
        <f t="shared" si="1"/>
        <v>2.9048445075107433E-2</v>
      </c>
      <c r="J7" s="96">
        <f t="shared" si="2"/>
        <v>4.7429298802025691E-2</v>
      </c>
      <c r="K7" s="47">
        <f t="array" ref="K7">SUMPRODUCT(F7:G7,$C$10:$D$10)</f>
        <v>0.49352817931880366</v>
      </c>
      <c r="N7" s="43"/>
    </row>
    <row r="8" spans="2:14" ht="15.75" thickBot="1" x14ac:dyDescent="0.3">
      <c r="B8" s="81" t="s">
        <v>18</v>
      </c>
      <c r="C8" s="37">
        <f>'Mean, Var, S.D, Co_Rel, Beta'!C23</f>
        <v>0.27964274921241894</v>
      </c>
      <c r="D8" s="47"/>
      <c r="F8" s="87">
        <f t="shared" ref="F8:F15" si="4">F7+0.1</f>
        <v>0.30000000000000004</v>
      </c>
      <c r="G8" s="88">
        <f t="shared" si="3"/>
        <v>0.7</v>
      </c>
      <c r="H8" s="89">
        <f t="shared" si="0"/>
        <v>8.1703876074545462E-3</v>
      </c>
      <c r="I8" s="89">
        <f t="shared" si="1"/>
        <v>2.7528115839957078E-2</v>
      </c>
      <c r="J8" s="118">
        <f t="shared" si="2"/>
        <v>4.8090142833405423E-2</v>
      </c>
      <c r="K8" s="119">
        <f t="array" ref="K8">SUMPRODUCT(F8:G8,$C$10:$D$10)</f>
        <v>0.49352817931880366</v>
      </c>
    </row>
    <row r="9" spans="2:14" x14ac:dyDescent="0.25">
      <c r="B9" s="81" t="s">
        <v>41</v>
      </c>
      <c r="C9" s="37">
        <f>17/2483</f>
        <v>6.84655658477648E-3</v>
      </c>
      <c r="D9" s="99" t="s">
        <v>50</v>
      </c>
      <c r="F9" s="55">
        <f t="shared" si="4"/>
        <v>0.4</v>
      </c>
      <c r="G9" s="56">
        <f t="shared" si="3"/>
        <v>0.6</v>
      </c>
      <c r="H9" s="37">
        <f t="shared" si="0"/>
        <v>8.1164712489311085E-3</v>
      </c>
      <c r="I9" s="37">
        <f t="shared" si="1"/>
        <v>2.650104558918449E-2</v>
      </c>
      <c r="J9" s="96">
        <f t="shared" si="2"/>
        <v>4.7919417363400232E-2</v>
      </c>
      <c r="K9" s="47">
        <f t="array" ref="K9">SUMPRODUCT(F9:G9,$C$10:$D$10)</f>
        <v>0.49352817931880366</v>
      </c>
    </row>
    <row r="10" spans="2:14" ht="15.75" thickBot="1" x14ac:dyDescent="0.3">
      <c r="B10" s="82" t="s">
        <v>33</v>
      </c>
      <c r="C10" s="115">
        <f>'Mean, Var, S.D, Co_Rel, Beta'!E5</f>
        <v>0.49352817931880361</v>
      </c>
      <c r="D10" s="116">
        <f>'Mean, Var, S.D, Co_Rel, Beta'!E8</f>
        <v>0.49352817931880361</v>
      </c>
      <c r="F10" s="55">
        <f t="shared" si="4"/>
        <v>0.5</v>
      </c>
      <c r="G10" s="56">
        <f t="shared" si="3"/>
        <v>0.5</v>
      </c>
      <c r="H10" s="37">
        <f t="shared" si="0"/>
        <v>8.0625548904076725E-3</v>
      </c>
      <c r="I10" s="37">
        <f t="shared" si="1"/>
        <v>2.6025697457462124E-2</v>
      </c>
      <c r="J10" s="96">
        <f t="shared" si="2"/>
        <v>4.6722986295321733E-2</v>
      </c>
      <c r="K10" s="47">
        <f t="array" ref="K10">SUMPRODUCT(F10:G10,$C$10:$D$10)</f>
        <v>0.49352817931880361</v>
      </c>
    </row>
    <row r="11" spans="2:14" x14ac:dyDescent="0.25">
      <c r="F11" s="55">
        <f t="shared" si="4"/>
        <v>0.6</v>
      </c>
      <c r="G11" s="56">
        <f t="shared" si="3"/>
        <v>0.4</v>
      </c>
      <c r="H11" s="37">
        <f t="shared" si="0"/>
        <v>8.0086385318842365E-3</v>
      </c>
      <c r="I11" s="37">
        <f t="shared" si="1"/>
        <v>2.6132196505078611E-2</v>
      </c>
      <c r="J11" s="96">
        <f t="shared" si="2"/>
        <v>4.4469355910511155E-2</v>
      </c>
      <c r="K11" s="47">
        <f t="array" ref="K11">SUMPRODUCT(F11:G11,$C$10:$D$10)</f>
        <v>0.49352817931880366</v>
      </c>
    </row>
    <row r="12" spans="2:14" x14ac:dyDescent="0.25">
      <c r="B12" s="43"/>
      <c r="F12" s="55">
        <f t="shared" si="4"/>
        <v>0.7</v>
      </c>
      <c r="G12" s="56">
        <f t="shared" si="3"/>
        <v>0.30000000000000004</v>
      </c>
      <c r="H12" s="37">
        <f t="shared" si="0"/>
        <v>7.9547221733607988E-3</v>
      </c>
      <c r="I12" s="37">
        <f t="shared" si="1"/>
        <v>2.6813610637474988E-2</v>
      </c>
      <c r="J12" s="96">
        <f t="shared" si="2"/>
        <v>4.1328473198441046E-2</v>
      </c>
      <c r="K12" s="47">
        <f t="array" ref="K12">SUMPRODUCT(F12:G12,$C$10:$D$10)</f>
        <v>0.49352817931880366</v>
      </c>
    </row>
    <row r="13" spans="2:14" x14ac:dyDescent="0.25">
      <c r="F13" s="55">
        <f t="shared" si="4"/>
        <v>0.79999999999999993</v>
      </c>
      <c r="G13" s="56">
        <f t="shared" si="3"/>
        <v>0.20000000000000007</v>
      </c>
      <c r="H13" s="37">
        <f t="shared" si="0"/>
        <v>7.9008058148373628E-3</v>
      </c>
      <c r="I13" s="37">
        <f t="shared" si="1"/>
        <v>2.8028039386684848E-2</v>
      </c>
      <c r="J13" s="96">
        <f t="shared" si="2"/>
        <v>3.7614091214732637E-2</v>
      </c>
      <c r="K13" s="47">
        <f t="array" ref="K13">SUMPRODUCT(F13:G13,$C$10:$D$10)</f>
        <v>0.49352817931880361</v>
      </c>
    </row>
    <row r="14" spans="2:14" x14ac:dyDescent="0.25">
      <c r="F14" s="55">
        <f t="shared" si="4"/>
        <v>0.89999999999999991</v>
      </c>
      <c r="G14" s="56">
        <f t="shared" si="3"/>
        <v>0.10000000000000009</v>
      </c>
      <c r="H14" s="37">
        <f t="shared" si="0"/>
        <v>7.8468894563139251E-3</v>
      </c>
      <c r="I14" s="37">
        <f t="shared" si="1"/>
        <v>2.9710192249636815E-2</v>
      </c>
      <c r="J14" s="96">
        <f t="shared" si="2"/>
        <v>3.3669686925357191E-2</v>
      </c>
      <c r="K14" s="47">
        <f t="array" ref="K14">SUMPRODUCT(F14:G14,$C$10:$D$10)</f>
        <v>0.49352817931880361</v>
      </c>
    </row>
    <row r="15" spans="2:14" ht="15.75" thickBot="1" x14ac:dyDescent="0.3">
      <c r="F15" s="58">
        <f t="shared" si="4"/>
        <v>0.99999999999999989</v>
      </c>
      <c r="G15" s="59">
        <f t="shared" si="3"/>
        <v>0</v>
      </c>
      <c r="H15" s="60">
        <f t="shared" si="0"/>
        <v>7.7929730977904883E-3</v>
      </c>
      <c r="I15" s="60">
        <f t="shared" si="1"/>
        <v>3.1785897979521957E-2</v>
      </c>
      <c r="J15" s="97">
        <f t="shared" si="2"/>
        <v>2.9774729460962105E-2</v>
      </c>
      <c r="K15" s="48">
        <f t="array" ref="K15">SUMPRODUCT(F15:G15,$C$10:$D$10)</f>
        <v>0.49352817931880355</v>
      </c>
    </row>
    <row r="16" spans="2:14" ht="15.75" thickBot="1" x14ac:dyDescent="0.3">
      <c r="D16" s="90" t="s">
        <v>48</v>
      </c>
      <c r="F16" s="102">
        <v>0.33265713377069794</v>
      </c>
      <c r="G16" s="103">
        <f t="shared" si="3"/>
        <v>0.66734286622930206</v>
      </c>
      <c r="H16" s="104">
        <f t="shared" si="0"/>
        <v>8.1527800701272583E-3</v>
      </c>
      <c r="I16" s="104">
        <f t="shared" si="1"/>
        <v>2.7135194364924203E-2</v>
      </c>
      <c r="J16" s="105">
        <f t="shared" si="2"/>
        <v>4.8137613012245208E-2</v>
      </c>
      <c r="K16" s="106" t="s">
        <v>49</v>
      </c>
    </row>
    <row r="22" spans="2:2" x14ac:dyDescent="0.25">
      <c r="B22" t="s">
        <v>47</v>
      </c>
    </row>
  </sheetData>
  <mergeCells count="1">
    <mergeCell ref="F2:J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0B13-1B4F-4532-9824-A9EF0E85661C}">
  <sheetPr>
    <tabColor rgb="FF002060"/>
  </sheetPr>
  <dimension ref="B1:N19"/>
  <sheetViews>
    <sheetView showGridLines="0" workbookViewId="0">
      <selection activeCell="B10" sqref="B10:D10"/>
    </sheetView>
  </sheetViews>
  <sheetFormatPr defaultRowHeight="15" x14ac:dyDescent="0.25"/>
  <cols>
    <col min="1" max="1" width="1.42578125" customWidth="1"/>
    <col min="2" max="2" width="18.140625" bestFit="1" customWidth="1"/>
    <col min="3" max="3" width="15.28515625" bestFit="1" customWidth="1"/>
    <col min="4" max="4" width="23.7109375" bestFit="1" customWidth="1"/>
    <col min="5" max="5" width="1.5703125" customWidth="1"/>
    <col min="6" max="6" width="15.28515625" bestFit="1" customWidth="1"/>
    <col min="7" max="7" width="7.42578125" bestFit="1" customWidth="1"/>
    <col min="8" max="9" width="6.140625" bestFit="1" customWidth="1"/>
    <col min="10" max="10" width="11" bestFit="1" customWidth="1"/>
  </cols>
  <sheetData>
    <row r="1" spans="2:14" ht="15.75" thickBot="1" x14ac:dyDescent="0.3"/>
    <row r="2" spans="2:14" ht="15.75" thickBot="1" x14ac:dyDescent="0.3">
      <c r="F2" s="138" t="s">
        <v>38</v>
      </c>
      <c r="G2" s="139"/>
      <c r="H2" s="139"/>
      <c r="I2" s="139"/>
      <c r="J2" s="140"/>
    </row>
    <row r="3" spans="2:14" ht="3.95" customHeight="1" thickBot="1" x14ac:dyDescent="0.3"/>
    <row r="4" spans="2:14" ht="15.75" thickBot="1" x14ac:dyDescent="0.3">
      <c r="B4" s="113"/>
      <c r="C4" s="110" t="s">
        <v>46</v>
      </c>
      <c r="D4" s="111" t="s">
        <v>23</v>
      </c>
      <c r="F4" s="80" t="s">
        <v>46</v>
      </c>
      <c r="G4" s="110" t="s">
        <v>23</v>
      </c>
      <c r="H4" s="110" t="s">
        <v>39</v>
      </c>
      <c r="I4" s="110" t="s">
        <v>40</v>
      </c>
      <c r="J4" s="110" t="s">
        <v>42</v>
      </c>
      <c r="K4" s="111" t="s">
        <v>33</v>
      </c>
    </row>
    <row r="5" spans="2:14" x14ac:dyDescent="0.25">
      <c r="B5" s="80" t="s">
        <v>15</v>
      </c>
      <c r="C5" s="44">
        <f>'Mean, Var, S.D, Co_Rel, Beta'!B5</f>
        <v>7.7929730977904892E-3</v>
      </c>
      <c r="D5" s="54">
        <f>'Mean, Var, S.D, Co_Rel, Beta'!B9</f>
        <v>8.1843509068959732E-3</v>
      </c>
      <c r="F5" s="55">
        <v>0</v>
      </c>
      <c r="G5" s="56">
        <f>1-F5</f>
        <v>1</v>
      </c>
      <c r="H5" s="37">
        <f t="shared" ref="H5:H16" si="0">SUMPRODUCT($C$5:$D$5,F5:G5)</f>
        <v>8.1843509068959732E-3</v>
      </c>
      <c r="I5" s="37">
        <f t="shared" ref="I5:I16" si="1">((F5*$C$7)^2+(G5*$D$7)^2+2*F5*G5*$C$7*$D$7*$C$8)^0.5</f>
        <v>2.5547618412736131E-2</v>
      </c>
      <c r="J5" s="96">
        <f t="shared" ref="J5:J16" si="2">(H5-$C$9)/I5</f>
        <v>5.2364737115870225E-2</v>
      </c>
      <c r="K5" s="47">
        <f t="array" ref="K5">SUMPRODUCT(F5:G5,$C$10:$D$10)</f>
        <v>0.49352817931880361</v>
      </c>
    </row>
    <row r="6" spans="2:14" ht="15.75" thickBot="1" x14ac:dyDescent="0.3">
      <c r="B6" s="81" t="s">
        <v>16</v>
      </c>
      <c r="C6" s="37">
        <f>'Mean, Var, S.D, Co_Rel, Beta'!C5</f>
        <v>1.0103433103645786E-3</v>
      </c>
      <c r="D6" s="57">
        <f>'Mean, Var, S.D, Co_Rel, Beta'!C9</f>
        <v>6.5268080656277414E-4</v>
      </c>
      <c r="F6" s="55">
        <f>F5+0.1</f>
        <v>0.1</v>
      </c>
      <c r="G6" s="56">
        <f>1-F6</f>
        <v>0.9</v>
      </c>
      <c r="H6" s="37">
        <f t="shared" si="0"/>
        <v>8.1452131259854253E-3</v>
      </c>
      <c r="I6" s="37">
        <f t="shared" si="1"/>
        <v>2.4315207845651578E-2</v>
      </c>
      <c r="J6" s="96">
        <f t="shared" si="2"/>
        <v>5.3409230529822146E-2</v>
      </c>
      <c r="K6" s="47">
        <f t="array" ref="K6">SUMPRODUCT(F6:G6,$C$10:$D$10)</f>
        <v>0.49352817931880361</v>
      </c>
    </row>
    <row r="7" spans="2:14" ht="15.75" thickBot="1" x14ac:dyDescent="0.3">
      <c r="B7" s="81" t="s">
        <v>35</v>
      </c>
      <c r="C7" s="37">
        <f>'Mean, Var, S.D, Co_Rel, Beta'!D5</f>
        <v>3.1785897979521964E-2</v>
      </c>
      <c r="D7" s="57">
        <f>'Mean, Var, S.D, Co_Rel, Beta'!D9</f>
        <v>2.5547618412736131E-2</v>
      </c>
      <c r="F7" s="87">
        <f>F6+0.1</f>
        <v>0.2</v>
      </c>
      <c r="G7" s="88">
        <f t="shared" ref="G7:G16" si="3">1-F7</f>
        <v>0.8</v>
      </c>
      <c r="H7" s="89">
        <f t="shared" si="0"/>
        <v>8.1060753450748774E-3</v>
      </c>
      <c r="I7" s="89">
        <f t="shared" si="1"/>
        <v>2.3481520337057301E-2</v>
      </c>
      <c r="J7" s="118">
        <f t="shared" si="2"/>
        <v>5.3638722800699201E-2</v>
      </c>
      <c r="K7" s="119">
        <f t="array" ref="K7">SUMPRODUCT(F7:G7,$C$10:$D$10)</f>
        <v>0.49352817931880366</v>
      </c>
      <c r="N7" s="43"/>
    </row>
    <row r="8" spans="2:14" x14ac:dyDescent="0.25">
      <c r="B8" s="81" t="s">
        <v>18</v>
      </c>
      <c r="C8" s="37">
        <f>'Mean, Var, S.D, Co_Rel, Beta'!C24</f>
        <v>0.35885986949311161</v>
      </c>
      <c r="D8" s="47"/>
      <c r="F8" s="55">
        <f t="shared" ref="F8:F15" si="4">F7+0.1</f>
        <v>0.30000000000000004</v>
      </c>
      <c r="G8" s="56">
        <f t="shared" si="3"/>
        <v>0.7</v>
      </c>
      <c r="H8" s="37">
        <f t="shared" si="0"/>
        <v>8.0669375641643278E-3</v>
      </c>
      <c r="I8" s="37">
        <f t="shared" si="1"/>
        <v>2.3089785638891767E-2</v>
      </c>
      <c r="J8" s="96">
        <f t="shared" si="2"/>
        <v>5.2853716291426864E-2</v>
      </c>
      <c r="K8" s="47">
        <f t="array" ref="K8">SUMPRODUCT(F8:G8,$C$10:$D$10)</f>
        <v>0.49352817931880366</v>
      </c>
    </row>
    <row r="9" spans="2:14" x14ac:dyDescent="0.25">
      <c r="B9" s="81" t="s">
        <v>41</v>
      </c>
      <c r="C9" s="37">
        <f>17/2483</f>
        <v>6.84655658477648E-3</v>
      </c>
      <c r="D9" s="99" t="s">
        <v>50</v>
      </c>
      <c r="F9" s="55">
        <f t="shared" si="4"/>
        <v>0.4</v>
      </c>
      <c r="G9" s="56">
        <f t="shared" si="3"/>
        <v>0.6</v>
      </c>
      <c r="H9" s="37">
        <f t="shared" si="0"/>
        <v>8.0277997832537799E-3</v>
      </c>
      <c r="I9" s="37">
        <f t="shared" si="1"/>
        <v>2.3162438194375107E-2</v>
      </c>
      <c r="J9" s="96">
        <f t="shared" si="2"/>
        <v>5.0998223441095225E-2</v>
      </c>
      <c r="K9" s="47">
        <f t="array" ref="K9">SUMPRODUCT(F9:G9,$C$10:$D$10)</f>
        <v>0.49352817931880366</v>
      </c>
    </row>
    <row r="10" spans="2:14" ht="15.75" thickBot="1" x14ac:dyDescent="0.3">
      <c r="B10" s="82" t="s">
        <v>33</v>
      </c>
      <c r="C10" s="115">
        <f>'Mean, Var, S.D, Co_Rel, Beta'!E5</f>
        <v>0.49352817931880361</v>
      </c>
      <c r="D10" s="116">
        <f>'Mean, Var, S.D, Co_Rel, Beta'!E9</f>
        <v>0.49352817931880361</v>
      </c>
      <c r="F10" s="55">
        <f t="shared" si="4"/>
        <v>0.5</v>
      </c>
      <c r="G10" s="56">
        <f t="shared" si="3"/>
        <v>0.5</v>
      </c>
      <c r="H10" s="37">
        <f t="shared" si="0"/>
        <v>7.9886620023432303E-3</v>
      </c>
      <c r="I10" s="37">
        <f t="shared" si="1"/>
        <v>2.3695206775093958E-2</v>
      </c>
      <c r="J10" s="96">
        <f t="shared" si="2"/>
        <v>4.8199850223177534E-2</v>
      </c>
      <c r="K10" s="47">
        <f t="array" ref="K10">SUMPRODUCT(F10:G10,$C$10:$D$10)</f>
        <v>0.49352817931880361</v>
      </c>
    </row>
    <row r="11" spans="2:14" x14ac:dyDescent="0.25">
      <c r="F11" s="55">
        <f t="shared" si="4"/>
        <v>0.6</v>
      </c>
      <c r="G11" s="56">
        <f t="shared" si="3"/>
        <v>0.4</v>
      </c>
      <c r="H11" s="37">
        <f t="shared" si="0"/>
        <v>7.9495242214326824E-3</v>
      </c>
      <c r="I11" s="37">
        <f t="shared" si="1"/>
        <v>2.4658285501401096E-2</v>
      </c>
      <c r="J11" s="96">
        <f t="shared" si="2"/>
        <v>4.4730102447452451E-2</v>
      </c>
      <c r="K11" s="47">
        <f t="array" ref="K11">SUMPRODUCT(F11:G11,$C$10:$D$10)</f>
        <v>0.49352817931880366</v>
      </c>
    </row>
    <row r="12" spans="2:14" x14ac:dyDescent="0.25">
      <c r="B12" s="43"/>
      <c r="F12" s="55">
        <f t="shared" si="4"/>
        <v>0.7</v>
      </c>
      <c r="G12" s="56">
        <f t="shared" si="3"/>
        <v>0.30000000000000004</v>
      </c>
      <c r="H12" s="37">
        <f t="shared" si="0"/>
        <v>7.9103864405221345E-3</v>
      </c>
      <c r="I12" s="37">
        <f t="shared" si="1"/>
        <v>2.6003907444280258E-2</v>
      </c>
      <c r="J12" s="96">
        <f t="shared" si="2"/>
        <v>4.0910384642199281E-2</v>
      </c>
      <c r="K12" s="47">
        <f t="array" ref="K12">SUMPRODUCT(F12:G12,$C$10:$D$10)</f>
        <v>0.49352817931880366</v>
      </c>
    </row>
    <row r="13" spans="2:14" x14ac:dyDescent="0.25">
      <c r="F13" s="55">
        <f t="shared" si="4"/>
        <v>0.79999999999999993</v>
      </c>
      <c r="G13" s="56">
        <f t="shared" si="3"/>
        <v>0.20000000000000007</v>
      </c>
      <c r="H13" s="37">
        <f t="shared" si="0"/>
        <v>7.8712486596115867E-3</v>
      </c>
      <c r="I13" s="37">
        <f t="shared" si="1"/>
        <v>2.7676331036116726E-2</v>
      </c>
      <c r="J13" s="96">
        <f t="shared" si="2"/>
        <v>3.702412987826733E-2</v>
      </c>
      <c r="K13" s="47">
        <f t="array" ref="K13">SUMPRODUCT(F13:G13,$C$10:$D$10)</f>
        <v>0.49352817931880361</v>
      </c>
    </row>
    <row r="14" spans="2:14" x14ac:dyDescent="0.25">
      <c r="F14" s="55">
        <f t="shared" si="4"/>
        <v>0.89999999999999991</v>
      </c>
      <c r="G14" s="56">
        <f t="shared" si="3"/>
        <v>0.10000000000000009</v>
      </c>
      <c r="H14" s="37">
        <f t="shared" si="0"/>
        <v>7.832110878701037E-3</v>
      </c>
      <c r="I14" s="37">
        <f t="shared" si="1"/>
        <v>2.9620252119431385E-2</v>
      </c>
      <c r="J14" s="96">
        <f t="shared" si="2"/>
        <v>3.327298802018018E-2</v>
      </c>
      <c r="K14" s="47">
        <f t="array" ref="K14">SUMPRODUCT(F14:G14,$C$10:$D$10)</f>
        <v>0.49352817931880361</v>
      </c>
    </row>
    <row r="15" spans="2:14" ht="15.75" thickBot="1" x14ac:dyDescent="0.3">
      <c r="F15" s="58">
        <f t="shared" si="4"/>
        <v>0.99999999999999989</v>
      </c>
      <c r="G15" s="59">
        <f t="shared" si="3"/>
        <v>0</v>
      </c>
      <c r="H15" s="60">
        <f t="shared" si="0"/>
        <v>7.7929730977904883E-3</v>
      </c>
      <c r="I15" s="60">
        <f t="shared" si="1"/>
        <v>3.1785897979521957E-2</v>
      </c>
      <c r="J15" s="97">
        <f t="shared" si="2"/>
        <v>2.9774729460962105E-2</v>
      </c>
      <c r="K15" s="48">
        <f t="array" ref="K15">SUMPRODUCT(F15:G15,$C$10:$D$10)</f>
        <v>0.49352817931880355</v>
      </c>
    </row>
    <row r="16" spans="2:14" ht="15.75" thickBot="1" x14ac:dyDescent="0.3">
      <c r="D16" s="90" t="s">
        <v>48</v>
      </c>
      <c r="F16" s="120">
        <v>0.1747781753775883</v>
      </c>
      <c r="G16" s="121">
        <f t="shared" si="3"/>
        <v>0.82522182462241167</v>
      </c>
      <c r="H16" s="122">
        <f t="shared" si="0"/>
        <v>8.1159466075372381E-3</v>
      </c>
      <c r="I16" s="122">
        <f t="shared" si="1"/>
        <v>2.3651527983926449E-2</v>
      </c>
      <c r="J16" s="123">
        <f t="shared" si="2"/>
        <v>5.3670529177794947E-2</v>
      </c>
      <c r="K16" s="106" t="s">
        <v>49</v>
      </c>
    </row>
    <row r="19" spans="2:2" x14ac:dyDescent="0.25">
      <c r="B19" t="s">
        <v>47</v>
      </c>
    </row>
  </sheetData>
  <mergeCells count="1">
    <mergeCell ref="F2:J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0B94-F4A2-4C17-8257-078F7390ABF3}">
  <sheetPr>
    <tabColor rgb="FF002060"/>
  </sheetPr>
  <dimension ref="B1:N19"/>
  <sheetViews>
    <sheetView showGridLines="0" workbookViewId="0">
      <selection activeCell="B10" sqref="B10:D10"/>
    </sheetView>
  </sheetViews>
  <sheetFormatPr defaultRowHeight="15" x14ac:dyDescent="0.25"/>
  <cols>
    <col min="1" max="1" width="2" customWidth="1"/>
    <col min="2" max="2" width="18.140625" bestFit="1" customWidth="1"/>
    <col min="3" max="3" width="15.28515625" bestFit="1" customWidth="1"/>
    <col min="4" max="4" width="23.7109375" bestFit="1" customWidth="1"/>
    <col min="5" max="5" width="1.28515625" customWidth="1"/>
    <col min="6" max="6" width="15.28515625" bestFit="1" customWidth="1"/>
    <col min="7" max="7" width="7.42578125" bestFit="1" customWidth="1"/>
    <col min="8" max="9" width="6.140625" bestFit="1" customWidth="1"/>
    <col min="10" max="10" width="11" bestFit="1" customWidth="1"/>
  </cols>
  <sheetData>
    <row r="1" spans="2:14" ht="15.75" thickBot="1" x14ac:dyDescent="0.3"/>
    <row r="2" spans="2:14" ht="15.75" thickBot="1" x14ac:dyDescent="0.3">
      <c r="F2" s="138" t="s">
        <v>38</v>
      </c>
      <c r="G2" s="139"/>
      <c r="H2" s="139"/>
      <c r="I2" s="139"/>
      <c r="J2" s="140"/>
    </row>
    <row r="3" spans="2:14" ht="3.95" customHeight="1" thickBot="1" x14ac:dyDescent="0.3"/>
    <row r="4" spans="2:14" ht="15.75" thickBot="1" x14ac:dyDescent="0.3">
      <c r="B4" s="113"/>
      <c r="C4" s="110" t="s">
        <v>44</v>
      </c>
      <c r="D4" s="111" t="s">
        <v>45</v>
      </c>
      <c r="F4" s="80" t="s">
        <v>44</v>
      </c>
      <c r="G4" s="110" t="s">
        <v>45</v>
      </c>
      <c r="H4" s="110" t="s">
        <v>39</v>
      </c>
      <c r="I4" s="110" t="s">
        <v>40</v>
      </c>
      <c r="J4" s="110" t="s">
        <v>42</v>
      </c>
      <c r="K4" s="111" t="s">
        <v>33</v>
      </c>
    </row>
    <row r="5" spans="2:14" x14ac:dyDescent="0.25">
      <c r="B5" s="80" t="s">
        <v>15</v>
      </c>
      <c r="C5" s="44">
        <f>'Mean, Var, S.D, Co_Rel, Beta'!B7</f>
        <v>1.0209483270457521E-2</v>
      </c>
      <c r="D5" s="45">
        <f>'Mean, Var, S.D, Co_Rel, Beta'!B8</f>
        <v>8.3321366830248558E-3</v>
      </c>
      <c r="F5" s="55">
        <v>0</v>
      </c>
      <c r="G5" s="56">
        <f>1-F5</f>
        <v>1</v>
      </c>
      <c r="H5" s="37">
        <f t="shared" ref="H5:H16" si="0">SUMPRODUCT($C$5:$D$5,F5:G5)</f>
        <v>8.3321366830248558E-3</v>
      </c>
      <c r="I5" s="37">
        <f t="shared" ref="I5:I16" si="1">((F5*$C$7)^2+(G5*$D$7)^2+2*F5*G5*$C$7*$D$7*$C$8)^0.5</f>
        <v>3.3277799297197194E-2</v>
      </c>
      <c r="J5" s="96">
        <f t="shared" ref="J5:J16" si="2">(H5-$C$9)/I5</f>
        <v>4.4641777089313057E-2</v>
      </c>
      <c r="K5" s="47">
        <f t="array" ref="K5">SUMPRODUCT(F5:G5,$C$10:$D$10)</f>
        <v>0.49352817931880361</v>
      </c>
    </row>
    <row r="6" spans="2:14" x14ac:dyDescent="0.25">
      <c r="B6" s="81" t="s">
        <v>16</v>
      </c>
      <c r="C6" s="37">
        <f>'Mean, Var, S.D, Co_Rel, Beta'!C7</f>
        <v>1.5776446237508995E-3</v>
      </c>
      <c r="D6" s="63">
        <f>'Mean, Var, S.D, Co_Rel, Beta'!C8</f>
        <v>1.1074119260645382E-3</v>
      </c>
      <c r="F6" s="55">
        <f>F5+0.1</f>
        <v>0.1</v>
      </c>
      <c r="G6" s="56">
        <f>1-F6</f>
        <v>0.9</v>
      </c>
      <c r="H6" s="37">
        <f t="shared" si="0"/>
        <v>8.5198713417681225E-3</v>
      </c>
      <c r="I6" s="37">
        <f t="shared" si="1"/>
        <v>3.0408692195194324E-2</v>
      </c>
      <c r="J6" s="96">
        <f t="shared" si="2"/>
        <v>5.5027514706998383E-2</v>
      </c>
      <c r="K6" s="47">
        <f t="array" ref="K6">SUMPRODUCT(F6:G6,$C$10:$D$10)</f>
        <v>0.49546548381095612</v>
      </c>
    </row>
    <row r="7" spans="2:14" x14ac:dyDescent="0.25">
      <c r="B7" s="81" t="s">
        <v>35</v>
      </c>
      <c r="C7" s="37">
        <f>'Mean, Var, S.D, Co_Rel, Beta'!D7</f>
        <v>3.9719574818354988E-2</v>
      </c>
      <c r="D7" s="63">
        <f>'Mean, Var, S.D, Co_Rel, Beta'!D8</f>
        <v>3.3277799297197194E-2</v>
      </c>
      <c r="F7" s="55">
        <f>F6+0.1</f>
        <v>0.2</v>
      </c>
      <c r="G7" s="56">
        <f t="shared" ref="G7:G16" si="3">1-F7</f>
        <v>0.8</v>
      </c>
      <c r="H7" s="37">
        <f t="shared" si="0"/>
        <v>8.7076060005113892E-3</v>
      </c>
      <c r="I7" s="37">
        <f t="shared" si="1"/>
        <v>2.8160610854798707E-2</v>
      </c>
      <c r="J7" s="96">
        <f t="shared" si="2"/>
        <v>6.6086968969914131E-2</v>
      </c>
      <c r="K7" s="47">
        <f t="array" ref="K7">SUMPRODUCT(F7:G7,$C$10:$D$10)</f>
        <v>0.49740278830310863</v>
      </c>
      <c r="N7" s="43"/>
    </row>
    <row r="8" spans="2:14" x14ac:dyDescent="0.25">
      <c r="B8" s="81" t="s">
        <v>18</v>
      </c>
      <c r="C8" s="37">
        <f>'Mean, Var, S.D, Co_Rel, Beta'!F22</f>
        <v>5.0052262526221407E-2</v>
      </c>
      <c r="D8" s="47"/>
      <c r="F8" s="55">
        <f t="shared" ref="F8:F15" si="4">F7+0.1</f>
        <v>0.30000000000000004</v>
      </c>
      <c r="G8" s="56">
        <f t="shared" si="3"/>
        <v>0.7</v>
      </c>
      <c r="H8" s="37">
        <f t="shared" si="0"/>
        <v>8.8953406592546559E-3</v>
      </c>
      <c r="I8" s="37">
        <f t="shared" si="1"/>
        <v>2.6690939551550854E-2</v>
      </c>
      <c r="J8" s="96">
        <f t="shared" si="2"/>
        <v>7.6759533718217615E-2</v>
      </c>
      <c r="K8" s="47">
        <f t="array" ref="K8">SUMPRODUCT(F8:G8,$C$10:$D$10)</f>
        <v>0.49934009279526115</v>
      </c>
    </row>
    <row r="9" spans="2:14" x14ac:dyDescent="0.25">
      <c r="B9" s="81" t="s">
        <v>41</v>
      </c>
      <c r="C9" s="37">
        <f>17/2483</f>
        <v>6.84655658477648E-3</v>
      </c>
      <c r="D9" s="99" t="s">
        <v>50</v>
      </c>
      <c r="F9" s="55">
        <f t="shared" si="4"/>
        <v>0.4</v>
      </c>
      <c r="G9" s="56">
        <f t="shared" si="3"/>
        <v>0.6</v>
      </c>
      <c r="H9" s="37">
        <f t="shared" si="0"/>
        <v>9.0830753179979226E-3</v>
      </c>
      <c r="I9" s="37">
        <f t="shared" si="1"/>
        <v>2.6131347311408898E-2</v>
      </c>
      <c r="J9" s="96">
        <f t="shared" si="2"/>
        <v>8.5587578266390518E-2</v>
      </c>
      <c r="K9" s="47">
        <f t="array" ref="K9">SUMPRODUCT(F9:G9,$C$10:$D$10)</f>
        <v>0.50127739728741361</v>
      </c>
    </row>
    <row r="10" spans="2:14" ht="15.75" thickBot="1" x14ac:dyDescent="0.3">
      <c r="B10" s="82" t="s">
        <v>33</v>
      </c>
      <c r="C10" s="115">
        <f>'Mean, Var, S.D, Co_Rel, Beta'!E7</f>
        <v>0.51290122424032858</v>
      </c>
      <c r="D10" s="116">
        <f>'Mean, Var, S.D, Co_Rel, Beta'!E8</f>
        <v>0.49352817931880361</v>
      </c>
      <c r="F10" s="55">
        <f t="shared" si="4"/>
        <v>0.5</v>
      </c>
      <c r="G10" s="56">
        <f t="shared" si="3"/>
        <v>0.5</v>
      </c>
      <c r="H10" s="37">
        <f t="shared" si="0"/>
        <v>9.2708099767411893E-3</v>
      </c>
      <c r="I10" s="37">
        <f t="shared" si="1"/>
        <v>2.6539464542643151E-2</v>
      </c>
      <c r="J10" s="96">
        <f t="shared" si="2"/>
        <v>9.1345226203394608E-2</v>
      </c>
      <c r="K10" s="47">
        <f t="array" ref="K10">SUMPRODUCT(F10:G10,$C$10:$D$10)</f>
        <v>0.50321470177956606</v>
      </c>
    </row>
    <row r="11" spans="2:14" ht="15.75" thickBot="1" x14ac:dyDescent="0.3">
      <c r="F11" s="87">
        <f>F10+0.1</f>
        <v>0.6</v>
      </c>
      <c r="G11" s="88">
        <f t="shared" si="3"/>
        <v>0.4</v>
      </c>
      <c r="H11" s="89">
        <f t="shared" si="0"/>
        <v>9.458544635484456E-3</v>
      </c>
      <c r="I11" s="89">
        <f t="shared" si="1"/>
        <v>2.7872815642606855E-2</v>
      </c>
      <c r="J11" s="118">
        <f t="shared" si="2"/>
        <v>9.3710950633751081E-2</v>
      </c>
      <c r="K11" s="119">
        <f t="array" ref="K11">SUMPRODUCT(F11:G11,$C$10:$D$10)</f>
        <v>0.50515200627171863</v>
      </c>
    </row>
    <row r="12" spans="2:14" x14ac:dyDescent="0.25">
      <c r="B12" s="43"/>
      <c r="F12" s="55">
        <f t="shared" si="4"/>
        <v>0.7</v>
      </c>
      <c r="G12" s="56">
        <f t="shared" si="3"/>
        <v>0.30000000000000004</v>
      </c>
      <c r="H12" s="37">
        <f t="shared" si="0"/>
        <v>9.646279294227721E-3</v>
      </c>
      <c r="I12" s="37">
        <f t="shared" si="1"/>
        <v>3.0008321066315697E-2</v>
      </c>
      <c r="J12" s="96">
        <f t="shared" si="2"/>
        <v>9.3298212294653377E-2</v>
      </c>
      <c r="K12" s="47">
        <f t="array" ref="K12">SUMPRODUCT(F12:G12,$C$10:$D$10)</f>
        <v>0.50708931076387109</v>
      </c>
    </row>
    <row r="13" spans="2:14" x14ac:dyDescent="0.25">
      <c r="F13" s="55">
        <f t="shared" si="4"/>
        <v>0.79999999999999993</v>
      </c>
      <c r="G13" s="56">
        <f t="shared" si="3"/>
        <v>0.20000000000000007</v>
      </c>
      <c r="H13" s="37">
        <f t="shared" si="0"/>
        <v>9.8340139529709877E-3</v>
      </c>
      <c r="I13" s="37">
        <f t="shared" si="1"/>
        <v>3.2789626748824442E-2</v>
      </c>
      <c r="J13" s="96">
        <f t="shared" si="2"/>
        <v>9.1109831504916791E-2</v>
      </c>
      <c r="K13" s="47">
        <f t="array" ref="K13">SUMPRODUCT(F13:G13,$C$10:$D$10)</f>
        <v>0.50902661525602355</v>
      </c>
    </row>
    <row r="14" spans="2:14" x14ac:dyDescent="0.25">
      <c r="F14" s="55">
        <f t="shared" si="4"/>
        <v>0.89999999999999991</v>
      </c>
      <c r="G14" s="56">
        <f t="shared" si="3"/>
        <v>0.10000000000000009</v>
      </c>
      <c r="H14" s="37">
        <f t="shared" si="0"/>
        <v>1.0021748611714254E-2</v>
      </c>
      <c r="I14" s="37">
        <f t="shared" si="1"/>
        <v>3.6067640887243534E-2</v>
      </c>
      <c r="J14" s="96">
        <f t="shared" si="2"/>
        <v>8.803436955758262E-2</v>
      </c>
      <c r="K14" s="47">
        <f t="array" ref="K14">SUMPRODUCT(F14:G14,$C$10:$D$10)</f>
        <v>0.51096391974817612</v>
      </c>
    </row>
    <row r="15" spans="2:14" ht="15.75" thickBot="1" x14ac:dyDescent="0.3">
      <c r="F15" s="58">
        <f t="shared" si="4"/>
        <v>0.99999999999999989</v>
      </c>
      <c r="G15" s="59">
        <f t="shared" si="3"/>
        <v>0</v>
      </c>
      <c r="H15" s="60">
        <f t="shared" si="0"/>
        <v>1.0209483270457519E-2</v>
      </c>
      <c r="I15" s="60">
        <f t="shared" si="1"/>
        <v>3.9719574818354982E-2</v>
      </c>
      <c r="J15" s="97">
        <f t="shared" si="2"/>
        <v>8.4666734250311834E-2</v>
      </c>
      <c r="K15" s="48">
        <f t="array" ref="K15">SUMPRODUCT(F15:G15,$C$10:$D$10)</f>
        <v>0.51290122424032847</v>
      </c>
    </row>
    <row r="16" spans="2:14" ht="15.75" thickBot="1" x14ac:dyDescent="0.3">
      <c r="D16" s="90" t="s">
        <v>48</v>
      </c>
      <c r="F16" s="102">
        <v>0.63090350244045079</v>
      </c>
      <c r="G16" s="103">
        <f t="shared" si="3"/>
        <v>0.36909649755954921</v>
      </c>
      <c r="H16" s="104">
        <f t="shared" si="0"/>
        <v>9.5165612203307517E-3</v>
      </c>
      <c r="I16" s="104">
        <f t="shared" si="1"/>
        <v>2.8454197362509728E-2</v>
      </c>
      <c r="J16" s="105">
        <f t="shared" si="2"/>
        <v>9.3835176636265907E-2</v>
      </c>
      <c r="K16" s="106" t="s">
        <v>49</v>
      </c>
    </row>
    <row r="19" spans="2:2" x14ac:dyDescent="0.25">
      <c r="B19" t="s">
        <v>47</v>
      </c>
    </row>
  </sheetData>
  <mergeCells count="1">
    <mergeCell ref="F2:J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1E36-A4C4-481A-85F1-6BEDC5B57C08}">
  <sheetPr>
    <tabColor rgb="FF002060"/>
  </sheetPr>
  <dimension ref="B1:N20"/>
  <sheetViews>
    <sheetView showGridLines="0" workbookViewId="0">
      <selection activeCell="I24" sqref="I24"/>
    </sheetView>
  </sheetViews>
  <sheetFormatPr defaultRowHeight="15" x14ac:dyDescent="0.25"/>
  <cols>
    <col min="1" max="1" width="2.140625" customWidth="1"/>
    <col min="2" max="2" width="18.140625" bestFit="1" customWidth="1"/>
    <col min="3" max="3" width="15.28515625" bestFit="1" customWidth="1"/>
    <col min="4" max="4" width="23.7109375" bestFit="1" customWidth="1"/>
    <col min="5" max="5" width="1.42578125" customWidth="1"/>
    <col min="6" max="6" width="15.28515625" bestFit="1" customWidth="1"/>
    <col min="7" max="7" width="7.42578125" bestFit="1" customWidth="1"/>
    <col min="8" max="9" width="6.140625" bestFit="1" customWidth="1"/>
    <col min="10" max="10" width="11" bestFit="1" customWidth="1"/>
  </cols>
  <sheetData>
    <row r="1" spans="2:14" ht="15.75" thickBot="1" x14ac:dyDescent="0.3"/>
    <row r="2" spans="2:14" ht="15.75" thickBot="1" x14ac:dyDescent="0.3">
      <c r="F2" s="138" t="s">
        <v>38</v>
      </c>
      <c r="G2" s="139"/>
      <c r="H2" s="139"/>
      <c r="I2" s="139"/>
      <c r="J2" s="140"/>
    </row>
    <row r="3" spans="2:14" ht="3.95" customHeight="1" thickBot="1" x14ac:dyDescent="0.3"/>
    <row r="4" spans="2:14" ht="15.75" thickBot="1" x14ac:dyDescent="0.3">
      <c r="B4" s="113"/>
      <c r="C4" s="110" t="s">
        <v>44</v>
      </c>
      <c r="D4" s="111" t="s">
        <v>23</v>
      </c>
      <c r="F4" s="80" t="s">
        <v>44</v>
      </c>
      <c r="G4" s="110" t="s">
        <v>23</v>
      </c>
      <c r="H4" s="110" t="s">
        <v>39</v>
      </c>
      <c r="I4" s="110" t="s">
        <v>40</v>
      </c>
      <c r="J4" s="110" t="s">
        <v>42</v>
      </c>
      <c r="K4" s="111" t="s">
        <v>33</v>
      </c>
    </row>
    <row r="5" spans="2:14" x14ac:dyDescent="0.25">
      <c r="B5" s="80" t="s">
        <v>15</v>
      </c>
      <c r="C5" s="44">
        <f>'Mean, Var, S.D, Co_Rel, Beta'!B7</f>
        <v>1.0209483270457521E-2</v>
      </c>
      <c r="D5" s="45">
        <f>'Mean, Var, S.D, Co_Rel, Beta'!B9</f>
        <v>8.1843509068959732E-3</v>
      </c>
      <c r="F5" s="55">
        <v>0</v>
      </c>
      <c r="G5" s="56">
        <f>1-F5</f>
        <v>1</v>
      </c>
      <c r="H5" s="37">
        <f t="shared" ref="H5:H16" si="0">SUMPRODUCT($C$5:$D$5,F5:G5)</f>
        <v>8.1843509068959732E-3</v>
      </c>
      <c r="I5" s="37">
        <f t="shared" ref="I5:I16" si="1">((F5*$C$7)^2+(G5*$D$7)^2+2*F5*G5*$C$7*$D$7*$C$8)^0.5</f>
        <v>2.5547618412736131E-2</v>
      </c>
      <c r="J5" s="96">
        <f t="shared" ref="J5:J16" si="2">(H5-$C$9)/I5</f>
        <v>5.2364737115870225E-2</v>
      </c>
      <c r="K5" s="47">
        <f t="array" ref="K5">SUMPRODUCT(F5:G5,$C$10:$D$10)</f>
        <v>0.49352817931880361</v>
      </c>
    </row>
    <row r="6" spans="2:14" x14ac:dyDescent="0.25">
      <c r="B6" s="81" t="s">
        <v>16</v>
      </c>
      <c r="C6" s="37">
        <f>'Mean, Var, S.D, Co_Rel, Beta'!C7</f>
        <v>1.5776446237508995E-3</v>
      </c>
      <c r="D6" s="63">
        <f>'Mean, Var, S.D, Co_Rel, Beta'!C9</f>
        <v>6.5268080656277414E-4</v>
      </c>
      <c r="F6" s="55">
        <f>F5+0.1</f>
        <v>0.1</v>
      </c>
      <c r="G6" s="56">
        <f>1-F6</f>
        <v>0.9</v>
      </c>
      <c r="H6" s="37">
        <f t="shared" si="0"/>
        <v>8.386864143252128E-3</v>
      </c>
      <c r="I6" s="37">
        <f t="shared" si="1"/>
        <v>2.3467986348048392E-2</v>
      </c>
      <c r="J6" s="96">
        <f t="shared" si="2"/>
        <v>6.5634415140340352E-2</v>
      </c>
      <c r="K6" s="47">
        <f t="array" ref="K6">SUMPRODUCT(F6:G6,$C$10:$D$10)</f>
        <v>0.49546548381095612</v>
      </c>
    </row>
    <row r="7" spans="2:14" x14ac:dyDescent="0.25">
      <c r="B7" s="81" t="s">
        <v>35</v>
      </c>
      <c r="C7" s="37">
        <f>'Mean, Var, S.D, Co_Rel, Beta'!D7</f>
        <v>3.9719574818354988E-2</v>
      </c>
      <c r="D7" s="63">
        <f>'Mean, Var, S.D, Co_Rel, Beta'!D9</f>
        <v>2.5547618412736131E-2</v>
      </c>
      <c r="F7" s="55">
        <f>F6+0.1</f>
        <v>0.2</v>
      </c>
      <c r="G7" s="56">
        <f t="shared" ref="G7:G16" si="3">1-F7</f>
        <v>0.8</v>
      </c>
      <c r="H7" s="37">
        <f t="shared" si="0"/>
        <v>8.5893773796082828E-3</v>
      </c>
      <c r="I7" s="37">
        <f t="shared" si="1"/>
        <v>2.2181496916757689E-2</v>
      </c>
      <c r="J7" s="96">
        <f t="shared" si="2"/>
        <v>7.857092789419165E-2</v>
      </c>
      <c r="K7" s="47">
        <f t="array" ref="K7">SUMPRODUCT(F7:G7,$C$10:$D$10)</f>
        <v>0.49740278830310863</v>
      </c>
      <c r="N7" s="43"/>
    </row>
    <row r="8" spans="2:14" x14ac:dyDescent="0.25">
      <c r="B8" s="81" t="s">
        <v>18</v>
      </c>
      <c r="C8" s="37">
        <f>'Mean, Var, S.D, Co_Rel, Beta'!E24</f>
        <v>3.4483273881874138E-2</v>
      </c>
      <c r="D8" s="47"/>
      <c r="F8" s="55">
        <f t="shared" ref="F8:F15" si="4">F7+0.1</f>
        <v>0.30000000000000004</v>
      </c>
      <c r="G8" s="56">
        <f t="shared" si="3"/>
        <v>0.7</v>
      </c>
      <c r="H8" s="37">
        <f t="shared" si="0"/>
        <v>8.7918906159644376E-3</v>
      </c>
      <c r="I8" s="37">
        <f t="shared" si="1"/>
        <v>2.1828835820322835E-2</v>
      </c>
      <c r="J8" s="96">
        <f t="shared" si="2"/>
        <v>8.9117626207845441E-2</v>
      </c>
      <c r="K8" s="47">
        <f t="array" ref="K8">SUMPRODUCT(F8:G8,$C$10:$D$10)</f>
        <v>0.49934009279526115</v>
      </c>
    </row>
    <row r="9" spans="2:14" ht="15.75" thickBot="1" x14ac:dyDescent="0.3">
      <c r="B9" s="81" t="s">
        <v>41</v>
      </c>
      <c r="C9" s="37">
        <f>17/2483</f>
        <v>6.84655658477648E-3</v>
      </c>
      <c r="D9" s="99" t="s">
        <v>50</v>
      </c>
      <c r="F9" s="55">
        <f t="shared" si="4"/>
        <v>0.4</v>
      </c>
      <c r="G9" s="56">
        <f t="shared" si="3"/>
        <v>0.6</v>
      </c>
      <c r="H9" s="37">
        <f t="shared" si="0"/>
        <v>8.9944038523205923E-3</v>
      </c>
      <c r="I9" s="37">
        <f t="shared" si="1"/>
        <v>2.2454046108432699E-2</v>
      </c>
      <c r="J9" s="96">
        <f t="shared" si="2"/>
        <v>9.5655244367627817E-2</v>
      </c>
      <c r="K9" s="47">
        <f t="array" ref="K9">SUMPRODUCT(F9:G9,$C$10:$D$10)</f>
        <v>0.50127739728741361</v>
      </c>
    </row>
    <row r="10" spans="2:14" ht="15.75" thickBot="1" x14ac:dyDescent="0.3">
      <c r="B10" s="82" t="s">
        <v>33</v>
      </c>
      <c r="C10" s="115">
        <f>'Mean, Var, S.D, Co_Rel, Beta'!E7</f>
        <v>0.51290122424032858</v>
      </c>
      <c r="D10" s="116">
        <f>'Mean, Var, S.D, Co_Rel, Beta'!E9</f>
        <v>0.49352817931880361</v>
      </c>
      <c r="F10" s="87">
        <f>F9+0.1</f>
        <v>0.5</v>
      </c>
      <c r="G10" s="88">
        <f t="shared" si="3"/>
        <v>0.5</v>
      </c>
      <c r="H10" s="89">
        <f t="shared" si="0"/>
        <v>9.1969170886767471E-3</v>
      </c>
      <c r="I10" s="89">
        <f t="shared" si="1"/>
        <v>2.3980766159052706E-2</v>
      </c>
      <c r="J10" s="118">
        <f t="shared" si="2"/>
        <v>9.8010234048048095E-2</v>
      </c>
      <c r="K10" s="119">
        <f t="array" ref="K10">SUMPRODUCT(F10:G10,$C$10:$D$10)</f>
        <v>0.50321470177956606</v>
      </c>
    </row>
    <row r="11" spans="2:14" x14ac:dyDescent="0.25">
      <c r="F11" s="55">
        <f t="shared" si="4"/>
        <v>0.6</v>
      </c>
      <c r="G11" s="56">
        <f t="shared" si="3"/>
        <v>0.4</v>
      </c>
      <c r="H11" s="37">
        <f t="shared" si="0"/>
        <v>9.3994303250329019E-3</v>
      </c>
      <c r="I11" s="37">
        <f t="shared" si="1"/>
        <v>2.6252179910956852E-2</v>
      </c>
      <c r="J11" s="96">
        <f t="shared" si="2"/>
        <v>9.7244257387971461E-2</v>
      </c>
      <c r="K11" s="47">
        <f t="array" ref="K11">SUMPRODUCT(F11:G11,$C$10:$D$10)</f>
        <v>0.50515200627171863</v>
      </c>
    </row>
    <row r="12" spans="2:14" x14ac:dyDescent="0.25">
      <c r="B12" s="43"/>
      <c r="F12" s="55">
        <f t="shared" si="4"/>
        <v>0.7</v>
      </c>
      <c r="G12" s="56">
        <f t="shared" si="3"/>
        <v>0.30000000000000004</v>
      </c>
      <c r="H12" s="37">
        <f t="shared" si="0"/>
        <v>9.6019435613890567E-3</v>
      </c>
      <c r="I12" s="37">
        <f t="shared" si="1"/>
        <v>2.9094391214559888E-2</v>
      </c>
      <c r="J12" s="96">
        <f t="shared" si="2"/>
        <v>9.47050913109906E-2</v>
      </c>
      <c r="K12" s="47">
        <f t="array" ref="K12">SUMPRODUCT(F12:G12,$C$10:$D$10)</f>
        <v>0.50708931076387109</v>
      </c>
    </row>
    <row r="13" spans="2:14" x14ac:dyDescent="0.25">
      <c r="F13" s="55">
        <f t="shared" si="4"/>
        <v>0.79999999999999993</v>
      </c>
      <c r="G13" s="56">
        <f t="shared" si="3"/>
        <v>0.20000000000000007</v>
      </c>
      <c r="H13" s="37">
        <f t="shared" si="0"/>
        <v>9.8044567977452115E-3</v>
      </c>
      <c r="I13" s="37">
        <f t="shared" si="1"/>
        <v>3.2357334497467583E-2</v>
      </c>
      <c r="J13" s="96">
        <f t="shared" si="2"/>
        <v>9.1413593205590796E-2</v>
      </c>
      <c r="K13" s="47">
        <f t="array" ref="K13">SUMPRODUCT(F13:G13,$C$10:$D$10)</f>
        <v>0.50902661525602355</v>
      </c>
    </row>
    <row r="14" spans="2:14" x14ac:dyDescent="0.25">
      <c r="F14" s="55">
        <f t="shared" si="4"/>
        <v>0.89999999999999991</v>
      </c>
      <c r="G14" s="56">
        <f t="shared" si="3"/>
        <v>0.10000000000000009</v>
      </c>
      <c r="H14" s="37">
        <f t="shared" si="0"/>
        <v>1.0006970034101366E-2</v>
      </c>
      <c r="I14" s="37">
        <f t="shared" si="1"/>
        <v>3.5926556152554981E-2</v>
      </c>
      <c r="J14" s="96">
        <f t="shared" si="2"/>
        <v>8.7968728088069964E-2</v>
      </c>
      <c r="K14" s="47">
        <f t="array" ref="K14">SUMPRODUCT(F14:G14,$C$10:$D$10)</f>
        <v>0.51096391974817612</v>
      </c>
    </row>
    <row r="15" spans="2:14" ht="15.75" thickBot="1" x14ac:dyDescent="0.3">
      <c r="F15" s="58">
        <f t="shared" si="4"/>
        <v>0.99999999999999989</v>
      </c>
      <c r="G15" s="59">
        <f t="shared" si="3"/>
        <v>0</v>
      </c>
      <c r="H15" s="60">
        <f t="shared" si="0"/>
        <v>1.0209483270457519E-2</v>
      </c>
      <c r="I15" s="60">
        <f t="shared" si="1"/>
        <v>3.9719574818354982E-2</v>
      </c>
      <c r="J15" s="97">
        <f t="shared" si="2"/>
        <v>8.4666734250311834E-2</v>
      </c>
      <c r="K15" s="48">
        <f t="array" ref="K15">SUMPRODUCT(F15:G15,$C$10:$D$10)</f>
        <v>0.51290122424032847</v>
      </c>
    </row>
    <row r="16" spans="2:14" ht="15.75" thickBot="1" x14ac:dyDescent="0.3">
      <c r="D16" s="90" t="s">
        <v>48</v>
      </c>
      <c r="F16" s="102">
        <v>0.51874141616915492</v>
      </c>
      <c r="G16" s="103">
        <f t="shared" si="3"/>
        <v>0.48125858383084508</v>
      </c>
      <c r="H16" s="104">
        <f t="shared" si="0"/>
        <v>9.2348709370998778E-3</v>
      </c>
      <c r="I16" s="104">
        <f t="shared" si="1"/>
        <v>2.4355103726024809E-2</v>
      </c>
      <c r="J16" s="105">
        <f t="shared" si="2"/>
        <v>9.806217124714392E-2</v>
      </c>
      <c r="K16" s="106" t="s">
        <v>49</v>
      </c>
    </row>
    <row r="20" spans="2:2" x14ac:dyDescent="0.25">
      <c r="B20" t="s">
        <v>47</v>
      </c>
    </row>
  </sheetData>
  <mergeCells count="1">
    <mergeCell ref="F2:J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5EBD-5BDF-45A2-9110-10EC0C4916F0}">
  <sheetPr>
    <tabColor rgb="FF002060"/>
  </sheetPr>
  <dimension ref="A1:N22"/>
  <sheetViews>
    <sheetView showGridLines="0" workbookViewId="0">
      <selection activeCell="J28" sqref="J28"/>
    </sheetView>
  </sheetViews>
  <sheetFormatPr defaultRowHeight="15" x14ac:dyDescent="0.25"/>
  <cols>
    <col min="1" max="1" width="2" customWidth="1"/>
    <col min="2" max="2" width="18.140625" bestFit="1" customWidth="1"/>
    <col min="3" max="3" width="11.42578125" customWidth="1"/>
    <col min="4" max="4" width="23.85546875" customWidth="1"/>
    <col min="5" max="5" width="1" customWidth="1"/>
    <col min="6" max="6" width="15.28515625" bestFit="1" customWidth="1"/>
    <col min="7" max="7" width="7.42578125" bestFit="1" customWidth="1"/>
    <col min="8" max="9" width="6.140625" bestFit="1" customWidth="1"/>
    <col min="10" max="10" width="11" bestFit="1" customWidth="1"/>
  </cols>
  <sheetData>
    <row r="1" spans="2:14" ht="15.75" thickBot="1" x14ac:dyDescent="0.3"/>
    <row r="2" spans="2:14" ht="15.75" thickBot="1" x14ac:dyDescent="0.3">
      <c r="F2" s="138" t="s">
        <v>38</v>
      </c>
      <c r="G2" s="139"/>
      <c r="H2" s="139"/>
      <c r="I2" s="139"/>
      <c r="J2" s="140"/>
    </row>
    <row r="3" spans="2:14" ht="3.95" customHeight="1" thickBot="1" x14ac:dyDescent="0.3"/>
    <row r="4" spans="2:14" ht="15.75" thickBot="1" x14ac:dyDescent="0.3">
      <c r="B4" s="113"/>
      <c r="C4" s="110" t="s">
        <v>45</v>
      </c>
      <c r="D4" s="111" t="s">
        <v>23</v>
      </c>
      <c r="F4" s="80" t="s">
        <v>45</v>
      </c>
      <c r="G4" s="110" t="s">
        <v>23</v>
      </c>
      <c r="H4" s="110" t="s">
        <v>39</v>
      </c>
      <c r="I4" s="110" t="s">
        <v>40</v>
      </c>
      <c r="J4" s="110" t="s">
        <v>42</v>
      </c>
      <c r="K4" s="111" t="s">
        <v>33</v>
      </c>
    </row>
    <row r="5" spans="2:14" x14ac:dyDescent="0.25">
      <c r="B5" s="80" t="s">
        <v>15</v>
      </c>
      <c r="C5" s="44">
        <f>'Mean, Var, S.D, Co_Rel, Beta'!B8</f>
        <v>8.3321366830248558E-3</v>
      </c>
      <c r="D5" s="54">
        <f>'Mean, Var, S.D, Co_Rel, Beta'!B9</f>
        <v>8.1843509068959732E-3</v>
      </c>
      <c r="F5" s="55">
        <v>0</v>
      </c>
      <c r="G5" s="56">
        <f>1-F5</f>
        <v>1</v>
      </c>
      <c r="H5" s="37">
        <f t="shared" ref="H5:H16" si="0">SUMPRODUCT($C$5:$D$5,F5:G5)</f>
        <v>8.1843509068959732E-3</v>
      </c>
      <c r="I5" s="37">
        <f t="shared" ref="I5:I16" si="1">((F5*$C$7)^2+(G5*$D$7)^2+2*F5*G5*$C$7*$D$7*$C$8)^0.5</f>
        <v>2.5547618412736131E-2</v>
      </c>
      <c r="J5" s="96">
        <f t="shared" ref="J5:J16" si="2">(H5-$C$9)/I5</f>
        <v>5.2364737115870225E-2</v>
      </c>
      <c r="K5" s="47">
        <f>SUMPRODUCT(F5:G5,$C$10:$D$10)</f>
        <v>0.49352817931880361</v>
      </c>
    </row>
    <row r="6" spans="2:14" x14ac:dyDescent="0.25">
      <c r="B6" s="81" t="s">
        <v>16</v>
      </c>
      <c r="C6" s="37">
        <f>'Mean, Var, S.D, Co_Rel, Beta'!C8</f>
        <v>1.1074119260645382E-3</v>
      </c>
      <c r="D6" s="57">
        <f>'Mean, Var, S.D, Co_Rel, Beta'!C9</f>
        <v>6.5268080656277414E-4</v>
      </c>
      <c r="F6" s="55">
        <f>F5+0.1</f>
        <v>0.1</v>
      </c>
      <c r="G6" s="56">
        <f>1-F6</f>
        <v>0.9</v>
      </c>
      <c r="H6" s="37">
        <f t="shared" si="0"/>
        <v>8.1991294845088613E-3</v>
      </c>
      <c r="I6" s="37">
        <f t="shared" si="1"/>
        <v>2.3902712108848978E-2</v>
      </c>
      <c r="J6" s="96">
        <f t="shared" si="2"/>
        <v>5.6586587060622626E-2</v>
      </c>
      <c r="K6" s="47">
        <f t="array" ref="K6">SUMPRODUCT(F6:G6,$C$10:$D$10)</f>
        <v>0.49352817931880361</v>
      </c>
    </row>
    <row r="7" spans="2:14" x14ac:dyDescent="0.25">
      <c r="B7" s="81" t="s">
        <v>35</v>
      </c>
      <c r="C7" s="37">
        <f>'Mean, Var, S.D, Co_Rel, Beta'!D8</f>
        <v>3.3277799297197194E-2</v>
      </c>
      <c r="D7" s="57">
        <f>'Mean, Var, S.D, Co_Rel, Beta'!D9</f>
        <v>2.5547618412736131E-2</v>
      </c>
      <c r="F7" s="55">
        <f>F6+0.1</f>
        <v>0.2</v>
      </c>
      <c r="G7" s="56">
        <f t="shared" ref="G7:G16" si="3">1-F7</f>
        <v>0.8</v>
      </c>
      <c r="H7" s="37">
        <f t="shared" si="0"/>
        <v>8.2139080621217511E-3</v>
      </c>
      <c r="I7" s="37">
        <f t="shared" si="1"/>
        <v>2.2763554976460813E-2</v>
      </c>
      <c r="J7" s="96">
        <f t="shared" si="2"/>
        <v>6.0067571992125701E-2</v>
      </c>
      <c r="K7" s="47">
        <f t="array" ref="K7">SUMPRODUCT(F7:G7,$C$10:$D$10)</f>
        <v>0.49352817931880366</v>
      </c>
      <c r="N7" s="43"/>
    </row>
    <row r="8" spans="2:14" ht="15.75" thickBot="1" x14ac:dyDescent="0.3">
      <c r="B8" s="81" t="s">
        <v>18</v>
      </c>
      <c r="C8" s="37">
        <f>'Mean, Var, S.D, Co_Rel, Beta'!F24</f>
        <v>0.20645628164599683</v>
      </c>
      <c r="D8" s="5"/>
      <c r="F8" s="55">
        <f t="shared" ref="F8:F15" si="4">F7+0.1</f>
        <v>0.30000000000000004</v>
      </c>
      <c r="G8" s="56">
        <f t="shared" si="3"/>
        <v>0.7</v>
      </c>
      <c r="H8" s="37">
        <f t="shared" si="0"/>
        <v>8.2286866397346375E-3</v>
      </c>
      <c r="I8" s="37">
        <f t="shared" si="1"/>
        <v>2.2208110536159727E-2</v>
      </c>
      <c r="J8" s="96">
        <f t="shared" si="2"/>
        <v>6.2235373545522631E-2</v>
      </c>
      <c r="K8" s="47">
        <f t="array" ref="K8">SUMPRODUCT(F8:G8,$C$10:$D$10)</f>
        <v>0.49352817931880366</v>
      </c>
    </row>
    <row r="9" spans="2:14" ht="15.75" thickBot="1" x14ac:dyDescent="0.3">
      <c r="B9" s="81" t="s">
        <v>41</v>
      </c>
      <c r="C9" s="37">
        <f>17/2483</f>
        <v>6.84655658477648E-3</v>
      </c>
      <c r="D9" s="99" t="s">
        <v>50</v>
      </c>
      <c r="F9" s="87">
        <f>F8+0.1</f>
        <v>0.4</v>
      </c>
      <c r="G9" s="88">
        <f t="shared" si="3"/>
        <v>0.6</v>
      </c>
      <c r="H9" s="89">
        <f t="shared" si="0"/>
        <v>8.2434652173475273E-3</v>
      </c>
      <c r="I9" s="89">
        <f t="shared" si="1"/>
        <v>2.228007767980893E-2</v>
      </c>
      <c r="J9" s="118">
        <f t="shared" si="2"/>
        <v>6.2697655396281679E-2</v>
      </c>
      <c r="K9" s="119">
        <f t="array" ref="K9">SUMPRODUCT(F9:G9,$C$10:$D$10)</f>
        <v>0.49352817931880366</v>
      </c>
    </row>
    <row r="10" spans="2:14" ht="15.75" thickBot="1" x14ac:dyDescent="0.3">
      <c r="B10" s="82" t="s">
        <v>33</v>
      </c>
      <c r="C10" s="115">
        <f>'Mean, Var, S.D, Co_Rel, Beta'!E8</f>
        <v>0.49352817931880361</v>
      </c>
      <c r="D10" s="116">
        <f>'Mean, Var, S.D, Co_Rel, Beta'!E9</f>
        <v>0.49352817931880361</v>
      </c>
      <c r="F10" s="55">
        <f t="shared" si="4"/>
        <v>0.5</v>
      </c>
      <c r="G10" s="56">
        <f t="shared" si="3"/>
        <v>0.5</v>
      </c>
      <c r="H10" s="37">
        <f t="shared" si="0"/>
        <v>8.2582437949604154E-3</v>
      </c>
      <c r="I10" s="37">
        <f t="shared" si="1"/>
        <v>2.2973560861617604E-2</v>
      </c>
      <c r="J10" s="96">
        <f t="shared" si="2"/>
        <v>6.1448341364549623E-2</v>
      </c>
      <c r="K10" s="47">
        <f t="array" ref="K10">SUMPRODUCT(F10:G10,$C$10:$D$10)</f>
        <v>0.49352817931880361</v>
      </c>
    </row>
    <row r="11" spans="2:14" x14ac:dyDescent="0.25">
      <c r="F11" s="55">
        <f t="shared" si="4"/>
        <v>0.6</v>
      </c>
      <c r="G11" s="56">
        <f t="shared" si="3"/>
        <v>0.4</v>
      </c>
      <c r="H11" s="37">
        <f t="shared" si="0"/>
        <v>8.2730223725733035E-3</v>
      </c>
      <c r="I11" s="37">
        <f t="shared" si="1"/>
        <v>2.423526532387613E-2</v>
      </c>
      <c r="J11" s="96">
        <f t="shared" si="2"/>
        <v>5.885909515467512E-2</v>
      </c>
      <c r="K11" s="47">
        <f t="array" ref="K11">SUMPRODUCT(F11:G11,$C$10:$D$10)</f>
        <v>0.49352817931880366</v>
      </c>
    </row>
    <row r="12" spans="2:14" x14ac:dyDescent="0.25">
      <c r="B12" s="43"/>
      <c r="F12" s="55">
        <f t="shared" si="4"/>
        <v>0.7</v>
      </c>
      <c r="G12" s="56">
        <f t="shared" si="3"/>
        <v>0.30000000000000004</v>
      </c>
      <c r="H12" s="37">
        <f t="shared" si="0"/>
        <v>8.2878009501861916E-3</v>
      </c>
      <c r="I12" s="37">
        <f t="shared" si="1"/>
        <v>2.59825445518139E-2</v>
      </c>
      <c r="J12" s="96">
        <f t="shared" si="2"/>
        <v>5.5469715929308203E-2</v>
      </c>
      <c r="K12" s="47">
        <f t="array" ref="K12">SUMPRODUCT(F12:G12,$C$10:$D$10)</f>
        <v>0.49352817931880366</v>
      </c>
    </row>
    <row r="13" spans="2:14" x14ac:dyDescent="0.25">
      <c r="F13" s="55">
        <f t="shared" si="4"/>
        <v>0.79999999999999993</v>
      </c>
      <c r="G13" s="56">
        <f t="shared" si="3"/>
        <v>0.20000000000000007</v>
      </c>
      <c r="H13" s="37">
        <f t="shared" si="0"/>
        <v>8.3025795277990797E-3</v>
      </c>
      <c r="I13" s="37">
        <f t="shared" si="1"/>
        <v>2.8125044122052717E-2</v>
      </c>
      <c r="J13" s="96">
        <f t="shared" si="2"/>
        <v>5.1769623425441627E-2</v>
      </c>
      <c r="K13" s="47">
        <f t="array" ref="K13">SUMPRODUCT(F13:G13,$C$10:$D$10)</f>
        <v>0.49352817931880361</v>
      </c>
    </row>
    <row r="14" spans="2:14" x14ac:dyDescent="0.25">
      <c r="F14" s="55">
        <f t="shared" si="4"/>
        <v>0.89999999999999991</v>
      </c>
      <c r="G14" s="56">
        <f t="shared" si="3"/>
        <v>0.10000000000000009</v>
      </c>
      <c r="H14" s="37">
        <f t="shared" si="0"/>
        <v>8.3173581054119677E-3</v>
      </c>
      <c r="I14" s="37">
        <f t="shared" si="1"/>
        <v>3.0579806110567917E-2</v>
      </c>
      <c r="J14" s="96">
        <f t="shared" si="2"/>
        <v>4.8097149972680858E-2</v>
      </c>
      <c r="K14" s="47">
        <f t="array" ref="K14">SUMPRODUCT(F14:G14,$C$10:$D$10)</f>
        <v>0.49352817931880361</v>
      </c>
    </row>
    <row r="15" spans="2:14" ht="15.75" thickBot="1" x14ac:dyDescent="0.3">
      <c r="F15" s="58">
        <f t="shared" si="4"/>
        <v>0.99999999999999989</v>
      </c>
      <c r="G15" s="59">
        <f t="shared" si="3"/>
        <v>0</v>
      </c>
      <c r="H15" s="60">
        <f t="shared" si="0"/>
        <v>8.3321366830248541E-3</v>
      </c>
      <c r="I15" s="60">
        <f t="shared" si="1"/>
        <v>3.3277799297197187E-2</v>
      </c>
      <c r="J15" s="97">
        <f t="shared" si="2"/>
        <v>4.4641777089313016E-2</v>
      </c>
      <c r="K15" s="48">
        <f t="array" ref="K15">SUMPRODUCT(F15:G15,$C$10:$D$10)</f>
        <v>0.49352817931880355</v>
      </c>
    </row>
    <row r="16" spans="2:14" ht="15.75" thickBot="1" x14ac:dyDescent="0.3">
      <c r="D16" s="90" t="s">
        <v>48</v>
      </c>
      <c r="F16" s="124">
        <v>0.37575253391977942</v>
      </c>
      <c r="G16" s="125">
        <f t="shared" si="3"/>
        <v>0.62424746608022064</v>
      </c>
      <c r="H16" s="126">
        <f t="shared" si="0"/>
        <v>8.2398817867537031E-3</v>
      </c>
      <c r="I16" s="126">
        <f t="shared" si="1"/>
        <v>2.2204445162952158E-2</v>
      </c>
      <c r="J16" s="127">
        <f t="shared" si="2"/>
        <v>6.2749831925634825E-2</v>
      </c>
      <c r="K16" s="106" t="s">
        <v>49</v>
      </c>
    </row>
    <row r="22" spans="1:2" x14ac:dyDescent="0.25">
      <c r="A22" t="s">
        <v>64</v>
      </c>
      <c r="B22" t="s">
        <v>47</v>
      </c>
    </row>
  </sheetData>
  <mergeCells count="1">
    <mergeCell ref="F2:J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75E2-88A9-4FEC-B7D5-5385EBDA4944}">
  <sheetPr>
    <tabColor rgb="FF002060"/>
  </sheetPr>
  <dimension ref="A1:L9"/>
  <sheetViews>
    <sheetView showGridLines="0" workbookViewId="0">
      <selection activeCell="P11" sqref="P11"/>
    </sheetView>
  </sheetViews>
  <sheetFormatPr defaultRowHeight="15" x14ac:dyDescent="0.25"/>
  <cols>
    <col min="1" max="1" width="12.140625" bestFit="1" customWidth="1"/>
  </cols>
  <sheetData>
    <row r="1" spans="1:12" x14ac:dyDescent="0.25">
      <c r="B1" s="147" t="s">
        <v>65</v>
      </c>
    </row>
    <row r="3" spans="1:12" ht="15.75" thickBot="1" x14ac:dyDescent="0.3"/>
    <row r="4" spans="1:12" ht="15.75" thickBot="1" x14ac:dyDescent="0.3">
      <c r="B4" s="141" t="s">
        <v>53</v>
      </c>
      <c r="C4" s="142" t="s">
        <v>54</v>
      </c>
      <c r="D4" s="142" t="s">
        <v>55</v>
      </c>
      <c r="E4" s="142" t="s">
        <v>56</v>
      </c>
      <c r="F4" s="142" t="s">
        <v>57</v>
      </c>
      <c r="G4" s="142" t="s">
        <v>58</v>
      </c>
      <c r="H4" s="142" t="s">
        <v>59</v>
      </c>
      <c r="I4" s="142" t="s">
        <v>60</v>
      </c>
      <c r="J4" s="142" t="s">
        <v>61</v>
      </c>
      <c r="K4" s="143" t="s">
        <v>62</v>
      </c>
      <c r="L4" s="36"/>
    </row>
    <row r="5" spans="1:12" x14ac:dyDescent="0.25">
      <c r="A5" s="144" t="s">
        <v>51</v>
      </c>
      <c r="B5" s="128">
        <f>' Portfolio (A,B)'!H17</f>
        <v>2.9442935972651157E-2</v>
      </c>
      <c r="C5" s="44">
        <f>'Portfolio (A,C)'!I9</f>
        <v>2.8356409739235932E-2</v>
      </c>
      <c r="D5" s="44">
        <f>'Portfolio (A,D)'!I10</f>
        <v>2.6614670362385951E-2</v>
      </c>
      <c r="E5" s="133">
        <f>'Portfolio (A,E)'!I10</f>
        <v>2.3103630155979535E-2</v>
      </c>
      <c r="F5" s="44">
        <f>'Portfolio (B,C)'!I7</f>
        <v>3.2995169707044497E-2</v>
      </c>
      <c r="G5" s="44">
        <f>'Portfolio (B,D)'!I8</f>
        <v>2.7528115839957078E-2</v>
      </c>
      <c r="H5" s="44">
        <f>'Portfolio (B,E)'!I7</f>
        <v>2.3481520337057301E-2</v>
      </c>
      <c r="I5" s="44">
        <f>'Portfolio (C,D)'!I11</f>
        <v>2.7872815642606855E-2</v>
      </c>
      <c r="J5" s="44">
        <f>'Portfolio (C,E)'!I10</f>
        <v>2.3980766159052706E-2</v>
      </c>
      <c r="K5" s="134">
        <f>'Portfolio (D,E)'!I9</f>
        <v>2.228007767980893E-2</v>
      </c>
    </row>
    <row r="6" spans="1:12" x14ac:dyDescent="0.25">
      <c r="A6" s="145" t="s">
        <v>33</v>
      </c>
      <c r="B6" s="46">
        <v>0.49352817931880366</v>
      </c>
      <c r="C6" s="1">
        <f>'Portfolio (A,C)'!K9</f>
        <v>0.50515200627171863</v>
      </c>
      <c r="D6" s="36">
        <f>'Portfolio (A,D)'!K10</f>
        <v>0.49352817931880361</v>
      </c>
      <c r="E6" s="36">
        <f>'Portfolio (A,E)'!K10</f>
        <v>0.49352817931880366</v>
      </c>
      <c r="F6" s="1">
        <f>'Portfolio (B,C)'!K7</f>
        <v>0.50902661525602355</v>
      </c>
      <c r="G6" s="36">
        <f>'Portfolio (B,D)'!K8</f>
        <v>0.49352817931880366</v>
      </c>
      <c r="H6" s="36">
        <f>'Portfolio (B,E)'!K7</f>
        <v>0.49352817931880366</v>
      </c>
      <c r="I6" s="1">
        <f>'Portfolio (C,D)'!K11</f>
        <v>0.50515200627171863</v>
      </c>
      <c r="J6" s="1">
        <f>'Portfolio (C,E)'!K10</f>
        <v>0.50321470177956606</v>
      </c>
      <c r="K6" s="99">
        <f>'Portfolio (D,E)'!K9</f>
        <v>0.49352817931880366</v>
      </c>
    </row>
    <row r="7" spans="1:12" x14ac:dyDescent="0.25">
      <c r="A7" s="145" t="s">
        <v>52</v>
      </c>
      <c r="B7" s="129">
        <f>' Portfolio (A,B)'!B9</f>
        <v>0.18177958773575825</v>
      </c>
      <c r="C7" s="98">
        <f>'Portfolio (A,C)'!C8</f>
        <v>-2.551532101626303E-2</v>
      </c>
      <c r="D7" s="37">
        <f>'Portfolio (A,D)'!C8</f>
        <v>4.8345379768467298E-2</v>
      </c>
      <c r="E7" s="37">
        <f>'Portfolio (A,E)'!C9</f>
        <v>8.8218202128162199E-2</v>
      </c>
      <c r="F7" s="37">
        <f>'Portfolio (B,C)'!C8</f>
        <v>9.548081537645163E-2</v>
      </c>
      <c r="G7" s="37">
        <f>'Portfolio (B,D)'!C8</f>
        <v>0.27964274921241894</v>
      </c>
      <c r="H7" s="37">
        <f>'Portfolio (B,E)'!C8</f>
        <v>0.35885986949311161</v>
      </c>
      <c r="I7" s="37">
        <f>'Portfolio (C,D)'!C8</f>
        <v>5.0052262526221407E-2</v>
      </c>
      <c r="J7" s="98">
        <f>'Portfolio (C,E)'!C8</f>
        <v>3.4483273881874138E-2</v>
      </c>
      <c r="K7" s="57">
        <f>'Portfolio (D,E)'!C8</f>
        <v>0.20645628164599683</v>
      </c>
    </row>
    <row r="8" spans="1:12" x14ac:dyDescent="0.25">
      <c r="A8" s="145" t="s">
        <v>2</v>
      </c>
      <c r="B8" s="129">
        <f>' Portfolio (A,B)'!G17</f>
        <v>8.3991928517393455E-3</v>
      </c>
      <c r="C8" s="98">
        <f>'Portfolio (A,C)'!H9</f>
        <v>9.6350500092472497E-3</v>
      </c>
      <c r="D8" s="37">
        <f>'Portfolio (A,D)'!H10</f>
        <v>8.5527684002283492E-3</v>
      </c>
      <c r="E8" s="1">
        <f>'Portfolio (A,E)'!H10</f>
        <v>8.419970591110321E-3</v>
      </c>
      <c r="F8" s="98">
        <f>'Portfolio (B,C)'!H7</f>
        <v>9.726181235924114E-3</v>
      </c>
      <c r="G8" s="37">
        <f>'Portfolio (B,D)'!H8</f>
        <v>8.1703876074545462E-3</v>
      </c>
      <c r="H8" s="37">
        <f>'Portfolio (B,E)'!H7</f>
        <v>8.1060753450748774E-3</v>
      </c>
      <c r="I8" s="37">
        <f>'Portfolio (C,D)'!H11</f>
        <v>9.458544635484456E-3</v>
      </c>
      <c r="J8" s="37">
        <f>'Portfolio (C,E)'!H10</f>
        <v>9.1969170886767471E-3</v>
      </c>
      <c r="K8" s="57">
        <f>'Portfolio (D,E)'!H9</f>
        <v>8.2434652173475273E-3</v>
      </c>
    </row>
    <row r="9" spans="1:12" ht="15.75" thickBot="1" x14ac:dyDescent="0.3">
      <c r="A9" s="146" t="s">
        <v>63</v>
      </c>
      <c r="B9" s="130">
        <f>' Portfolio (A,B)'!I17</f>
        <v>5.2733744637595663E-2</v>
      </c>
      <c r="C9" s="132">
        <f>'Portfolio (A,C)'!J9</f>
        <v>9.8337323029029769E-2</v>
      </c>
      <c r="D9" s="131">
        <f>'Portfolio (A,D)'!J10</f>
        <v>6.4107944686898274E-2</v>
      </c>
      <c r="E9" s="131">
        <f>'Portfolio (A,E)'!J10</f>
        <v>6.8102458172644348E-2</v>
      </c>
      <c r="F9" s="131">
        <f>'Portfolio (B,C)'!J7</f>
        <v>8.7274127598526388E-2</v>
      </c>
      <c r="G9" s="131">
        <f>'Portfolio (B,D)'!J8</f>
        <v>4.8090142833405423E-2</v>
      </c>
      <c r="H9" s="131">
        <f>'Portfolio (B,E)'!J7</f>
        <v>5.3638722800699201E-2</v>
      </c>
      <c r="I9" s="131">
        <f>'Portfolio (C,D)'!J11</f>
        <v>9.3710950633751081E-2</v>
      </c>
      <c r="J9" s="132">
        <f>'Portfolio (C,E)'!J10</f>
        <v>9.8010234048048095E-2</v>
      </c>
      <c r="K9" s="73">
        <f>'Portfolio (D,E)'!J9</f>
        <v>6.2697655396281679E-2</v>
      </c>
    </row>
  </sheetData>
  <conditionalFormatting sqref="B5:K5">
    <cfRule type="top10" dxfId="4" priority="5" bottom="1" rank="2"/>
  </conditionalFormatting>
  <conditionalFormatting sqref="B6:K6">
    <cfRule type="top10" dxfId="3" priority="4" bottom="1" rank="2"/>
  </conditionalFormatting>
  <conditionalFormatting sqref="B7:K7">
    <cfRule type="top10" dxfId="2" priority="3" bottom="1" rank="2"/>
  </conditionalFormatting>
  <conditionalFormatting sqref="B8:K8">
    <cfRule type="top10" dxfId="1" priority="2" rank="2"/>
  </conditionalFormatting>
  <conditionalFormatting sqref="B9:K9">
    <cfRule type="top10" dxfId="0" priority="1" rank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Supporting Data</vt:lpstr>
      <vt:lpstr>Mean, Var, S.D, Co_Rel, Beta</vt:lpstr>
      <vt:lpstr> Portfolio (A,B)</vt:lpstr>
      <vt:lpstr>Portfolio (A,C)</vt:lpstr>
      <vt:lpstr>Portfolio (A,D)</vt:lpstr>
      <vt:lpstr>Portfolio (A,E)</vt:lpstr>
      <vt:lpstr>Portfolio (B,C)</vt:lpstr>
      <vt:lpstr>Portfolio (B,D)</vt:lpstr>
      <vt:lpstr>Portfolio (B,E)</vt:lpstr>
      <vt:lpstr>Portfolio (C,D)</vt:lpstr>
      <vt:lpstr>Portfolio (C,E)</vt:lpstr>
      <vt:lpstr>Portfolio (D,E)</vt:lpstr>
      <vt:lpstr>Selected 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khan</dc:creator>
  <cp:lastModifiedBy>DeLL</cp:lastModifiedBy>
  <dcterms:created xsi:type="dcterms:W3CDTF">2023-02-24T08:15:23Z</dcterms:created>
  <dcterms:modified xsi:type="dcterms:W3CDTF">2023-05-19T05:06:46Z</dcterms:modified>
</cp:coreProperties>
</file>