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03.GitHub\01. Excel for Data Science\Project - 03\10. Analysis Toolpak\"/>
    </mc:Choice>
  </mc:AlternateContent>
  <xr:revisionPtr revIDLastSave="0" documentId="13_ncr:1_{3B349D5B-A55B-4F09-9156-0874E7432CF5}" xr6:coauthVersionLast="47" xr6:coauthVersionMax="47" xr10:uidLastSave="{00000000-0000-0000-0000-000000000000}"/>
  <bookViews>
    <workbookView xWindow="-120" yWindow="-120" windowWidth="20730" windowHeight="11760" firstSheet="6" activeTab="8" xr2:uid="{00000000-000D-0000-FFFF-FFFF00000000}"/>
  </bookViews>
  <sheets>
    <sheet name="Histogram" sheetId="1" r:id="rId1"/>
    <sheet name="Descriptive Statistics" sheetId="2" r:id="rId2"/>
    <sheet name="Anova" sheetId="3" r:id="rId3"/>
    <sheet name="F-Test" sheetId="4" r:id="rId4"/>
    <sheet name="t-Test" sheetId="5" r:id="rId5"/>
    <sheet name="Moving Average" sheetId="6" r:id="rId6"/>
    <sheet name="Exponential Smoothing" sheetId="7" r:id="rId7"/>
    <sheet name="Correlation" sheetId="8" r:id="rId8"/>
    <sheet name="Regression" sheetId="9" r:id="rId9"/>
  </sheets>
  <externalReferences>
    <externalReference r:id="rId10"/>
    <externalReference r:id="rId11"/>
    <externalReference r:id="rId12"/>
  </externalReferences>
  <definedNames>
    <definedName name="_xlchart.v1.0" hidden="1">Histogram!$A$1</definedName>
    <definedName name="_xlchart.v1.1" hidden="1">Histogram!$A$2:$A$19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D5" i="7" s="1"/>
  <c r="E5" i="7" s="1"/>
  <c r="F5" i="7" s="1"/>
  <c r="G5" i="7" s="1"/>
  <c r="H5" i="7" s="1"/>
  <c r="I5" i="7" s="1"/>
  <c r="J5" i="7" s="1"/>
  <c r="K5" i="7" s="1"/>
  <c r="L5" i="7" s="1"/>
  <c r="M5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D3" i="7"/>
  <c r="E3" i="7" s="1"/>
  <c r="F3" i="7" s="1"/>
  <c r="G3" i="7" s="1"/>
  <c r="H3" i="7" s="1"/>
  <c r="I3" i="7" s="1"/>
  <c r="J3" i="7" s="1"/>
  <c r="K3" i="7" s="1"/>
  <c r="L3" i="7" s="1"/>
  <c r="M3" i="7" s="1"/>
  <c r="C3" i="7"/>
  <c r="M5" i="6"/>
  <c r="L5" i="6"/>
  <c r="K5" i="6"/>
  <c r="J5" i="6"/>
  <c r="I5" i="6"/>
  <c r="H5" i="6"/>
  <c r="G5" i="6"/>
  <c r="M4" i="6"/>
  <c r="L4" i="6"/>
  <c r="K4" i="6"/>
  <c r="J4" i="6"/>
  <c r="I4" i="6"/>
  <c r="H4" i="6"/>
  <c r="G4" i="6"/>
  <c r="F4" i="6"/>
  <c r="E4" i="6"/>
  <c r="M3" i="6"/>
  <c r="L3" i="6"/>
  <c r="K3" i="6"/>
  <c r="J3" i="6"/>
  <c r="I3" i="6"/>
  <c r="H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<sst xmlns="http://schemas.openxmlformats.org/spreadsheetml/2006/main" count="121" uniqueCount="88">
  <si>
    <t>Number of students</t>
  </si>
  <si>
    <t>Bin</t>
  </si>
  <si>
    <t>Frequency</t>
  </si>
  <si>
    <t>Scores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</si>
  <si>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</si>
  <si>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</si>
  <si>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</si>
  <si>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</si>
  <si>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</si>
  <si>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</si>
  <si>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</si>
  <si>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</si>
  <si>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</si>
  <si>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</si>
  <si>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</si>
  <si>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</si>
  <si>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</si>
  <si>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</si>
  <si>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economics</t>
  </si>
  <si>
    <t>medicine</t>
  </si>
  <si>
    <t>history</t>
  </si>
  <si>
    <t>Anova: Single Factor</t>
  </si>
  <si>
    <t>SUMMARY</t>
  </si>
  <si>
    <t>Groups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</si>
  <si>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</si>
  <si>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</si>
  <si>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</si>
  <si>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</si>
  <si>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</si>
  <si>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</si>
  <si>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</si>
  <si>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</si>
  <si>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</si>
  <si>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</si>
  <si>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</si>
  <si>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</si>
  <si>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</si>
  <si>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</si>
  <si>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</si>
  <si>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</si>
  <si>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Female</t>
  </si>
  <si>
    <t>Male</t>
  </si>
  <si>
    <t>F-Test Two-Sample for Variances</t>
  </si>
  <si>
    <t>Variable 1</t>
  </si>
  <si>
    <t>Variable 2</t>
  </si>
  <si>
    <t>Observations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</si>
  <si>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</si>
  <si>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</si>
  <si>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</si>
  <si>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</si>
  <si>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</si>
  <si>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</si>
  <si>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</si>
  <si>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</si>
  <si>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</si>
  <si>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Period</t>
  </si>
  <si>
    <t>Actual</t>
  </si>
  <si>
    <t>Interval = 2</t>
  </si>
  <si>
    <t>Interval = 4</t>
  </si>
  <si>
    <t>Interval = 6</t>
  </si>
  <si>
    <t>Alpha = 0.1</t>
  </si>
  <si>
    <t>Alpha = 0.3</t>
  </si>
  <si>
    <t>Alpha = 0.8</t>
  </si>
  <si>
    <t>A</t>
  </si>
  <si>
    <t>B</t>
  </si>
  <si>
    <t>C</t>
  </si>
  <si>
    <t>Quantity Sold</t>
  </si>
  <si>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</si>
  <si>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</si>
  <si>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</si>
  <si>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</si>
  <si>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</si>
  <si>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</si>
  <si>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</si>
  <si>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Significance F</t>
  </si>
  <si>
    <t>Regression</t>
  </si>
  <si>
    <t>Residual</t>
  </si>
  <si>
    <t>Coefficients</t>
  </si>
  <si>
    <t>Std Error</t>
  </si>
  <si>
    <t>P-values</t>
  </si>
  <si>
    <t>Lower 95%</t>
  </si>
  <si>
    <t>Upper 95%</t>
  </si>
  <si>
    <t>Intercept</t>
  </si>
  <si>
    <t>RESIDUAL OUTPUT</t>
  </si>
  <si>
    <t>Observation</t>
  </si>
  <si>
    <t>Predicted Quantity Sold</t>
  </si>
  <si>
    <t>Residuals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</si>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</sst>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3" borderId="1" xfId="0" applyNumberFormat="1" applyFill="1" applyBorder="1"/>
    <xf numFmtId="165" fontId="0" fillId="4" borderId="0" xfId="0" applyNumberFormat="1" applyFill="1"/>
    <xf numFmtId="165" fontId="0" fillId="4" borderId="1" xfId="0" applyNumberFormat="1" applyFill="1" applyBorder="1"/>
    <xf numFmtId="165" fontId="0" fillId="5" borderId="0" xfId="0" applyNumberFormat="1" applyFill="1"/>
    <xf numFmtId="165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Histogram!$F$4:$F$9</c:f>
              <c:strCach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Histogram!$G$4:$G$9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B-4B1A-A587-2FF596A9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68784"/>
        <c:axId val="2092455472"/>
      </c:barChart>
      <c:catAx>
        <c:axId val="209246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55472"/>
        <c:crosses val="autoZero"/>
        <c:auto val="1"/>
        <c:lblAlgn val="ctr"/>
        <c:lblOffset val="100"/>
        <c:noMultiLvlLbl val="0"/>
      </c:catAx>
      <c:valAx>
        <c:axId val="209245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468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[1]Sheet1!$B$2:$M$2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C-40B4-BAF7-E459B7A68735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Interval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[1]Sheet1!$B$3:$M$3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C-40B4-BAF7-E459B7A68735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Interval =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[1]Sheet1!$B$4:$M$4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6C-40B4-BAF7-E459B7A68735}"/>
            </c:ext>
          </c:extLst>
        </c:ser>
        <c:ser>
          <c:idx val="3"/>
          <c:order val="3"/>
          <c:tx>
            <c:strRef>
              <c:f>[1]Sheet1!$A$5</c:f>
              <c:strCache>
                <c:ptCount val="1"/>
                <c:pt idx="0">
                  <c:v>Interval =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[1]Sheet1!$B$5:$M$5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273.33333333333331</c:v>
                </c:pt>
                <c:pt idx="6">
                  <c:v>273.33333333333331</c:v>
                </c:pt>
                <c:pt idx="7">
                  <c:v>393.33333333333331</c:v>
                </c:pt>
                <c:pt idx="8">
                  <c:v>395</c:v>
                </c:pt>
                <c:pt idx="9">
                  <c:v>488.33333333333331</c:v>
                </c:pt>
                <c:pt idx="10">
                  <c:v>536.66666666666663</c:v>
                </c:pt>
                <c:pt idx="11">
                  <c:v>631.66666666666663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6C-40B4-BAF7-E459B7A6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74831"/>
        <c:axId val="1006843199"/>
      </c:scatterChart>
      <c:valAx>
        <c:axId val="10607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199"/>
        <c:crosses val="autoZero"/>
        <c:crossBetween val="midCat"/>
        <c:majorUnit val="1"/>
      </c:valAx>
      <c:valAx>
        <c:axId val="10068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[2]Sheet1!$B$2:$M$2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F-4341-BA1A-641D6381E56B}"/>
            </c:ext>
          </c:extLst>
        </c:ser>
        <c:ser>
          <c:idx val="1"/>
          <c:order val="1"/>
          <c:tx>
            <c:strRef>
              <c:f>[2]Sheet1!$A$3</c:f>
              <c:strCache>
                <c:ptCount val="1"/>
                <c:pt idx="0">
                  <c:v>Alpha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[2]Sheet1!$B$3:$M$3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120</c:v>
                </c:pt>
                <c:pt idx="2">
                  <c:v>123</c:v>
                </c:pt>
                <c:pt idx="3">
                  <c:v>134.69999999999999</c:v>
                </c:pt>
                <c:pt idx="4">
                  <c:v>175.23</c:v>
                </c:pt>
                <c:pt idx="5">
                  <c:v>178.70699999999999</c:v>
                </c:pt>
                <c:pt idx="6">
                  <c:v>198.83629999999999</c:v>
                </c:pt>
                <c:pt idx="7">
                  <c:v>190.95267000000001</c:v>
                </c:pt>
                <c:pt idx="8">
                  <c:v>258.85740299999998</c:v>
                </c:pt>
                <c:pt idx="9">
                  <c:v>257.97166270000002</c:v>
                </c:pt>
                <c:pt idx="10">
                  <c:v>342.17449643000003</c:v>
                </c:pt>
                <c:pt idx="11">
                  <c:v>357.95704678700002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F-4341-BA1A-641D6381E56B}"/>
            </c:ext>
          </c:extLst>
        </c:ser>
        <c:ser>
          <c:idx val="2"/>
          <c:order val="2"/>
          <c:tx>
            <c:strRef>
              <c:f>[2]Sheet1!$A$4</c:f>
              <c:strCache>
                <c:ptCount val="1"/>
                <c:pt idx="0">
                  <c:v>Alpha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[2]Sheet1!$B$4:$M$4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120</c:v>
                </c:pt>
                <c:pt idx="2">
                  <c:v>129</c:v>
                </c:pt>
                <c:pt idx="3">
                  <c:v>162.30000000000001</c:v>
                </c:pt>
                <c:pt idx="4">
                  <c:v>275.61</c:v>
                </c:pt>
                <c:pt idx="5">
                  <c:v>255.92699999999999</c:v>
                </c:pt>
                <c:pt idx="6">
                  <c:v>293.14889999999997</c:v>
                </c:pt>
                <c:pt idx="7">
                  <c:v>241.20422999999997</c:v>
                </c:pt>
                <c:pt idx="8">
                  <c:v>429.84296099999995</c:v>
                </c:pt>
                <c:pt idx="9">
                  <c:v>375.89007269999996</c:v>
                </c:pt>
                <c:pt idx="10">
                  <c:v>593.12305088999994</c:v>
                </c:pt>
                <c:pt idx="11">
                  <c:v>565.18613562299993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F-4341-BA1A-641D6381E56B}"/>
            </c:ext>
          </c:extLst>
        </c:ser>
        <c:ser>
          <c:idx val="3"/>
          <c:order val="3"/>
          <c:tx>
            <c:strRef>
              <c:f>[2]Sheet1!$A$5</c:f>
              <c:strCache>
                <c:ptCount val="1"/>
                <c:pt idx="0">
                  <c:v>Alpha = 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[2]Sheet1!$B$1:$M$1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[2]Sheet1!$B$5:$M$5</c:f>
              <c:numCache>
                <c:formatCode>General</c:formatCode>
                <c:ptCount val="12"/>
                <c:pt idx="0">
                  <c:v>#N/A</c:v>
                </c:pt>
                <c:pt idx="1">
                  <c:v>120</c:v>
                </c:pt>
                <c:pt idx="2">
                  <c:v>144</c:v>
                </c:pt>
                <c:pt idx="3">
                  <c:v>220.8</c:v>
                </c:pt>
                <c:pt idx="4">
                  <c:v>476.16</c:v>
                </c:pt>
                <c:pt idx="5">
                  <c:v>263.23200000000003</c:v>
                </c:pt>
                <c:pt idx="6">
                  <c:v>356.64640000000003</c:v>
                </c:pt>
                <c:pt idx="7">
                  <c:v>167.32928000000001</c:v>
                </c:pt>
                <c:pt idx="8">
                  <c:v>729.46585600000003</c:v>
                </c:pt>
                <c:pt idx="9">
                  <c:v>345.89317119999998</c:v>
                </c:pt>
                <c:pt idx="10">
                  <c:v>949.17863423999995</c:v>
                </c:pt>
                <c:pt idx="11">
                  <c:v>589.83572684800004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F-4341-BA1A-641D6381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74831"/>
        <c:axId val="1006843199"/>
      </c:scatterChart>
      <c:valAx>
        <c:axId val="106077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199"/>
        <c:crosses val="autoZero"/>
        <c:crossBetween val="midCat"/>
        <c:majorUnit val="1"/>
      </c:valAx>
      <c:valAx>
        <c:axId val="10068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7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[3]Sheet1!$A$1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172-BF19-6AE11D6F0376}"/>
            </c:ext>
          </c:extLst>
        </c:ser>
        <c:ser>
          <c:idx val="1"/>
          <c:order val="1"/>
          <c:tx>
            <c:strRef>
              <c:f>[3]Sheet1!$B$1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6-4172-BF19-6AE11D6F0376}"/>
            </c:ext>
          </c:extLst>
        </c:ser>
        <c:ser>
          <c:idx val="2"/>
          <c:order val="2"/>
          <c:tx>
            <c:strRef>
              <c:f>[3]Sheet1!$C$1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6-4172-BF19-6AE11D6F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319136"/>
        <c:axId val="1884561904"/>
      </c:lineChart>
      <c:catAx>
        <c:axId val="189031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61904"/>
        <c:crosses val="autoZero"/>
        <c:auto val="1"/>
        <c:lblAlgn val="ctr"/>
        <c:lblOffset val="100"/>
        <c:noMultiLvlLbl val="0"/>
      </c:catAx>
      <c:valAx>
        <c:axId val="1884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19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4F0F4F3-78A7-4643-A717-B21FD2DD310C}">
          <cx:tx>
            <cx:txData>
              <cx:f>_xlchart.v1.0</cx:f>
              <cx:v>Number of students</cx:v>
            </cx:txData>
          </cx:tx>
          <cx:dataId val="0"/>
          <cx:layoutPr>
            <cx:binning intervalClosed="r" underflow="20" overflow="40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211137</xdr:colOff>
      <xdr:row>0</xdr:row>
      <xdr:rowOff>28576</xdr:rowOff>
    </xdr:from>
    <xdr:to>
      <xdr:col>13</xdr:col>
      <xdr:colOff>211137</xdr:colOff>
      <xdr:row>10</xdr:row>
      <xdr:rowOff>20638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08F4D-AF00-C8DB-743D-3C4F16F1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563564</xdr:colOff>
      <xdr:row>10</xdr:row>
      <xdr:rowOff>134938</xdr:rowOff>
    </xdr:from>
    <xdr:to>
      <xdr:col>8</xdr:col>
      <xdr:colOff>603250</xdr:colOff>
      <xdr:row>22</xdr:row>
      <xdr:rowOff>73818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87AC9-40DA-B381-D4DA-031B028C4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389" y="2058988"/>
              <a:ext cx="4306886" cy="222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147637</xdr:rowOff>
    </xdr:from>
    <xdr:to>
      <xdr:col>12</xdr:col>
      <xdr:colOff>95250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D5515-D567-4485-B0FB-9AA6BB8DF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147637</xdr:rowOff>
    </xdr:from>
    <xdr:to>
      <xdr:col>12</xdr:col>
      <xdr:colOff>95250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AD324-B47E-4AD4-8C9D-5B1E21A11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85724</xdr:rowOff>
    </xdr:from>
    <xdr:to>
      <xdr:col>8</xdr:col>
      <xdr:colOff>419100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AF5C9-D220-4C72-A2B6-3DA2A95BD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ng-ave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onential-smooth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A2" t="str">
            <v>Actual</v>
          </cell>
          <cell r="B2">
            <v>120</v>
          </cell>
          <cell r="C2">
            <v>150</v>
          </cell>
          <cell r="D2">
            <v>240</v>
          </cell>
          <cell r="E2">
            <v>540</v>
          </cell>
          <cell r="F2">
            <v>210</v>
          </cell>
          <cell r="G2">
            <v>380</v>
          </cell>
          <cell r="H2">
            <v>120</v>
          </cell>
          <cell r="I2">
            <v>870</v>
          </cell>
          <cell r="J2">
            <v>250</v>
          </cell>
          <cell r="K2">
            <v>1100</v>
          </cell>
          <cell r="L2">
            <v>500</v>
          </cell>
          <cell r="M2">
            <v>950</v>
          </cell>
        </row>
        <row r="3">
          <cell r="A3" t="str">
            <v>Interval = 2</v>
          </cell>
          <cell r="B3" t="e">
            <v>#N/A</v>
          </cell>
          <cell r="C3">
            <v>135</v>
          </cell>
          <cell r="D3">
            <v>195</v>
          </cell>
          <cell r="E3">
            <v>390</v>
          </cell>
          <cell r="F3">
            <v>375</v>
          </cell>
          <cell r="G3">
            <v>295</v>
          </cell>
          <cell r="H3">
            <v>250</v>
          </cell>
          <cell r="I3">
            <v>495</v>
          </cell>
          <cell r="J3">
            <v>560</v>
          </cell>
          <cell r="K3">
            <v>675</v>
          </cell>
          <cell r="L3">
            <v>800</v>
          </cell>
          <cell r="M3">
            <v>725</v>
          </cell>
        </row>
        <row r="4">
          <cell r="A4" t="str">
            <v>Interval = 4</v>
          </cell>
          <cell r="B4" t="e">
            <v>#N/A</v>
          </cell>
          <cell r="C4" t="e">
            <v>#N/A</v>
          </cell>
          <cell r="D4" t="e">
            <v>#N/A</v>
          </cell>
          <cell r="E4">
            <v>262.5</v>
          </cell>
          <cell r="F4">
            <v>285</v>
          </cell>
          <cell r="G4">
            <v>342.5</v>
          </cell>
          <cell r="H4">
            <v>312.5</v>
          </cell>
          <cell r="I4">
            <v>395</v>
          </cell>
          <cell r="J4">
            <v>405</v>
          </cell>
          <cell r="K4">
            <v>585</v>
          </cell>
          <cell r="L4">
            <v>680</v>
          </cell>
          <cell r="M4">
            <v>700</v>
          </cell>
        </row>
        <row r="5">
          <cell r="A5" t="str">
            <v>Interval = 6</v>
          </cell>
          <cell r="B5" t="e">
            <v>#N/A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>
            <v>273.33333333333331</v>
          </cell>
          <cell r="H5">
            <v>273.33333333333331</v>
          </cell>
          <cell r="I5">
            <v>393.33333333333331</v>
          </cell>
          <cell r="J5">
            <v>395</v>
          </cell>
          <cell r="K5">
            <v>488.33333333333331</v>
          </cell>
          <cell r="L5">
            <v>536.66666666666663</v>
          </cell>
          <cell r="M5">
            <v>631.66666666666663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</row>
        <row r="2">
          <cell r="A2" t="str">
            <v>Actual</v>
          </cell>
          <cell r="B2">
            <v>120</v>
          </cell>
          <cell r="C2">
            <v>150</v>
          </cell>
          <cell r="D2">
            <v>240</v>
          </cell>
          <cell r="E2">
            <v>540</v>
          </cell>
          <cell r="F2">
            <v>210</v>
          </cell>
          <cell r="G2">
            <v>380</v>
          </cell>
          <cell r="H2">
            <v>120</v>
          </cell>
          <cell r="I2">
            <v>870</v>
          </cell>
          <cell r="J2">
            <v>250</v>
          </cell>
          <cell r="K2">
            <v>1100</v>
          </cell>
          <cell r="L2">
            <v>500</v>
          </cell>
          <cell r="M2">
            <v>950</v>
          </cell>
        </row>
        <row r="3">
          <cell r="A3" t="str">
            <v>Alpha = 0.1</v>
          </cell>
          <cell r="B3" t="e">
            <v>#N/A</v>
          </cell>
          <cell r="C3">
            <v>120</v>
          </cell>
          <cell r="D3">
            <v>123</v>
          </cell>
          <cell r="E3">
            <v>134.69999999999999</v>
          </cell>
          <cell r="F3">
            <v>175.23</v>
          </cell>
          <cell r="G3">
            <v>178.70699999999999</v>
          </cell>
          <cell r="H3">
            <v>198.83629999999999</v>
          </cell>
          <cell r="I3">
            <v>190.95267000000001</v>
          </cell>
          <cell r="J3">
            <v>258.85740299999998</v>
          </cell>
          <cell r="K3">
            <v>257.97166270000002</v>
          </cell>
          <cell r="L3">
            <v>342.17449643000003</v>
          </cell>
          <cell r="M3">
            <v>357.95704678700002</v>
          </cell>
        </row>
        <row r="4">
          <cell r="A4" t="str">
            <v>Alpha = 0.3</v>
          </cell>
          <cell r="B4" t="e">
            <v>#N/A</v>
          </cell>
          <cell r="C4">
            <v>120</v>
          </cell>
          <cell r="D4">
            <v>129</v>
          </cell>
          <cell r="E4">
            <v>162.30000000000001</v>
          </cell>
          <cell r="F4">
            <v>275.61</v>
          </cell>
          <cell r="G4">
            <v>255.92699999999999</v>
          </cell>
          <cell r="H4">
            <v>293.14889999999997</v>
          </cell>
          <cell r="I4">
            <v>241.20422999999997</v>
          </cell>
          <cell r="J4">
            <v>429.84296099999995</v>
          </cell>
          <cell r="K4">
            <v>375.89007269999996</v>
          </cell>
          <cell r="L4">
            <v>593.12305088999994</v>
          </cell>
          <cell r="M4">
            <v>565.18613562299993</v>
          </cell>
        </row>
        <row r="5">
          <cell r="A5" t="str">
            <v>Alpha = 0.8</v>
          </cell>
          <cell r="B5" t="e">
            <v>#N/A</v>
          </cell>
          <cell r="C5">
            <v>120</v>
          </cell>
          <cell r="D5">
            <v>144</v>
          </cell>
          <cell r="E5">
            <v>220.8</v>
          </cell>
          <cell r="F5">
            <v>476.16</v>
          </cell>
          <cell r="G5">
            <v>263.23200000000003</v>
          </cell>
          <cell r="H5">
            <v>356.64640000000003</v>
          </cell>
          <cell r="I5">
            <v>167.32928000000001</v>
          </cell>
          <cell r="J5">
            <v>729.46585600000003</v>
          </cell>
          <cell r="K5">
            <v>345.89317119999998</v>
          </cell>
          <cell r="L5">
            <v>949.17863423999995</v>
          </cell>
          <cell r="M5">
            <v>589.83572684800004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</v>
          </cell>
          <cell r="B1" t="str">
            <v>B</v>
          </cell>
          <cell r="C1" t="str">
            <v>C</v>
          </cell>
        </row>
        <row r="2">
          <cell r="A2">
            <v>0</v>
          </cell>
          <cell r="B2">
            <v>2</v>
          </cell>
          <cell r="C2">
            <v>2</v>
          </cell>
        </row>
        <row r="3">
          <cell r="A3">
            <v>14</v>
          </cell>
          <cell r="B3">
            <v>6</v>
          </cell>
          <cell r="C3">
            <v>11</v>
          </cell>
        </row>
        <row r="4">
          <cell r="A4">
            <v>1</v>
          </cell>
          <cell r="B4">
            <v>8</v>
          </cell>
          <cell r="C4">
            <v>3</v>
          </cell>
        </row>
        <row r="5">
          <cell r="A5">
            <v>10</v>
          </cell>
          <cell r="B5">
            <v>5</v>
          </cell>
          <cell r="C5">
            <v>13</v>
          </cell>
        </row>
        <row r="6">
          <cell r="A6">
            <v>5</v>
          </cell>
          <cell r="B6">
            <v>6</v>
          </cell>
          <cell r="C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G19"/>
  <sheetViews>
    <sheetView zoomScale="120" zoomScaleNormal="120" workbookViewId="0">
      <selection sqref="A1:A19"/>
    </sheetView>
  </sheetViews>
  <sheetFormatPr defaultRowHeight="15" x14ac:dyDescent="0.25"/>
  <cols>
    <col min="1" max="1" width="19" bestFit="1" customWidth="1"/>
  </cols>
  <sheetData>
    <row r="1" spans="1:7" x14ac:dyDescent="0.25">
      <c r="A1" t="s">
        <v>0</v>
      </c>
    </row>
    <row r="2" spans="1:7" ht="15.75" thickBot="1" x14ac:dyDescent="0.3">
      <c r="A2">
        <v>22</v>
      </c>
    </row>
    <row r="3" spans="1:7" x14ac:dyDescent="0.25">
      <c r="A3">
        <v>29</v>
      </c>
      <c r="F3" s="2" t="s">
        <v>1</v>
      </c>
      <c r="G3" s="2" t="s">
        <v>2</v>
      </c>
    </row>
    <row r="4" spans="1:7" x14ac:dyDescent="0.25">
      <c r="A4">
        <v>40</v>
      </c>
      <c r="C4">
        <v>20</v>
      </c>
      <c r="F4">
        <v>20</v>
      </c>
      <c r="G4">
        <v>1</v>
      </c>
    </row>
    <row r="5" spans="1:7" x14ac:dyDescent="0.25">
      <c r="A5">
        <v>30</v>
      </c>
      <c r="C5">
        <v>25</v>
      </c>
      <c r="F5">
        <v>25</v>
      </c>
      <c r="G5">
        <v>8</v>
      </c>
    </row>
    <row r="6" spans="1:7" x14ac:dyDescent="0.25">
      <c r="A6">
        <v>48</v>
      </c>
      <c r="C6">
        <v>30</v>
      </c>
      <c r="F6">
        <v>30</v>
      </c>
      <c r="G6">
        <v>2</v>
      </c>
    </row>
    <row r="7" spans="1:7" x14ac:dyDescent="0.25">
      <c r="A7">
        <v>24</v>
      </c>
      <c r="C7">
        <v>35</v>
      </c>
      <c r="F7">
        <v>35</v>
      </c>
      <c r="G7">
        <v>2</v>
      </c>
    </row>
    <row r="8" spans="1:7" x14ac:dyDescent="0.25">
      <c r="A8">
        <v>21</v>
      </c>
      <c r="C8">
        <v>40</v>
      </c>
      <c r="F8">
        <v>40</v>
      </c>
      <c r="G8">
        <v>3</v>
      </c>
    </row>
    <row r="9" spans="1:7" ht="15.75" thickBot="1" x14ac:dyDescent="0.3">
      <c r="A9">
        <v>19</v>
      </c>
      <c r="F9" s="1" t="s">
        <v>87</v>
      </c>
      <c r="G9" s="1">
        <v>2</v>
      </c>
    </row>
    <row r="10" spans="1:7" x14ac:dyDescent="0.25">
      <c r="A10">
        <v>24</v>
      </c>
    </row>
    <row r="11" spans="1:7" x14ac:dyDescent="0.25">
      <c r="A11">
        <v>22</v>
      </c>
    </row>
    <row r="12" spans="1:7" x14ac:dyDescent="0.25">
      <c r="A12">
        <v>25</v>
      </c>
    </row>
    <row r="13" spans="1:7" x14ac:dyDescent="0.25">
      <c r="A13">
        <v>52</v>
      </c>
    </row>
    <row r="14" spans="1:7" x14ac:dyDescent="0.25">
      <c r="A14">
        <v>35</v>
      </c>
    </row>
    <row r="15" spans="1:7" x14ac:dyDescent="0.25">
      <c r="A15">
        <v>40</v>
      </c>
    </row>
    <row r="16" spans="1:7" x14ac:dyDescent="0.25">
      <c r="A16">
        <v>31</v>
      </c>
    </row>
    <row r="17" spans="1:1" x14ac:dyDescent="0.25">
      <c r="A17">
        <v>37</v>
      </c>
    </row>
    <row r="18" spans="1:1" x14ac:dyDescent="0.25">
      <c r="A18">
        <v>21</v>
      </c>
    </row>
    <row r="19" spans="1:1" x14ac:dyDescent="0.25">
      <c r="A19">
        <v>23</v>
      </c>
    </row>
  </sheetData>
  <sortState xmlns:xlrd2="http://schemas.microsoft.com/office/spreadsheetml/2017/richdata2" ref="F4:F8">
    <sortCondition ref="F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E032-3297-4B00-9C34-7742A42DE579}">
  <sheetPr>
    <tabColor rgb="FF002060"/>
  </sheetPr>
  <dimension ref="A1:D15"/>
  <sheetViews>
    <sheetView workbookViewId="0">
      <selection activeCell="C1" sqref="C1:D15"/>
    </sheetView>
  </sheetViews>
  <sheetFormatPr defaultRowHeight="15" x14ac:dyDescent="0.25"/>
  <cols>
    <col min="3" max="3" width="18.140625" bestFit="1" customWidth="1"/>
    <col min="4" max="4" width="12.7109375" bestFit="1" customWidth="1"/>
  </cols>
  <sheetData>
    <row r="1" spans="1:4" x14ac:dyDescent="0.25">
      <c r="A1" t="s">
        <v>3</v>
      </c>
      <c r="C1" s="3" t="s">
        <v>4</v>
      </c>
      <c r="D1" s="3"/>
    </row>
    <row r="2" spans="1:4" x14ac:dyDescent="0.25">
      <c r="A2">
        <v>82</v>
      </c>
    </row>
    <row r="3" spans="1:4" x14ac:dyDescent="0.25">
      <c r="A3">
        <v>93</v>
      </c>
      <c r="C3" t="s">
        <v>5</v>
      </c>
      <c r="D3">
        <v>81.214285714285708</v>
      </c>
    </row>
    <row r="4" spans="1:4" x14ac:dyDescent="0.25">
      <c r="A4">
        <v>91</v>
      </c>
      <c r="C4" t="s">
        <v>6</v>
      </c>
      <c r="D4">
        <v>4.0453182428615264</v>
      </c>
    </row>
    <row r="5" spans="1:4" x14ac:dyDescent="0.25">
      <c r="A5">
        <v>69</v>
      </c>
      <c r="C5" t="s">
        <v>7</v>
      </c>
      <c r="D5">
        <v>85</v>
      </c>
    </row>
    <row r="6" spans="1:4" x14ac:dyDescent="0.25">
      <c r="A6">
        <v>96</v>
      </c>
      <c r="C6" t="s">
        <v>8</v>
      </c>
      <c r="D6">
        <v>93</v>
      </c>
    </row>
    <row r="7" spans="1:4" x14ac:dyDescent="0.25">
      <c r="A7">
        <v>61</v>
      </c>
      <c r="C7" t="s">
        <v>9</v>
      </c>
      <c r="D7">
        <v>15.136194885254211</v>
      </c>
    </row>
    <row r="8" spans="1:4" x14ac:dyDescent="0.25">
      <c r="A8">
        <v>88</v>
      </c>
      <c r="C8" t="s">
        <v>10</v>
      </c>
      <c r="D8">
        <v>229.10439560439576</v>
      </c>
    </row>
    <row r="9" spans="1:4" x14ac:dyDescent="0.25">
      <c r="A9">
        <v>58</v>
      </c>
      <c r="C9" t="s">
        <v>11</v>
      </c>
      <c r="D9">
        <v>-1.4260535063005588</v>
      </c>
    </row>
    <row r="10" spans="1:4" x14ac:dyDescent="0.25">
      <c r="A10">
        <v>59</v>
      </c>
      <c r="C10" t="s">
        <v>12</v>
      </c>
      <c r="D10">
        <v>-0.40210800387937018</v>
      </c>
    </row>
    <row r="11" spans="1:4" x14ac:dyDescent="0.25">
      <c r="A11">
        <v>100</v>
      </c>
      <c r="C11" t="s">
        <v>13</v>
      </c>
      <c r="D11">
        <v>42</v>
      </c>
    </row>
    <row r="12" spans="1:4" x14ac:dyDescent="0.25">
      <c r="A12">
        <v>93</v>
      </c>
      <c r="C12" t="s">
        <v>14</v>
      </c>
      <c r="D12">
        <v>58</v>
      </c>
    </row>
    <row r="13" spans="1:4" x14ac:dyDescent="0.25">
      <c r="A13">
        <v>71</v>
      </c>
      <c r="C13" t="s">
        <v>15</v>
      </c>
      <c r="D13">
        <v>100</v>
      </c>
    </row>
    <row r="14" spans="1:4" x14ac:dyDescent="0.25">
      <c r="A14">
        <v>78</v>
      </c>
      <c r="C14" t="s">
        <v>16</v>
      </c>
      <c r="D14">
        <v>1137</v>
      </c>
    </row>
    <row r="15" spans="1:4" ht="15.75" thickBot="1" x14ac:dyDescent="0.3">
      <c r="A15">
        <v>98</v>
      </c>
      <c r="C15" s="1" t="s">
        <v>17</v>
      </c>
      <c r="D15" s="1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E0E3-46BB-4530-9FB9-E523B81B3F35}">
  <sheetPr>
    <tabColor rgb="FF0070C0"/>
  </sheetPr>
  <dimension ref="A1:K15"/>
  <sheetViews>
    <sheetView workbookViewId="0">
      <selection activeCell="E1" sqref="E1"/>
    </sheetView>
  </sheetViews>
  <sheetFormatPr defaultRowHeight="15" x14ac:dyDescent="0.25"/>
  <cols>
    <col min="5" max="5" width="19.140625" bestFit="1" customWidth="1"/>
  </cols>
  <sheetData>
    <row r="1" spans="1:11" x14ac:dyDescent="0.25">
      <c r="A1" t="s">
        <v>18</v>
      </c>
      <c r="B1" t="s">
        <v>19</v>
      </c>
      <c r="C1" t="s">
        <v>20</v>
      </c>
      <c r="E1" t="s">
        <v>21</v>
      </c>
    </row>
    <row r="2" spans="1:11" x14ac:dyDescent="0.25">
      <c r="A2">
        <v>42</v>
      </c>
      <c r="B2">
        <v>69</v>
      </c>
      <c r="C2">
        <v>35</v>
      </c>
    </row>
    <row r="3" spans="1:11" ht="15.75" thickBot="1" x14ac:dyDescent="0.3">
      <c r="A3">
        <v>53</v>
      </c>
      <c r="B3">
        <v>54</v>
      </c>
      <c r="C3">
        <v>40</v>
      </c>
      <c r="E3" t="s">
        <v>22</v>
      </c>
    </row>
    <row r="4" spans="1:11" x14ac:dyDescent="0.25">
      <c r="A4">
        <v>49</v>
      </c>
      <c r="B4">
        <v>58</v>
      </c>
      <c r="C4">
        <v>53</v>
      </c>
      <c r="E4" s="2" t="s">
        <v>23</v>
      </c>
      <c r="F4" s="2" t="s">
        <v>17</v>
      </c>
      <c r="G4" s="2" t="s">
        <v>16</v>
      </c>
      <c r="H4" s="2" t="s">
        <v>24</v>
      </c>
      <c r="I4" s="2" t="s">
        <v>25</v>
      </c>
    </row>
    <row r="5" spans="1:11" x14ac:dyDescent="0.25">
      <c r="A5">
        <v>53</v>
      </c>
      <c r="B5">
        <v>64</v>
      </c>
      <c r="C5">
        <v>42</v>
      </c>
      <c r="E5" t="s">
        <v>26</v>
      </c>
      <c r="F5">
        <v>9</v>
      </c>
      <c r="G5">
        <v>435</v>
      </c>
      <c r="H5">
        <v>48.333333333333336</v>
      </c>
      <c r="I5">
        <v>23.5</v>
      </c>
    </row>
    <row r="6" spans="1:11" x14ac:dyDescent="0.25">
      <c r="A6">
        <v>43</v>
      </c>
      <c r="B6">
        <v>64</v>
      </c>
      <c r="C6">
        <v>50</v>
      </c>
      <c r="E6" t="s">
        <v>27</v>
      </c>
      <c r="F6">
        <v>7</v>
      </c>
      <c r="G6">
        <v>420</v>
      </c>
      <c r="H6">
        <v>60</v>
      </c>
      <c r="I6">
        <v>32.333333333333336</v>
      </c>
    </row>
    <row r="7" spans="1:11" ht="15.75" thickBot="1" x14ac:dyDescent="0.3">
      <c r="A7">
        <v>44</v>
      </c>
      <c r="B7">
        <v>55</v>
      </c>
      <c r="C7">
        <v>39</v>
      </c>
      <c r="E7" s="1" t="s">
        <v>28</v>
      </c>
      <c r="F7" s="1">
        <v>9</v>
      </c>
      <c r="G7" s="1">
        <v>393</v>
      </c>
      <c r="H7" s="1">
        <v>43.666666666666664</v>
      </c>
      <c r="I7" s="1">
        <v>50.5</v>
      </c>
    </row>
    <row r="8" spans="1:11" x14ac:dyDescent="0.25">
      <c r="A8">
        <v>45</v>
      </c>
      <c r="B8">
        <v>56</v>
      </c>
      <c r="C8">
        <v>55</v>
      </c>
    </row>
    <row r="9" spans="1:11" x14ac:dyDescent="0.25">
      <c r="A9">
        <v>52</v>
      </c>
      <c r="C9">
        <v>39</v>
      </c>
    </row>
    <row r="10" spans="1:11" ht="15.75" thickBot="1" x14ac:dyDescent="0.3">
      <c r="A10">
        <v>54</v>
      </c>
      <c r="C10">
        <v>40</v>
      </c>
      <c r="E10" t="s">
        <v>29</v>
      </c>
    </row>
    <row r="11" spans="1:11" x14ac:dyDescent="0.25">
      <c r="E11" s="2" t="s">
        <v>30</v>
      </c>
      <c r="F11" s="2" t="s">
        <v>31</v>
      </c>
      <c r="G11" s="2" t="s">
        <v>32</v>
      </c>
      <c r="H11" s="2" t="s">
        <v>33</v>
      </c>
      <c r="I11" s="2" t="s">
        <v>34</v>
      </c>
      <c r="J11" s="2" t="s">
        <v>35</v>
      </c>
      <c r="K11" s="2" t="s">
        <v>36</v>
      </c>
    </row>
    <row r="12" spans="1:11" x14ac:dyDescent="0.25">
      <c r="E12" t="s">
        <v>37</v>
      </c>
      <c r="F12">
        <v>1085.8400000000001</v>
      </c>
      <c r="G12">
        <v>2</v>
      </c>
      <c r="H12">
        <v>542.92000000000007</v>
      </c>
      <c r="I12">
        <v>15.196234096692114</v>
      </c>
      <c r="J12">
        <v>7.1563578071762569E-5</v>
      </c>
      <c r="K12">
        <v>3.4433567793667246</v>
      </c>
    </row>
    <row r="13" spans="1:11" x14ac:dyDescent="0.25">
      <c r="E13" t="s">
        <v>38</v>
      </c>
      <c r="F13">
        <v>786</v>
      </c>
      <c r="G13">
        <v>22</v>
      </c>
      <c r="H13">
        <v>35.727272727272727</v>
      </c>
    </row>
    <row r="15" spans="1:11" ht="15.75" thickBot="1" x14ac:dyDescent="0.3">
      <c r="E15" s="1" t="s">
        <v>39</v>
      </c>
      <c r="F15" s="1">
        <v>1871.8400000000001</v>
      </c>
      <c r="G15" s="1">
        <v>24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E88E-8737-40AC-AEA2-3CB3FD6066F3}">
  <sheetPr>
    <tabColor rgb="FF00B0F0"/>
  </sheetPr>
  <dimension ref="A1:G10"/>
  <sheetViews>
    <sheetView topLeftCell="B1" workbookViewId="0">
      <selection activeCell="D9" sqref="D9"/>
    </sheetView>
  </sheetViews>
  <sheetFormatPr defaultRowHeight="15" x14ac:dyDescent="0.25"/>
  <cols>
    <col min="5" max="5" width="30.5703125" bestFit="1" customWidth="1"/>
    <col min="6" max="6" width="12" bestFit="1" customWidth="1"/>
    <col min="7" max="7" width="10.28515625" bestFit="1" customWidth="1"/>
  </cols>
  <sheetData>
    <row r="1" spans="1:7" x14ac:dyDescent="0.25">
      <c r="A1" t="s">
        <v>40</v>
      </c>
      <c r="B1" t="s">
        <v>41</v>
      </c>
      <c r="E1" t="s">
        <v>42</v>
      </c>
    </row>
    <row r="2" spans="1:7" ht="15.75" thickBot="1" x14ac:dyDescent="0.3">
      <c r="A2">
        <v>26</v>
      </c>
      <c r="B2">
        <v>23</v>
      </c>
    </row>
    <row r="3" spans="1:7" x14ac:dyDescent="0.25">
      <c r="A3">
        <v>25</v>
      </c>
      <c r="B3">
        <v>30</v>
      </c>
      <c r="E3" s="2"/>
      <c r="F3" s="2" t="s">
        <v>43</v>
      </c>
      <c r="G3" s="2" t="s">
        <v>44</v>
      </c>
    </row>
    <row r="4" spans="1:7" x14ac:dyDescent="0.25">
      <c r="A4">
        <v>43</v>
      </c>
      <c r="B4">
        <v>18</v>
      </c>
      <c r="E4" t="s">
        <v>5</v>
      </c>
      <c r="F4">
        <v>33</v>
      </c>
      <c r="G4">
        <v>24.8</v>
      </c>
    </row>
    <row r="5" spans="1:7" x14ac:dyDescent="0.25">
      <c r="A5">
        <v>34</v>
      </c>
      <c r="B5">
        <v>25</v>
      </c>
      <c r="E5" t="s">
        <v>25</v>
      </c>
      <c r="F5">
        <v>160</v>
      </c>
      <c r="G5">
        <v>21.700000000000045</v>
      </c>
    </row>
    <row r="6" spans="1:7" x14ac:dyDescent="0.25">
      <c r="A6">
        <v>18</v>
      </c>
      <c r="B6">
        <v>28</v>
      </c>
      <c r="E6" t="s">
        <v>45</v>
      </c>
      <c r="F6">
        <v>6</v>
      </c>
      <c r="G6">
        <v>5</v>
      </c>
    </row>
    <row r="7" spans="1:7" x14ac:dyDescent="0.25">
      <c r="A7">
        <v>52</v>
      </c>
      <c r="E7" t="s">
        <v>32</v>
      </c>
      <c r="F7">
        <v>5</v>
      </c>
      <c r="G7">
        <v>4</v>
      </c>
    </row>
    <row r="8" spans="1:7" x14ac:dyDescent="0.25">
      <c r="E8" t="s">
        <v>34</v>
      </c>
      <c r="F8">
        <v>7.3732718894009066</v>
      </c>
    </row>
    <row r="9" spans="1:7" x14ac:dyDescent="0.25">
      <c r="E9" t="s">
        <v>46</v>
      </c>
      <c r="F9">
        <v>3.7888376133341582E-2</v>
      </c>
    </row>
    <row r="10" spans="1:7" ht="15.75" thickBot="1" x14ac:dyDescent="0.3">
      <c r="E10" s="1" t="s">
        <v>47</v>
      </c>
      <c r="F10" s="1">
        <v>6.2560565021608845</v>
      </c>
      <c r="G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9A3C-F91C-4BCD-98A8-A894D59DA1DB}">
  <sheetPr>
    <tabColor rgb="FF00B050"/>
  </sheetPr>
  <dimension ref="A1:G13"/>
  <sheetViews>
    <sheetView workbookViewId="0">
      <selection activeCell="E1" sqref="E1:G13"/>
    </sheetView>
  </sheetViews>
  <sheetFormatPr defaultRowHeight="15" x14ac:dyDescent="0.25"/>
  <cols>
    <col min="5" max="5" width="45.140625" bestFit="1" customWidth="1"/>
  </cols>
  <sheetData>
    <row r="1" spans="1:7" x14ac:dyDescent="0.25">
      <c r="A1" t="s">
        <v>40</v>
      </c>
      <c r="B1" t="s">
        <v>41</v>
      </c>
      <c r="E1" t="s">
        <v>48</v>
      </c>
    </row>
    <row r="2" spans="1:7" ht="15.75" thickBot="1" x14ac:dyDescent="0.3">
      <c r="A2">
        <v>26</v>
      </c>
      <c r="B2">
        <v>23</v>
      </c>
    </row>
    <row r="3" spans="1:7" x14ac:dyDescent="0.25">
      <c r="A3">
        <v>25</v>
      </c>
      <c r="B3">
        <v>30</v>
      </c>
      <c r="E3" s="2"/>
      <c r="F3" s="2" t="s">
        <v>43</v>
      </c>
      <c r="G3" s="2" t="s">
        <v>44</v>
      </c>
    </row>
    <row r="4" spans="1:7" x14ac:dyDescent="0.25">
      <c r="A4">
        <v>43</v>
      </c>
      <c r="B4">
        <v>18</v>
      </c>
      <c r="E4" t="s">
        <v>5</v>
      </c>
      <c r="F4">
        <v>33</v>
      </c>
      <c r="G4">
        <v>24.8</v>
      </c>
    </row>
    <row r="5" spans="1:7" x14ac:dyDescent="0.25">
      <c r="A5">
        <v>34</v>
      </c>
      <c r="B5">
        <v>25</v>
      </c>
      <c r="E5" t="s">
        <v>25</v>
      </c>
      <c r="F5">
        <v>160</v>
      </c>
      <c r="G5">
        <v>21.700000000000045</v>
      </c>
    </row>
    <row r="6" spans="1:7" x14ac:dyDescent="0.25">
      <c r="A6">
        <v>18</v>
      </c>
      <c r="B6">
        <v>28</v>
      </c>
      <c r="E6" t="s">
        <v>45</v>
      </c>
      <c r="F6">
        <v>6</v>
      </c>
      <c r="G6">
        <v>5</v>
      </c>
    </row>
    <row r="7" spans="1:7" x14ac:dyDescent="0.25">
      <c r="A7">
        <v>52</v>
      </c>
      <c r="E7" t="s">
        <v>49</v>
      </c>
      <c r="F7">
        <v>0</v>
      </c>
    </row>
    <row r="8" spans="1:7" x14ac:dyDescent="0.25">
      <c r="E8" t="s">
        <v>32</v>
      </c>
      <c r="F8">
        <v>7</v>
      </c>
    </row>
    <row r="9" spans="1:7" x14ac:dyDescent="0.25">
      <c r="E9" t="s">
        <v>50</v>
      </c>
      <c r="F9">
        <v>1.4726051404930285</v>
      </c>
    </row>
    <row r="10" spans="1:7" x14ac:dyDescent="0.25">
      <c r="E10" t="s">
        <v>51</v>
      </c>
      <c r="F10">
        <v>9.217020234847606E-2</v>
      </c>
    </row>
    <row r="11" spans="1:7" x14ac:dyDescent="0.25">
      <c r="E11" t="s">
        <v>52</v>
      </c>
      <c r="F11">
        <v>1.8945786050900073</v>
      </c>
    </row>
    <row r="12" spans="1:7" x14ac:dyDescent="0.25">
      <c r="E12" t="s">
        <v>53</v>
      </c>
      <c r="F12">
        <v>0.18434040469695212</v>
      </c>
    </row>
    <row r="13" spans="1:7" ht="15.75" thickBot="1" x14ac:dyDescent="0.3">
      <c r="E13" s="1" t="s">
        <v>54</v>
      </c>
      <c r="F13" s="1">
        <v>2.3646242515927849</v>
      </c>
      <c r="G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65F-AF4C-439F-9F0E-C8B309A6C60B}">
  <sheetPr>
    <tabColor rgb="FF92D050"/>
  </sheetPr>
  <dimension ref="A1:M5"/>
  <sheetViews>
    <sheetView workbookViewId="0">
      <selection activeCell="P11" sqref="P11"/>
    </sheetView>
  </sheetViews>
  <sheetFormatPr defaultRowHeight="15" x14ac:dyDescent="0.25"/>
  <cols>
    <col min="1" max="1" width="10.7109375" bestFit="1" customWidth="1"/>
    <col min="2" max="13" width="5.5703125" customWidth="1"/>
    <col min="14" max="14" width="4.85546875" customWidth="1"/>
  </cols>
  <sheetData>
    <row r="1" spans="1:13" x14ac:dyDescent="0.25">
      <c r="A1" t="s">
        <v>55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 t="s">
        <v>56</v>
      </c>
      <c r="B2">
        <v>120</v>
      </c>
      <c r="C2">
        <v>150</v>
      </c>
      <c r="D2">
        <v>240</v>
      </c>
      <c r="E2">
        <v>540</v>
      </c>
      <c r="F2">
        <v>210</v>
      </c>
      <c r="G2">
        <v>380</v>
      </c>
      <c r="H2">
        <v>120</v>
      </c>
      <c r="I2">
        <v>870</v>
      </c>
      <c r="J2">
        <v>250</v>
      </c>
      <c r="K2">
        <v>1100</v>
      </c>
      <c r="L2">
        <v>500</v>
      </c>
      <c r="M2">
        <v>950</v>
      </c>
    </row>
    <row r="3" spans="1:13" x14ac:dyDescent="0.25">
      <c r="A3" t="s">
        <v>57</v>
      </c>
      <c r="B3" t="e">
        <v>#N/A</v>
      </c>
      <c r="C3">
        <f>AVERAGE(B2:C2)</f>
        <v>135</v>
      </c>
      <c r="D3">
        <f t="shared" ref="D3:M3" si="0">AVERAGE(C2:D2)</f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5">
      <c r="A4" t="s">
        <v>58</v>
      </c>
      <c r="B4" t="e">
        <v>#N/A</v>
      </c>
      <c r="C4" t="e">
        <v>#N/A</v>
      </c>
      <c r="D4" t="e">
        <v>#N/A</v>
      </c>
      <c r="E4">
        <f>AVERAGE(B2:E2)</f>
        <v>262.5</v>
      </c>
      <c r="F4">
        <f t="shared" ref="F4:M4" si="1">AVERAGE(C2:F2)</f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  <row r="5" spans="1:13" x14ac:dyDescent="0.25">
      <c r="A5" t="s">
        <v>59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>
        <f>AVERAGE(B2:G2)</f>
        <v>273.33333333333331</v>
      </c>
      <c r="H5">
        <f t="shared" ref="H5:M5" si="2">AVERAGE(C2:H2)</f>
        <v>273.33333333333331</v>
      </c>
      <c r="I5">
        <f t="shared" si="2"/>
        <v>393.33333333333331</v>
      </c>
      <c r="J5">
        <f t="shared" si="2"/>
        <v>395</v>
      </c>
      <c r="K5">
        <f t="shared" si="2"/>
        <v>488.33333333333331</v>
      </c>
      <c r="L5">
        <f t="shared" si="2"/>
        <v>536.66666666666663</v>
      </c>
      <c r="M5">
        <f t="shared" si="2"/>
        <v>631.66666666666663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5008-6FD7-4F6D-8888-08B89E000392}">
  <sheetPr>
    <tabColor rgb="FFFFFF00"/>
  </sheetPr>
  <dimension ref="A1:M5"/>
  <sheetViews>
    <sheetView workbookViewId="0">
      <selection activeCell="P8" sqref="P8"/>
    </sheetView>
  </sheetViews>
  <sheetFormatPr defaultRowHeight="15" x14ac:dyDescent="0.25"/>
  <cols>
    <col min="1" max="1" width="10.7109375" bestFit="1" customWidth="1"/>
    <col min="2" max="13" width="5.5703125" customWidth="1"/>
    <col min="14" max="14" width="4.85546875" customWidth="1"/>
  </cols>
  <sheetData>
    <row r="1" spans="1:13" x14ac:dyDescent="0.25">
      <c r="A1" t="s">
        <v>55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 t="s">
        <v>56</v>
      </c>
      <c r="B2">
        <v>120</v>
      </c>
      <c r="C2">
        <v>150</v>
      </c>
      <c r="D2">
        <v>240</v>
      </c>
      <c r="E2">
        <v>540</v>
      </c>
      <c r="F2">
        <v>210</v>
      </c>
      <c r="G2">
        <v>380</v>
      </c>
      <c r="H2">
        <v>120</v>
      </c>
      <c r="I2">
        <v>870</v>
      </c>
      <c r="J2">
        <v>250</v>
      </c>
      <c r="K2">
        <v>1100</v>
      </c>
      <c r="L2">
        <v>500</v>
      </c>
      <c r="M2">
        <v>950</v>
      </c>
    </row>
    <row r="3" spans="1:13" x14ac:dyDescent="0.25">
      <c r="A3" t="s">
        <v>60</v>
      </c>
      <c r="B3" t="e">
        <v>#N/A</v>
      </c>
      <c r="C3">
        <f>B2</f>
        <v>120</v>
      </c>
      <c r="D3">
        <f>0.1*C2+0.9*C3</f>
        <v>123</v>
      </c>
      <c r="E3">
        <f t="shared" ref="E3:M3" si="0">0.1*D2+0.9*D3</f>
        <v>134.69999999999999</v>
      </c>
      <c r="F3">
        <f t="shared" si="0"/>
        <v>175.23</v>
      </c>
      <c r="G3">
        <f t="shared" si="0"/>
        <v>178.70699999999999</v>
      </c>
      <c r="H3">
        <f t="shared" si="0"/>
        <v>198.83629999999999</v>
      </c>
      <c r="I3">
        <f t="shared" si="0"/>
        <v>190.95267000000001</v>
      </c>
      <c r="J3">
        <f t="shared" si="0"/>
        <v>258.85740299999998</v>
      </c>
      <c r="K3">
        <f t="shared" si="0"/>
        <v>257.97166270000002</v>
      </c>
      <c r="L3">
        <f t="shared" si="0"/>
        <v>342.17449643000003</v>
      </c>
      <c r="M3">
        <f t="shared" si="0"/>
        <v>357.95704678700002</v>
      </c>
    </row>
    <row r="4" spans="1:13" x14ac:dyDescent="0.25">
      <c r="A4" t="s">
        <v>61</v>
      </c>
      <c r="B4" t="e">
        <v>#N/A</v>
      </c>
      <c r="C4">
        <f>B2</f>
        <v>120</v>
      </c>
      <c r="D4">
        <f t="shared" ref="D4:M4" si="1">0.3*C2+0.7*C4</f>
        <v>129</v>
      </c>
      <c r="E4">
        <f t="shared" si="1"/>
        <v>162.30000000000001</v>
      </c>
      <c r="F4">
        <f t="shared" si="1"/>
        <v>275.61</v>
      </c>
      <c r="G4">
        <f t="shared" si="1"/>
        <v>255.92699999999999</v>
      </c>
      <c r="H4">
        <f t="shared" si="1"/>
        <v>293.14889999999997</v>
      </c>
      <c r="I4">
        <f t="shared" si="1"/>
        <v>241.20422999999997</v>
      </c>
      <c r="J4">
        <f t="shared" si="1"/>
        <v>429.84296099999995</v>
      </c>
      <c r="K4">
        <f t="shared" si="1"/>
        <v>375.89007269999996</v>
      </c>
      <c r="L4">
        <f t="shared" si="1"/>
        <v>593.12305088999994</v>
      </c>
      <c r="M4">
        <f t="shared" si="1"/>
        <v>565.18613562299993</v>
      </c>
    </row>
    <row r="5" spans="1:13" x14ac:dyDescent="0.25">
      <c r="A5" t="s">
        <v>62</v>
      </c>
      <c r="B5" t="e">
        <v>#N/A</v>
      </c>
      <c r="C5">
        <f>B2</f>
        <v>120</v>
      </c>
      <c r="D5">
        <f>0.8*C2+0.2*C5</f>
        <v>144</v>
      </c>
      <c r="E5">
        <f t="shared" ref="E5:M5" si="2">0.8*D2+0.2*D5</f>
        <v>220.8</v>
      </c>
      <c r="F5">
        <f t="shared" si="2"/>
        <v>476.16</v>
      </c>
      <c r="G5">
        <f t="shared" si="2"/>
        <v>263.23200000000003</v>
      </c>
      <c r="H5">
        <f t="shared" si="2"/>
        <v>356.64640000000003</v>
      </c>
      <c r="I5">
        <f t="shared" si="2"/>
        <v>167.32928000000001</v>
      </c>
      <c r="J5">
        <f t="shared" si="2"/>
        <v>729.46585600000003</v>
      </c>
      <c r="K5">
        <f t="shared" si="2"/>
        <v>345.89317119999998</v>
      </c>
      <c r="L5">
        <f t="shared" si="2"/>
        <v>949.17863423999995</v>
      </c>
      <c r="M5">
        <f t="shared" si="2"/>
        <v>589.83572684800004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93AF-E8F0-4C79-8980-995AA8F75471}">
  <sheetPr>
    <tabColor rgb="FFFFC000"/>
  </sheetPr>
  <dimension ref="A1:D11"/>
  <sheetViews>
    <sheetView workbookViewId="0">
      <selection activeCell="I11" sqref="I11"/>
    </sheetView>
  </sheetViews>
  <sheetFormatPr defaultRowHeight="15" x14ac:dyDescent="0.25"/>
  <cols>
    <col min="7" max="7" width="9.28515625" customWidth="1"/>
  </cols>
  <sheetData>
    <row r="1" spans="1:4" x14ac:dyDescent="0.25">
      <c r="A1" t="s">
        <v>63</v>
      </c>
      <c r="B1" t="s">
        <v>64</v>
      </c>
      <c r="C1" t="s">
        <v>65</v>
      </c>
    </row>
    <row r="2" spans="1:4" x14ac:dyDescent="0.25">
      <c r="A2">
        <v>0</v>
      </c>
      <c r="B2">
        <v>2</v>
      </c>
      <c r="C2">
        <v>2</v>
      </c>
    </row>
    <row r="3" spans="1:4" x14ac:dyDescent="0.25">
      <c r="A3">
        <v>14</v>
      </c>
      <c r="B3">
        <v>6</v>
      </c>
      <c r="C3">
        <v>11</v>
      </c>
    </row>
    <row r="4" spans="1:4" x14ac:dyDescent="0.25">
      <c r="A4">
        <v>1</v>
      </c>
      <c r="B4">
        <v>8</v>
      </c>
      <c r="C4">
        <v>3</v>
      </c>
    </row>
    <row r="5" spans="1:4" x14ac:dyDescent="0.25">
      <c r="A5">
        <v>10</v>
      </c>
      <c r="B5">
        <v>5</v>
      </c>
      <c r="C5">
        <v>13</v>
      </c>
    </row>
    <row r="6" spans="1:4" x14ac:dyDescent="0.25">
      <c r="A6">
        <v>5</v>
      </c>
      <c r="B6">
        <v>6</v>
      </c>
      <c r="C6">
        <v>4</v>
      </c>
    </row>
    <row r="7" spans="1:4" ht="15.75" thickBot="1" x14ac:dyDescent="0.3"/>
    <row r="8" spans="1:4" x14ac:dyDescent="0.25">
      <c r="A8" s="2"/>
      <c r="B8" s="2" t="s">
        <v>63</v>
      </c>
      <c r="C8" s="2" t="s">
        <v>64</v>
      </c>
      <c r="D8" s="2" t="s">
        <v>65</v>
      </c>
    </row>
    <row r="9" spans="1:4" x14ac:dyDescent="0.25">
      <c r="A9" t="s">
        <v>63</v>
      </c>
      <c r="B9">
        <v>1</v>
      </c>
    </row>
    <row r="10" spans="1:4" x14ac:dyDescent="0.25">
      <c r="A10" t="s">
        <v>64</v>
      </c>
      <c r="B10">
        <v>0.19151606657371736</v>
      </c>
      <c r="C10">
        <v>1</v>
      </c>
    </row>
    <row r="11" spans="1:4" ht="15.75" thickBot="1" x14ac:dyDescent="0.3">
      <c r="A11" s="1" t="s">
        <v>65</v>
      </c>
      <c r="B11" s="1">
        <v>0.90926833986372158</v>
      </c>
      <c r="C11" s="1">
        <v>0.10889310129609421</v>
      </c>
      <c r="D11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5881-E87F-4179-85EC-ED307EC22A7A}">
  <sheetPr>
    <tabColor rgb="FFFF0000"/>
  </sheetPr>
  <dimension ref="A1:G42"/>
  <sheetViews>
    <sheetView tabSelected="1" zoomScale="120" zoomScaleNormal="120" workbookViewId="0">
      <selection activeCell="H32" sqref="H32"/>
    </sheetView>
  </sheetViews>
  <sheetFormatPr defaultRowHeight="15" x14ac:dyDescent="0.25"/>
  <cols>
    <col min="3" max="3" width="13.42578125" bestFit="1" customWidth="1"/>
    <col min="4" max="4" width="12.42578125" bestFit="1" customWidth="1"/>
    <col min="6" max="6" width="13.42578125" bestFit="1" customWidth="1"/>
  </cols>
  <sheetData>
    <row r="1" spans="1:3" x14ac:dyDescent="0.25">
      <c r="A1" t="s">
        <v>66</v>
      </c>
      <c r="B1" t="s">
        <v>67</v>
      </c>
      <c r="C1" t="s">
        <v>68</v>
      </c>
    </row>
    <row r="2" spans="1:3" x14ac:dyDescent="0.25">
      <c r="A2">
        <v>8500</v>
      </c>
      <c r="B2" s="4">
        <v>2</v>
      </c>
      <c r="C2" s="4">
        <v>2800</v>
      </c>
    </row>
    <row r="3" spans="1:3" x14ac:dyDescent="0.25">
      <c r="A3">
        <v>4700</v>
      </c>
      <c r="B3" s="4">
        <v>5</v>
      </c>
      <c r="C3" s="4">
        <v>200</v>
      </c>
    </row>
    <row r="4" spans="1:3" x14ac:dyDescent="0.25">
      <c r="A4">
        <v>5800</v>
      </c>
      <c r="B4" s="4">
        <v>3</v>
      </c>
      <c r="C4" s="4">
        <v>400</v>
      </c>
    </row>
    <row r="5" spans="1:3" x14ac:dyDescent="0.25">
      <c r="A5">
        <v>7400</v>
      </c>
      <c r="B5" s="4">
        <v>2</v>
      </c>
      <c r="C5" s="4">
        <v>500</v>
      </c>
    </row>
    <row r="6" spans="1:3" x14ac:dyDescent="0.25">
      <c r="A6">
        <v>6200</v>
      </c>
      <c r="B6" s="4">
        <v>5</v>
      </c>
      <c r="C6" s="4">
        <v>3200</v>
      </c>
    </row>
    <row r="7" spans="1:3" x14ac:dyDescent="0.25">
      <c r="A7">
        <v>7300</v>
      </c>
      <c r="B7" s="4">
        <v>3</v>
      </c>
      <c r="C7" s="4">
        <v>1800</v>
      </c>
    </row>
    <row r="8" spans="1:3" x14ac:dyDescent="0.25">
      <c r="A8">
        <v>5600</v>
      </c>
      <c r="B8" s="4">
        <v>4</v>
      </c>
      <c r="C8" s="4">
        <v>900</v>
      </c>
    </row>
    <row r="11" spans="1:3" x14ac:dyDescent="0.25">
      <c r="A11" t="s">
        <v>69</v>
      </c>
    </row>
    <row r="12" spans="1:3" ht="15.75" thickBot="1" x14ac:dyDescent="0.3"/>
    <row r="13" spans="1:3" x14ac:dyDescent="0.25">
      <c r="A13" s="3" t="s">
        <v>70</v>
      </c>
      <c r="B13" s="3"/>
    </row>
    <row r="14" spans="1:3" x14ac:dyDescent="0.25">
      <c r="A14" t="s">
        <v>71</v>
      </c>
      <c r="B14" s="5">
        <v>0.98068143057709889</v>
      </c>
    </row>
    <row r="15" spans="1:3" x14ac:dyDescent="0.25">
      <c r="A15" t="s">
        <v>72</v>
      </c>
      <c r="B15" s="7">
        <v>0.96173606827874514</v>
      </c>
    </row>
    <row r="16" spans="1:3" x14ac:dyDescent="0.25">
      <c r="A16" t="s">
        <v>73</v>
      </c>
      <c r="B16" s="5">
        <v>0.94260410241811776</v>
      </c>
    </row>
    <row r="17" spans="1:7" x14ac:dyDescent="0.25">
      <c r="A17" t="s">
        <v>6</v>
      </c>
      <c r="B17" s="5">
        <v>310.52392490364105</v>
      </c>
    </row>
    <row r="18" spans="1:7" ht="15.75" thickBot="1" x14ac:dyDescent="0.3">
      <c r="A18" s="1" t="s">
        <v>45</v>
      </c>
      <c r="B18" s="1">
        <v>7</v>
      </c>
    </row>
    <row r="20" spans="1:7" ht="15.75" thickBot="1" x14ac:dyDescent="0.3">
      <c r="A20" t="s">
        <v>29</v>
      </c>
    </row>
    <row r="21" spans="1:7" x14ac:dyDescent="0.25">
      <c r="A21" s="2"/>
      <c r="B21" s="2" t="s">
        <v>32</v>
      </c>
      <c r="C21" s="2" t="s">
        <v>31</v>
      </c>
      <c r="D21" s="2" t="s">
        <v>33</v>
      </c>
      <c r="E21" s="2" t="s">
        <v>34</v>
      </c>
      <c r="F21" s="2" t="s">
        <v>74</v>
      </c>
    </row>
    <row r="22" spans="1:7" x14ac:dyDescent="0.25">
      <c r="A22" t="s">
        <v>75</v>
      </c>
      <c r="B22">
        <v>2</v>
      </c>
      <c r="C22" s="5">
        <v>9694299.5682497509</v>
      </c>
      <c r="D22" s="5">
        <v>4847149.7841248754</v>
      </c>
      <c r="E22" s="5">
        <v>50.268544031742614</v>
      </c>
      <c r="F22" s="8">
        <v>1.46412847076885E-3</v>
      </c>
    </row>
    <row r="23" spans="1:7" x14ac:dyDescent="0.25">
      <c r="A23" t="s">
        <v>76</v>
      </c>
      <c r="B23">
        <v>4</v>
      </c>
      <c r="C23" s="5">
        <v>385700.43175024848</v>
      </c>
      <c r="D23" s="5">
        <v>96425.107937562119</v>
      </c>
      <c r="E23" s="5"/>
      <c r="F23" s="5"/>
    </row>
    <row r="24" spans="1:7" ht="15.75" thickBot="1" x14ac:dyDescent="0.3">
      <c r="A24" s="1" t="s">
        <v>39</v>
      </c>
      <c r="B24" s="1">
        <v>6</v>
      </c>
      <c r="C24" s="6">
        <v>10080000</v>
      </c>
      <c r="D24" s="6"/>
      <c r="E24" s="6"/>
      <c r="F24" s="6"/>
    </row>
    <row r="25" spans="1:7" ht="15.75" thickBot="1" x14ac:dyDescent="0.3"/>
    <row r="26" spans="1:7" x14ac:dyDescent="0.25">
      <c r="A26" s="2"/>
      <c r="B26" s="2" t="s">
        <v>77</v>
      </c>
      <c r="C26" s="2" t="s">
        <v>78</v>
      </c>
      <c r="D26" s="2" t="s">
        <v>50</v>
      </c>
      <c r="E26" s="2" t="s">
        <v>79</v>
      </c>
      <c r="F26" s="2" t="s">
        <v>80</v>
      </c>
      <c r="G26" s="2" t="s">
        <v>81</v>
      </c>
    </row>
    <row r="27" spans="1:7" x14ac:dyDescent="0.25">
      <c r="A27" t="s">
        <v>82</v>
      </c>
      <c r="B27" s="10">
        <v>8536.2138824310859</v>
      </c>
      <c r="C27" s="5">
        <v>386.91174784357685</v>
      </c>
      <c r="D27" s="5">
        <v>22.062431368411591</v>
      </c>
      <c r="E27" s="8">
        <v>2.4981174336364867E-5</v>
      </c>
      <c r="F27" s="5">
        <v>7461.974653987264</v>
      </c>
      <c r="G27" s="5">
        <v>9610.453110874907</v>
      </c>
    </row>
    <row r="28" spans="1:7" x14ac:dyDescent="0.25">
      <c r="A28" t="s">
        <v>67</v>
      </c>
      <c r="B28" s="10">
        <v>-835.72235137827977</v>
      </c>
      <c r="C28" s="5">
        <v>99.653044691667603</v>
      </c>
      <c r="D28" s="5">
        <v>-8.3863202972277868</v>
      </c>
      <c r="E28" s="8">
        <v>1.1060639246037785E-3</v>
      </c>
      <c r="F28" s="5">
        <v>-1112.4035595305172</v>
      </c>
      <c r="G28" s="5">
        <v>-559.04114322604232</v>
      </c>
    </row>
    <row r="29" spans="1:7" ht="15.75" thickBot="1" x14ac:dyDescent="0.3">
      <c r="A29" s="1" t="s">
        <v>68</v>
      </c>
      <c r="B29" s="11">
        <v>0.59222849551643975</v>
      </c>
      <c r="C29" s="6">
        <v>0.10434680300246535</v>
      </c>
      <c r="D29" s="6">
        <v>5.6755787285830639</v>
      </c>
      <c r="E29" s="9">
        <v>4.7553093865151325E-3</v>
      </c>
      <c r="F29" s="6">
        <v>0.30251532507720641</v>
      </c>
      <c r="G29" s="6">
        <v>0.88194166595567314</v>
      </c>
    </row>
    <row r="33" spans="1:3" x14ac:dyDescent="0.25">
      <c r="A33" t="s">
        <v>83</v>
      </c>
    </row>
    <row r="34" spans="1:3" ht="15.75" thickBot="1" x14ac:dyDescent="0.3"/>
    <row r="35" spans="1:3" x14ac:dyDescent="0.25">
      <c r="A35" s="2" t="s">
        <v>84</v>
      </c>
      <c r="B35" s="2" t="s">
        <v>85</v>
      </c>
      <c r="C35" s="2" t="s">
        <v>86</v>
      </c>
    </row>
    <row r="36" spans="1:3" x14ac:dyDescent="0.25">
      <c r="A36">
        <v>1</v>
      </c>
      <c r="B36" s="5">
        <v>8523.0089671205569</v>
      </c>
      <c r="C36" s="12">
        <v>-23.008967120556918</v>
      </c>
    </row>
    <row r="37" spans="1:3" x14ac:dyDescent="0.25">
      <c r="A37">
        <v>2</v>
      </c>
      <c r="B37" s="5">
        <v>4476.0478246429748</v>
      </c>
      <c r="C37" s="12">
        <v>223.95217535702523</v>
      </c>
    </row>
    <row r="38" spans="1:3" x14ac:dyDescent="0.25">
      <c r="A38">
        <v>3</v>
      </c>
      <c r="B38" s="5">
        <v>6265.9382265028225</v>
      </c>
      <c r="C38" s="12">
        <v>-465.93822650282254</v>
      </c>
    </row>
    <row r="39" spans="1:3" x14ac:dyDescent="0.25">
      <c r="A39">
        <v>4</v>
      </c>
      <c r="B39" s="5">
        <v>7160.8834274327464</v>
      </c>
      <c r="C39" s="12">
        <v>239.11657256725357</v>
      </c>
    </row>
    <row r="40" spans="1:3" x14ac:dyDescent="0.25">
      <c r="A40">
        <v>5</v>
      </c>
      <c r="B40" s="5">
        <v>6252.7333111922944</v>
      </c>
      <c r="C40" s="12">
        <v>-52.733311192294423</v>
      </c>
    </row>
    <row r="41" spans="1:3" x14ac:dyDescent="0.25">
      <c r="A41">
        <v>6</v>
      </c>
      <c r="B41" s="5">
        <v>7095.0581202258381</v>
      </c>
      <c r="C41" s="12">
        <v>204.94187977416186</v>
      </c>
    </row>
    <row r="42" spans="1:3" ht="15.75" thickBot="1" x14ac:dyDescent="0.3">
      <c r="A42" s="1">
        <v>7</v>
      </c>
      <c r="B42" s="6">
        <v>5726.3301228827631</v>
      </c>
      <c r="C42" s="13">
        <v>-126.33012288276313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Histogram</vt:lpstr>
      <vt:lpstr>Descriptive Statistics</vt:lpstr>
      <vt:lpstr>Anova</vt:lpstr>
      <vt:lpstr>F-Test</vt:lpstr>
      <vt:lpstr>t-Test</vt:lpstr>
      <vt:lpstr>Moving Average</vt:lpstr>
      <vt:lpstr>Exponential Smoothing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2023-01-15T13:56:55Z</dcterms:modified>
</cp:coreProperties>
</file>