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Data Science\GitHub\01. Excel for Data Science\Project - 02\"/>
    </mc:Choice>
  </mc:AlternateContent>
  <xr:revisionPtr revIDLastSave="0" documentId="13_ncr:1_{CF7940F5-E582-44A3-AA6F-4B1BA4CC716A}" xr6:coauthVersionLast="47" xr6:coauthVersionMax="47" xr10:uidLastSave="{00000000-0000-0000-0000-000000000000}"/>
  <bookViews>
    <workbookView xWindow="-120" yWindow="-120" windowWidth="20730" windowHeight="11760" activeTab="6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3" l="1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M2" i="5"/>
  <c r="L2" i="5"/>
  <c r="K2" i="5"/>
  <c r="M2" i="12"/>
  <c r="L2" i="12"/>
  <c r="K2" i="12"/>
  <c r="L3" i="7"/>
  <c r="L4" i="7"/>
  <c r="L5" i="7"/>
  <c r="L6" i="7"/>
  <c r="L7" i="7"/>
  <c r="L8" i="7"/>
  <c r="L9" i="7"/>
  <c r="L10" i="7"/>
  <c r="L2" i="7"/>
  <c r="K3" i="7"/>
  <c r="K4" i="7"/>
  <c r="K5" i="7"/>
  <c r="K6" i="7"/>
  <c r="K7" i="7"/>
  <c r="K8" i="7"/>
  <c r="K9" i="7"/>
  <c r="K10" i="7"/>
  <c r="K2" i="7"/>
  <c r="M3" i="7"/>
  <c r="M4" i="7"/>
  <c r="M5" i="7"/>
  <c r="M6" i="7"/>
  <c r="M7" i="7"/>
  <c r="M8" i="7"/>
  <c r="M9" i="7"/>
  <c r="M10" i="7"/>
  <c r="M2" i="7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11" i="1"/>
  <c r="K12" i="1"/>
  <c r="K2" i="1"/>
  <c r="K3" i="6"/>
  <c r="K4" i="6"/>
  <c r="K5" i="6"/>
  <c r="K6" i="6"/>
  <c r="K7" i="6"/>
  <c r="K8" i="6"/>
  <c r="K9" i="6"/>
  <c r="K10" i="6"/>
  <c r="K2" i="6"/>
  <c r="K3" i="3"/>
  <c r="K4" i="3"/>
  <c r="K5" i="3"/>
  <c r="K6" i="3"/>
  <c r="K7" i="3"/>
  <c r="K8" i="3"/>
  <c r="K9" i="3"/>
  <c r="K10" i="3"/>
  <c r="K2" i="3"/>
  <c r="O3" i="4"/>
  <c r="O4" i="4"/>
  <c r="O5" i="4"/>
  <c r="O6" i="4"/>
  <c r="O7" i="4"/>
  <c r="O8" i="4"/>
  <c r="O9" i="4"/>
  <c r="O10" i="4"/>
  <c r="O2" i="4"/>
  <c r="N3" i="4"/>
  <c r="N4" i="4"/>
  <c r="N5" i="4"/>
  <c r="N6" i="4"/>
  <c r="N7" i="4"/>
  <c r="N8" i="4"/>
  <c r="N9" i="4"/>
  <c r="N10" i="4"/>
  <c r="N2" i="4"/>
  <c r="M2" i="4"/>
  <c r="M3" i="4"/>
  <c r="M4" i="4"/>
  <c r="M5" i="4"/>
  <c r="M6" i="4"/>
  <c r="M7" i="4"/>
  <c r="M8" i="4"/>
  <c r="M9" i="4"/>
  <c r="M10" i="4"/>
  <c r="L3" i="4"/>
  <c r="L4" i="4"/>
  <c r="L5" i="4"/>
  <c r="L6" i="4"/>
  <c r="L7" i="4"/>
  <c r="L8" i="4"/>
  <c r="L9" i="4"/>
  <c r="L10" i="4"/>
  <c r="L2" i="4"/>
  <c r="N3" i="2"/>
  <c r="N4" i="2"/>
  <c r="N5" i="2"/>
  <c r="N6" i="2"/>
  <c r="N7" i="2"/>
  <c r="N8" i="2"/>
  <c r="N9" i="2"/>
  <c r="N10" i="2"/>
  <c r="N2" i="2"/>
  <c r="M3" i="2"/>
  <c r="M4" i="2"/>
  <c r="M5" i="2"/>
  <c r="M6" i="2"/>
  <c r="M7" i="2"/>
  <c r="M8" i="2"/>
  <c r="M9" i="2"/>
  <c r="M10" i="2"/>
  <c r="M2" i="2"/>
  <c r="N3" i="8"/>
  <c r="M6" i="8"/>
  <c r="M3" i="8"/>
  <c r="M4" i="8"/>
  <c r="M5" i="8"/>
  <c r="M7" i="8"/>
  <c r="M8" i="8"/>
  <c r="M9" i="8"/>
  <c r="M10" i="8"/>
  <c r="M2" i="8"/>
  <c r="N10" i="9"/>
  <c r="M10" i="9"/>
  <c r="N4" i="9"/>
  <c r="M4" i="9"/>
  <c r="N7" i="9"/>
  <c r="M7" i="9"/>
  <c r="H11" i="1"/>
  <c r="H12" i="1"/>
</calcChain>
</file>

<file path=xl/sharedStrings.xml><?xml version="1.0" encoding="utf-8"?>
<sst xmlns="http://schemas.openxmlformats.org/spreadsheetml/2006/main" count="599" uniqueCount="97">
  <si>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</si>
  <si>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</si>
  <si>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</si>
  <si>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</si>
  <si>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</si>
  <si>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</si>
  <si>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</si>
  <si>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</si>
  <si>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</si>
  <si>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</si>
  <si>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</si>
  <si>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</si>
  <si>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</si>
  <si>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</si>
  <si>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</si>
  <si>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</si>
  <si>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</si>
  <si>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</si>
  <si>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</si>
  <si>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</si>
  <si>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</si>
  <si>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</si>
  <si>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</si>
  <si>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</si>
  <si>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</si>
  <si>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</si>
  <si>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</si>
  <si>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</si>
  <si>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</si>
  <si>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</si>
  <si>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</si>
  <si>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</si>
  <si>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</si>
  <si>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</si>
  <si>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</si>
  <si>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</si>
  <si>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</si>
  <si>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</si>
  <si>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</si>
  <si>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</si>
  <si>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</si>
  <si>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</si>
  <si>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</si>
  <si>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</si>
  <si>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</si>
  <si>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</si>
  <si>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</si>
  <si>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</si>
  <si>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</si>
  <si>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</si>
  <si>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</si>
  <si>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</si>
  <si>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</si>
  <si>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</si>
  <si>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</si>
  <si>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</si>
  <si>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</si>
  <si>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</si>
  <si>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</si>
  <si>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</si>
  <si>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</si>
  <si>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</si>
  <si>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</si>
  <si>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</si>
  <si>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</si>
  <si>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</si>
  <si>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</si>
  <si>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</si>
  <si>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</si>
  <si>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</si>
  <si>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</si>
  <si>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</si>
  <si>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</si>
  <si>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</si>
  <si>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</si>
  <si>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</si>
  <si>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</si>
  <si>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</si>
  <si>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DAYS</t>
  </si>
  <si>
    <t>NETWORKDAYS</t>
  </si>
  <si>
    <t>Max Salary</t>
  </si>
  <si>
    <t>Min Salary</t>
  </si>
  <si>
    <t>Max StartDate</t>
  </si>
  <si>
    <t>Min StartDate</t>
  </si>
  <si>
    <t>Max EndDate</t>
  </si>
  <si>
    <t>Min EndDate</t>
  </si>
  <si>
    <t>Max-Min Practise</t>
  </si>
  <si>
    <t>IF-IFS Practice</t>
  </si>
  <si>
    <t>2016 not supported</t>
  </si>
  <si>
    <t>Length of FirstName</t>
  </si>
  <si>
    <t>Length of LastName</t>
  </si>
  <si>
    <t>Left of Email</t>
  </si>
  <si>
    <t>Right of ID</t>
  </si>
  <si>
    <t>Right of StartDate</t>
  </si>
  <si>
    <t>Right of EndDate</t>
  </si>
  <si>
    <t>=RIGHT(K2:K10,4)</t>
  </si>
  <si>
    <t>TRIM(C2) 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</si>
</sst>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8" borderId="0" xfId="0" applyFill="1"/>
    <xf numFmtId="0" fontId="0" fillId="10" borderId="0" xfId="0" applyFill="1"/>
    <xf numFmtId="14" fontId="0" fillId="10" borderId="0" xfId="0" applyNumberFormat="1" applyFill="1"/>
    <xf numFmtId="0" fontId="0" fillId="11" borderId="0" xfId="0" applyFill="1"/>
    <xf numFmtId="0" fontId="0" fillId="2" borderId="0" xfId="0" applyFill="1"/>
    <xf numFmtId="0" fontId="0" fillId="9" borderId="0" xfId="0" applyFill="1"/>
    <xf numFmtId="49" fontId="0" fillId="3" borderId="0" xfId="0" applyNumberFormat="1" applyFill="1"/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N10"/>
  <sheetViews>
    <sheetView zoomScale="120" zoomScaleNormal="120" workbookViewId="0">
      <selection activeCell="I15" sqref="I15"/>
    </sheetView>
  </sheetViews>
  <sheetFormatPr defaultColWidth="13.7109375" defaultRowHeight="15" x14ac:dyDescent="0.25"/>
  <cols>
    <col min="1" max="1" width="13.28515625" customWidth="1"/>
    <col min="2" max="2" width="11.5703125" customWidth="1"/>
    <col min="3" max="3" width="12.140625" customWidth="1"/>
    <col min="4" max="4" width="6" customWidth="1"/>
    <col min="5" max="5" width="8.28515625" customWidth="1"/>
    <col min="6" max="6" width="17.42578125" customWidth="1"/>
    <col min="7" max="7" width="7.7109375" customWidth="1"/>
    <col min="8" max="8" width="12.85546875" customWidth="1"/>
    <col min="9" max="9" width="12.28515625" customWidth="1"/>
    <col min="10" max="10" width="8.28515625" customWidth="1"/>
    <col min="11" max="11" width="1.7109375" style="3" customWidth="1"/>
    <col min="12" max="12" width="8" customWidth="1"/>
    <col min="13" max="13" width="14.42578125" bestFit="1" customWidth="1"/>
  </cols>
  <sheetData>
    <row r="1" spans="1:14" ht="15.75" x14ac:dyDescent="0.25">
      <c r="A1" s="10" t="s">
        <v>19</v>
      </c>
      <c r="B1" s="10" t="s">
        <v>0</v>
      </c>
      <c r="C1" s="10" t="s">
        <v>1</v>
      </c>
      <c r="D1" s="10" t="s">
        <v>22</v>
      </c>
      <c r="E1" s="10" t="s">
        <v>23</v>
      </c>
      <c r="F1" s="10" t="s">
        <v>20</v>
      </c>
      <c r="G1" s="10" t="s">
        <v>21</v>
      </c>
      <c r="H1" s="10" t="s">
        <v>35</v>
      </c>
      <c r="I1" s="10" t="s">
        <v>36</v>
      </c>
      <c r="M1" s="18" t="s">
        <v>86</v>
      </c>
      <c r="N1" s="18"/>
    </row>
    <row r="2" spans="1:14" ht="15.75" x14ac:dyDescent="0.25">
      <c r="A2" s="5">
        <v>1001</v>
      </c>
      <c r="B2" s="5" t="s">
        <v>2</v>
      </c>
      <c r="C2" s="5" t="s">
        <v>3</v>
      </c>
      <c r="D2" s="5">
        <v>30</v>
      </c>
      <c r="E2" s="5" t="s">
        <v>25</v>
      </c>
      <c r="F2" s="5" t="s">
        <v>24</v>
      </c>
      <c r="G2" s="5">
        <v>45000</v>
      </c>
      <c r="H2" s="6">
        <v>37197</v>
      </c>
      <c r="I2" s="6">
        <v>42253</v>
      </c>
      <c r="K2" s="4"/>
      <c r="L2" s="1"/>
    </row>
    <row r="3" spans="1:14" ht="15.75" x14ac:dyDescent="0.25">
      <c r="A3" s="5">
        <v>1002</v>
      </c>
      <c r="B3" s="5" t="s">
        <v>4</v>
      </c>
      <c r="C3" s="5" t="s">
        <v>5</v>
      </c>
      <c r="D3" s="5">
        <v>30</v>
      </c>
      <c r="E3" s="5" t="s">
        <v>27</v>
      </c>
      <c r="F3" s="5" t="s">
        <v>26</v>
      </c>
      <c r="G3" s="5">
        <v>36000</v>
      </c>
      <c r="H3" s="6">
        <v>36436</v>
      </c>
      <c r="I3" s="6">
        <v>42287</v>
      </c>
      <c r="M3" s="7" t="s">
        <v>80</v>
      </c>
      <c r="N3" s="7" t="s">
        <v>81</v>
      </c>
    </row>
    <row r="4" spans="1:14" ht="15.75" x14ac:dyDescent="0.25">
      <c r="A4" s="5">
        <v>1003</v>
      </c>
      <c r="B4" s="5" t="s">
        <v>6</v>
      </c>
      <c r="C4" s="5" t="s">
        <v>7</v>
      </c>
      <c r="D4" s="5">
        <v>29</v>
      </c>
      <c r="E4" s="5" t="s">
        <v>25</v>
      </c>
      <c r="F4" s="5" t="s">
        <v>24</v>
      </c>
      <c r="G4" s="5">
        <v>63000</v>
      </c>
      <c r="H4" s="6">
        <v>36711</v>
      </c>
      <c r="I4" s="6">
        <v>42986</v>
      </c>
      <c r="M4" s="5">
        <f>MAX(G2:G10)</f>
        <v>65000</v>
      </c>
      <c r="N4" s="5">
        <f>MIN(G2:G10)</f>
        <v>36000</v>
      </c>
    </row>
    <row r="5" spans="1:14" ht="15.75" x14ac:dyDescent="0.25">
      <c r="A5" s="5">
        <v>1004</v>
      </c>
      <c r="B5" s="5" t="s">
        <v>13</v>
      </c>
      <c r="C5" s="5" t="s">
        <v>12</v>
      </c>
      <c r="D5" s="5">
        <v>31</v>
      </c>
      <c r="E5" s="5" t="s">
        <v>27</v>
      </c>
      <c r="F5" s="5" t="s">
        <v>28</v>
      </c>
      <c r="G5" s="5">
        <v>47000</v>
      </c>
      <c r="H5" s="6">
        <v>36530</v>
      </c>
      <c r="I5" s="6">
        <v>42341</v>
      </c>
      <c r="M5" s="5"/>
      <c r="N5" s="5"/>
    </row>
    <row r="6" spans="1:14" ht="15.75" x14ac:dyDescent="0.25">
      <c r="A6" s="5">
        <v>1005</v>
      </c>
      <c r="B6" s="5" t="s">
        <v>14</v>
      </c>
      <c r="C6" s="5" t="s">
        <v>15</v>
      </c>
      <c r="D6" s="5">
        <v>32</v>
      </c>
      <c r="E6" s="5" t="s">
        <v>25</v>
      </c>
      <c r="F6" s="5" t="s">
        <v>29</v>
      </c>
      <c r="G6" s="5">
        <v>50000</v>
      </c>
      <c r="H6" s="6">
        <v>37017</v>
      </c>
      <c r="I6" s="6">
        <v>42977</v>
      </c>
      <c r="M6" s="8" t="s">
        <v>82</v>
      </c>
      <c r="N6" s="8" t="s">
        <v>83</v>
      </c>
    </row>
    <row r="7" spans="1:14" ht="15.75" x14ac:dyDescent="0.25">
      <c r="A7" s="5">
        <v>1006</v>
      </c>
      <c r="B7" s="5" t="s">
        <v>8</v>
      </c>
      <c r="C7" s="5" t="s">
        <v>9</v>
      </c>
      <c r="D7" s="5">
        <v>35</v>
      </c>
      <c r="E7" s="5" t="s">
        <v>25</v>
      </c>
      <c r="F7" s="5" t="s">
        <v>30</v>
      </c>
      <c r="G7" s="5">
        <v>65000</v>
      </c>
      <c r="H7" s="6">
        <v>35040</v>
      </c>
      <c r="I7" s="6">
        <v>41528</v>
      </c>
      <c r="M7" s="6">
        <f>MAX(H2:H10)</f>
        <v>37933</v>
      </c>
      <c r="N7" s="6">
        <f>MIN(H2:H10)</f>
        <v>35040</v>
      </c>
    </row>
    <row r="8" spans="1:14" ht="15.75" x14ac:dyDescent="0.25">
      <c r="A8" s="5">
        <v>1007</v>
      </c>
      <c r="B8" s="5" t="s">
        <v>32</v>
      </c>
      <c r="C8" s="5" t="s">
        <v>33</v>
      </c>
      <c r="D8" s="5">
        <v>32</v>
      </c>
      <c r="E8" s="5" t="s">
        <v>27</v>
      </c>
      <c r="F8" s="5" t="s">
        <v>31</v>
      </c>
      <c r="G8" s="5">
        <v>41000</v>
      </c>
      <c r="H8" s="6">
        <v>37933</v>
      </c>
      <c r="I8" s="6">
        <v>41551</v>
      </c>
      <c r="M8" s="5"/>
      <c r="N8" s="5"/>
    </row>
    <row r="9" spans="1:14" ht="15.75" x14ac:dyDescent="0.25">
      <c r="A9" s="5">
        <v>1008</v>
      </c>
      <c r="B9" s="5" t="s">
        <v>16</v>
      </c>
      <c r="C9" s="5" t="s">
        <v>17</v>
      </c>
      <c r="D9" s="5">
        <v>38</v>
      </c>
      <c r="E9" s="5" t="s">
        <v>25</v>
      </c>
      <c r="F9" s="5" t="s">
        <v>24</v>
      </c>
      <c r="G9" s="5">
        <v>48000</v>
      </c>
      <c r="H9" s="6">
        <v>37416</v>
      </c>
      <c r="I9" s="6">
        <v>42116</v>
      </c>
      <c r="M9" s="9" t="s">
        <v>84</v>
      </c>
      <c r="N9" s="9" t="s">
        <v>85</v>
      </c>
    </row>
    <row r="10" spans="1:14" ht="15.75" x14ac:dyDescent="0.25">
      <c r="A10" s="5">
        <v>1009</v>
      </c>
      <c r="B10" s="5" t="s">
        <v>10</v>
      </c>
      <c r="C10" s="5" t="s">
        <v>11</v>
      </c>
      <c r="D10" s="5">
        <v>31</v>
      </c>
      <c r="E10" s="5" t="s">
        <v>25</v>
      </c>
      <c r="F10" s="5" t="s">
        <v>28</v>
      </c>
      <c r="G10" s="5">
        <v>42000</v>
      </c>
      <c r="H10" s="6">
        <v>37843</v>
      </c>
      <c r="I10" s="6">
        <v>40800</v>
      </c>
      <c r="M10" s="6">
        <f>MAX(H2:H10)</f>
        <v>37933</v>
      </c>
      <c r="N10" s="6">
        <f>MIN(I2:I10)</f>
        <v>40800</v>
      </c>
    </row>
  </sheetData>
  <mergeCells count="1"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M12"/>
  <sheetViews>
    <sheetView zoomScaleNormal="100" workbookViewId="0">
      <selection activeCell="M7" sqref="M7"/>
    </sheetView>
  </sheetViews>
  <sheetFormatPr defaultRowHeight="15" x14ac:dyDescent="0.25"/>
  <cols>
    <col min="1" max="1" width="11.7109375" bestFit="1" customWidth="1"/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1.5703125" style="3" customWidth="1"/>
    <col min="11" max="11" width="22" bestFit="1" customWidth="1"/>
    <col min="13" max="13" width="27.7109375" bestFit="1" customWidth="1"/>
  </cols>
  <sheetData>
    <row r="1" spans="1:13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K1" s="15" t="s">
        <v>18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/>
      <c r="K2" t="str">
        <f>CONCATENATE(B2:B10," ",C2:C10)</f>
        <v>Jim Halpert</v>
      </c>
      <c r="M2" t="str">
        <f>CONCATENATE(B2:B10,".",C2:C10,"@gmail.com")</f>
        <v>Jim.Halpert@gmail.com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/>
      <c r="K3" t="str">
        <f t="shared" ref="K3:K12" si="0">CONCATENATE(B3:B11," ",C3:C11)</f>
        <v>Pam Beasley</v>
      </c>
      <c r="M3" t="str">
        <f t="shared" ref="M3:M10" si="1">CONCATENATE(B3:B11,".",C3:C11,"@gmail.com")</f>
        <v>Pam.Beasley@gmail.com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/>
      <c r="K4" t="str">
        <f t="shared" si="0"/>
        <v>Dwight Schrute</v>
      </c>
      <c r="M4" t="str">
        <f t="shared" si="1"/>
        <v>Dwight.Schrute@gmail.com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/>
      <c r="K5" t="str">
        <f t="shared" si="0"/>
        <v>Angela Martin</v>
      </c>
      <c r="M5" t="str">
        <f t="shared" si="1"/>
        <v>Angela.Martin@gmail.com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/>
      <c r="K6" t="str">
        <f t="shared" si="0"/>
        <v>Toby Flenderson</v>
      </c>
      <c r="M6" t="str">
        <f t="shared" si="1"/>
        <v>Toby.Flenderson@gmail.com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/>
      <c r="K7" t="str">
        <f t="shared" si="0"/>
        <v>Michael Scott</v>
      </c>
      <c r="M7" t="str">
        <f t="shared" si="1"/>
        <v>Michael.Scott@gmail.com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/>
      <c r="K8" t="str">
        <f t="shared" si="0"/>
        <v>Meredith Palmer</v>
      </c>
      <c r="M8" t="str">
        <f t="shared" si="1"/>
        <v>Meredith.Palmer@gmail.com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/>
      <c r="K9" t="str">
        <f t="shared" si="0"/>
        <v>Stanley Hudson</v>
      </c>
      <c r="M9" t="str">
        <f t="shared" si="1"/>
        <v>Stanley.Hudson@gmail.com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/>
      <c r="K10" t="str">
        <f t="shared" si="0"/>
        <v>Kevin Malone</v>
      </c>
      <c r="M10" t="str">
        <f t="shared" si="1"/>
        <v>Kevin.Malone@gmail.com</v>
      </c>
    </row>
    <row r="11" spans="1:13" x14ac:dyDescent="0.25">
      <c r="H11" t="str">
        <f t="shared" ref="H11:H12" si="2">CONCATENATE(B11," ",C11)</f>
        <v xml:space="preserve"> </v>
      </c>
      <c r="K11" t="str">
        <f t="shared" si="0"/>
        <v xml:space="preserve"> </v>
      </c>
    </row>
    <row r="12" spans="1:13" x14ac:dyDescent="0.25">
      <c r="H12" t="str">
        <f t="shared" si="2"/>
        <v xml:space="preserve"> </v>
      </c>
      <c r="K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L10"/>
  <sheetViews>
    <sheetView zoomScale="120" zoomScaleNormal="120" workbookViewId="0">
      <selection activeCell="L13" sqref="L13"/>
    </sheetView>
  </sheetViews>
  <sheetFormatPr defaultRowHeight="15" x14ac:dyDescent="0.25"/>
  <cols>
    <col min="8" max="8" width="14.42578125" customWidth="1"/>
    <col min="9" max="9" width="13.28515625" customWidth="1"/>
    <col min="10" max="10" width="1.85546875" style="3" customWidth="1"/>
    <col min="12" max="12" width="14.85546875" bestFit="1" customWidth="1"/>
  </cols>
  <sheetData>
    <row r="1" spans="1:12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K1" s="15" t="s">
        <v>78</v>
      </c>
      <c r="L1" s="15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7"/>
      <c r="K2">
        <f>_xlfn.DAYS(I2,H2)</f>
        <v>5056</v>
      </c>
      <c r="L2">
        <f>NETWORKDAYS(H2,I2)</f>
        <v>3611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7"/>
      <c r="K3">
        <f t="shared" ref="K3:K10" si="0">_xlfn.DAYS(I3,H3)</f>
        <v>5851</v>
      </c>
      <c r="L3">
        <f t="shared" ref="L3:L10" si="1">NETWORKDAYS(H3,I3)</f>
        <v>4180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7"/>
      <c r="K4">
        <f t="shared" si="0"/>
        <v>6275</v>
      </c>
      <c r="L4">
        <f t="shared" si="1"/>
        <v>4484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7"/>
      <c r="K5">
        <f t="shared" si="0"/>
        <v>5811</v>
      </c>
      <c r="L5">
        <f t="shared" si="1"/>
        <v>4152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7"/>
      <c r="K6">
        <f t="shared" si="0"/>
        <v>5960</v>
      </c>
      <c r="L6">
        <f t="shared" si="1"/>
        <v>4258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7"/>
      <c r="K7">
        <f t="shared" si="0"/>
        <v>4511</v>
      </c>
      <c r="L7">
        <f t="shared" si="1"/>
        <v>3223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7"/>
      <c r="K8">
        <f t="shared" si="0"/>
        <v>3595</v>
      </c>
      <c r="L8">
        <f t="shared" si="1"/>
        <v>2568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7"/>
      <c r="K9">
        <f t="shared" si="0"/>
        <v>4700</v>
      </c>
      <c r="L9">
        <f t="shared" si="1"/>
        <v>3358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7"/>
      <c r="K10">
        <f t="shared" si="0"/>
        <v>4273</v>
      </c>
      <c r="L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N10"/>
  <sheetViews>
    <sheetView zoomScale="120" zoomScaleNormal="120" workbookViewId="0">
      <selection activeCell="N3" sqref="N3"/>
    </sheetView>
  </sheetViews>
  <sheetFormatPr defaultColWidth="13.7109375" defaultRowHeight="15" x14ac:dyDescent="0.25"/>
  <cols>
    <col min="1" max="1" width="10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42578125" bestFit="1" customWidth="1"/>
    <col min="8" max="8" width="10.28515625" bestFit="1" customWidth="1"/>
    <col min="9" max="9" width="11.28515625" bestFit="1" customWidth="1"/>
    <col min="10" max="10" width="8.85546875" customWidth="1"/>
    <col min="11" max="11" width="1.85546875" style="3" customWidth="1"/>
    <col min="12" max="12" width="9.42578125" customWidth="1"/>
    <col min="14" max="14" width="10.85546875" customWidth="1"/>
  </cols>
  <sheetData>
    <row r="1" spans="1:14" x14ac:dyDescent="0.25">
      <c r="A1" s="11" t="s">
        <v>19</v>
      </c>
      <c r="B1" s="11" t="s">
        <v>0</v>
      </c>
      <c r="C1" s="11" t="s">
        <v>1</v>
      </c>
      <c r="D1" s="11" t="s">
        <v>22</v>
      </c>
      <c r="E1" s="11" t="s">
        <v>23</v>
      </c>
      <c r="F1" s="11" t="s">
        <v>20</v>
      </c>
      <c r="G1" s="11" t="s">
        <v>21</v>
      </c>
      <c r="H1" s="11" t="s">
        <v>35</v>
      </c>
      <c r="I1" s="11" t="s">
        <v>36</v>
      </c>
      <c r="M1" s="19" t="s">
        <v>87</v>
      </c>
      <c r="N1" s="19"/>
    </row>
    <row r="2" spans="1:14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M2" t="str">
        <f>IF(D2:D10&gt;30,"Old","Young")</f>
        <v>Young</v>
      </c>
      <c r="N2" t="s">
        <v>88</v>
      </c>
    </row>
    <row r="3" spans="1:14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M3" t="str">
        <f t="shared" ref="M3:M10" si="0">IF(D3:D11&gt;30,"Old","Young")</f>
        <v>Young</v>
      </c>
      <c r="N3" t="e">
        <f ca="1">IFS(F2:F10 = "Salesman","Sale",F2:F10 = "Regional Manager","Give Bonus")</f>
        <v>#NAME?</v>
      </c>
    </row>
    <row r="4" spans="1:14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M4" t="str">
        <f t="shared" si="0"/>
        <v>Young</v>
      </c>
    </row>
    <row r="5" spans="1:14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M5" t="str">
        <f t="shared" si="0"/>
        <v>Old</v>
      </c>
    </row>
    <row r="6" spans="1:14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M6" t="str">
        <f>IF(D6:D14&gt;30,"Old","Young")</f>
        <v>Old</v>
      </c>
    </row>
    <row r="7" spans="1:14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M7" t="str">
        <f t="shared" si="0"/>
        <v>Old</v>
      </c>
    </row>
    <row r="8" spans="1:14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M8" t="str">
        <f t="shared" si="0"/>
        <v>Old</v>
      </c>
    </row>
    <row r="9" spans="1:14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M9" t="str">
        <f t="shared" si="0"/>
        <v>Old</v>
      </c>
    </row>
    <row r="10" spans="1:14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M10" t="str">
        <f t="shared" si="0"/>
        <v>Old</v>
      </c>
    </row>
  </sheetData>
  <mergeCells count="1">
    <mergeCell ref="M1:N1"/>
  </mergeCells>
  <pageMargins left="0.7" right="0.7" top="0.75" bottom="0.75" header="0.3" footer="0.3"/>
  <ignoredErrors>
    <ignoredError sqref="M3:M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O10"/>
  <sheetViews>
    <sheetView zoomScale="120" zoomScaleNormal="120" workbookViewId="0">
      <selection activeCell="N9" sqref="N9"/>
    </sheetView>
  </sheetViews>
  <sheetFormatPr defaultColWidth="10.85546875" defaultRowHeight="15" x14ac:dyDescent="0.25"/>
  <cols>
    <col min="1" max="1" width="11.7109375" bestFit="1" customWidth="1"/>
    <col min="4" max="4" width="8.42578125" customWidth="1"/>
    <col min="5" max="5" width="9.7109375" customWidth="1"/>
    <col min="7" max="7" width="9.5703125" customWidth="1"/>
    <col min="9" max="9" width="11.28515625" bestFit="1" customWidth="1"/>
    <col min="10" max="10" width="7.7109375" customWidth="1"/>
    <col min="11" max="11" width="1.7109375" style="12" customWidth="1"/>
    <col min="12" max="12" width="7.85546875" customWidth="1"/>
    <col min="13" max="14" width="19.140625" bestFit="1" customWidth="1"/>
  </cols>
  <sheetData>
    <row r="1" spans="1:15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M1" s="14" t="s">
        <v>89</v>
      </c>
      <c r="N1" s="14" t="s">
        <v>90</v>
      </c>
      <c r="O1" t="s">
        <v>34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/>
      <c r="K2" s="13"/>
      <c r="L2" s="1"/>
      <c r="M2">
        <f>LEN(B2:B10)</f>
        <v>3</v>
      </c>
      <c r="N2">
        <f>LEN(C2:C10)</f>
        <v>7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1"/>
      <c r="K3" s="13"/>
      <c r="L3" s="1"/>
      <c r="M3">
        <f t="shared" ref="M3:M9" si="0">LEN(B3:B11)</f>
        <v>3</v>
      </c>
      <c r="N3">
        <f t="shared" ref="N3:N10" si="1">LEN(C3:C11)</f>
        <v>7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1"/>
      <c r="K4" s="13"/>
      <c r="L4" s="1"/>
      <c r="M4">
        <f t="shared" si="0"/>
        <v>6</v>
      </c>
      <c r="N4">
        <f t="shared" si="1"/>
        <v>7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1"/>
      <c r="K5" s="13"/>
      <c r="L5" s="1"/>
      <c r="M5">
        <f t="shared" si="0"/>
        <v>6</v>
      </c>
      <c r="N5">
        <f t="shared" si="1"/>
        <v>6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1"/>
      <c r="K6" s="13"/>
      <c r="L6" s="1"/>
      <c r="M6">
        <f t="shared" si="0"/>
        <v>4</v>
      </c>
      <c r="N6">
        <f t="shared" si="1"/>
        <v>10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1"/>
      <c r="K7" s="13"/>
      <c r="L7" s="1"/>
      <c r="M7">
        <f t="shared" si="0"/>
        <v>7</v>
      </c>
      <c r="N7">
        <f t="shared" si="1"/>
        <v>5</v>
      </c>
    </row>
    <row r="8" spans="1:15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1"/>
      <c r="K8" s="13"/>
      <c r="L8" s="1"/>
      <c r="M8">
        <f t="shared" si="0"/>
        <v>8</v>
      </c>
      <c r="N8">
        <f t="shared" si="1"/>
        <v>6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1"/>
      <c r="K9" s="13"/>
      <c r="L9" s="1"/>
      <c r="M9">
        <f t="shared" si="0"/>
        <v>7</v>
      </c>
      <c r="N9">
        <f t="shared" si="1"/>
        <v>6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1"/>
      <c r="K10" s="13"/>
      <c r="L10" s="1"/>
      <c r="M10">
        <f t="shared" ref="M10" si="2">LEN(B10:B18)</f>
        <v>5</v>
      </c>
      <c r="N10">
        <f t="shared" si="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O10"/>
  <sheetViews>
    <sheetView topLeftCell="B1" zoomScaleNormal="100" workbookViewId="0">
      <selection activeCell="L2" sqref="L2"/>
    </sheetView>
  </sheetViews>
  <sheetFormatPr defaultColWidth="14.5703125" defaultRowHeight="15" x14ac:dyDescent="0.25"/>
  <cols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44.5703125" bestFit="1" customWidth="1"/>
    <col min="11" max="11" width="2.42578125" style="3" customWidth="1"/>
    <col min="13" max="13" width="10.140625" bestFit="1" customWidth="1"/>
    <col min="14" max="14" width="16.7109375" bestFit="1" customWidth="1"/>
  </cols>
  <sheetData>
    <row r="1" spans="1:15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J1" s="14" t="s">
        <v>37</v>
      </c>
      <c r="L1" s="15" t="s">
        <v>91</v>
      </c>
      <c r="M1" s="15" t="s">
        <v>92</v>
      </c>
      <c r="N1" s="15" t="s">
        <v>93</v>
      </c>
      <c r="O1" s="15" t="s">
        <v>94</v>
      </c>
    </row>
    <row r="2" spans="1:15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s="4"/>
      <c r="L2" t="str">
        <f>LEFT(J2:J10,3)</f>
        <v>Jim</v>
      </c>
      <c r="M2" t="str">
        <f>RIGHT(A2:A10,1)</f>
        <v>1</v>
      </c>
      <c r="N2" t="str">
        <f>RIGHT(H2:H10,4)</f>
        <v>2001</v>
      </c>
      <c r="O2" t="str">
        <f>RIGHT(I2:I10,4)</f>
        <v>2015</v>
      </c>
    </row>
    <row r="3" spans="1:1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s="4"/>
      <c r="L3" t="str">
        <f t="shared" ref="L3:L10" si="0">LEFT(J3:J11,3)</f>
        <v>Pam</v>
      </c>
      <c r="M3" t="str">
        <f t="shared" ref="M3:M10" si="1">RIGHT(A3:A11,1)</f>
        <v>2</v>
      </c>
      <c r="N3" t="str">
        <f t="shared" ref="N3:N10" si="2">RIGHT(H3:H11,4)</f>
        <v>1999</v>
      </c>
      <c r="O3" t="str">
        <f t="shared" ref="O3:O10" si="3">RIGHT(I3:I11,4)</f>
        <v>2015</v>
      </c>
    </row>
    <row r="4" spans="1:15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s="4"/>
      <c r="L4" t="str">
        <f t="shared" si="0"/>
        <v>Dwi</v>
      </c>
      <c r="M4" t="str">
        <f t="shared" si="1"/>
        <v>3</v>
      </c>
      <c r="N4" t="str">
        <f t="shared" si="2"/>
        <v>2000</v>
      </c>
      <c r="O4" t="str">
        <f t="shared" si="3"/>
        <v>2017</v>
      </c>
    </row>
    <row r="5" spans="1:15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s="4"/>
      <c r="L5" t="str">
        <f t="shared" si="0"/>
        <v>Ang</v>
      </c>
      <c r="M5" t="str">
        <f t="shared" si="1"/>
        <v>4</v>
      </c>
      <c r="N5" t="str">
        <f t="shared" si="2"/>
        <v>2000</v>
      </c>
      <c r="O5" t="str">
        <f t="shared" si="3"/>
        <v>2015</v>
      </c>
    </row>
    <row r="6" spans="1:15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s="4"/>
      <c r="L6" t="str">
        <f t="shared" si="0"/>
        <v>Tob</v>
      </c>
      <c r="M6" t="str">
        <f t="shared" si="1"/>
        <v>5</v>
      </c>
      <c r="N6" t="str">
        <f t="shared" si="2"/>
        <v>2001</v>
      </c>
      <c r="O6" t="str">
        <f t="shared" si="3"/>
        <v>2017</v>
      </c>
    </row>
    <row r="7" spans="1:15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s="4"/>
      <c r="L7" t="str">
        <f t="shared" si="0"/>
        <v>Mic</v>
      </c>
      <c r="M7" t="str">
        <f t="shared" si="1"/>
        <v>6</v>
      </c>
      <c r="N7" t="str">
        <f t="shared" si="2"/>
        <v>2001</v>
      </c>
      <c r="O7" t="str">
        <f t="shared" si="3"/>
        <v>2013</v>
      </c>
    </row>
    <row r="8" spans="1:15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s="4"/>
      <c r="L8" t="str">
        <f t="shared" si="0"/>
        <v>Mer</v>
      </c>
      <c r="M8" t="str">
        <f t="shared" si="1"/>
        <v>7</v>
      </c>
      <c r="N8" t="str">
        <f t="shared" si="2"/>
        <v>2003</v>
      </c>
      <c r="O8" t="str">
        <f t="shared" si="3"/>
        <v>2013</v>
      </c>
    </row>
    <row r="9" spans="1:15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s="4"/>
      <c r="L9" t="str">
        <f t="shared" si="0"/>
        <v>Sta</v>
      </c>
      <c r="M9" t="str">
        <f t="shared" si="1"/>
        <v>8</v>
      </c>
      <c r="N9" t="str">
        <f t="shared" si="2"/>
        <v>2002</v>
      </c>
      <c r="O9" t="str">
        <f t="shared" si="3"/>
        <v>2015</v>
      </c>
    </row>
    <row r="10" spans="1:15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s="4"/>
      <c r="L10" t="str">
        <f t="shared" si="0"/>
        <v>Kev</v>
      </c>
      <c r="M10" t="str">
        <f t="shared" si="1"/>
        <v>9</v>
      </c>
      <c r="N10" t="str">
        <f t="shared" si="2"/>
        <v>2003</v>
      </c>
      <c r="O10" t="str">
        <f t="shared" si="3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zoomScale="120" zoomScaleNormal="120" workbookViewId="0">
      <selection activeCell="K1" sqref="K1:L1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5" max="5" width="7.5703125" bestFit="1" customWidth="1"/>
    <col min="7" max="7" width="6.42578125" bestFit="1" customWidth="1"/>
    <col min="9" max="9" width="11.28515625" bestFit="1" customWidth="1"/>
    <col min="10" max="10" width="1.7109375" style="3" customWidth="1"/>
    <col min="11" max="11" width="23" bestFit="1" customWidth="1"/>
    <col min="12" max="12" width="16.42578125" bestFit="1" customWidth="1"/>
  </cols>
  <sheetData>
    <row r="1" spans="1:12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K1" s="15" t="s">
        <v>68</v>
      </c>
      <c r="L1" s="15"/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/>
      <c r="K2" t="str">
        <f>TEXT(H2:H10,"dd/mm/yyyy")</f>
        <v>02/11/2001</v>
      </c>
      <c r="L2" s="2" t="s">
        <v>95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/>
      <c r="K3" t="str">
        <f t="shared" ref="K3:K10" si="0">TEXT(H3:H11,"dd/mm/yyyy")</f>
        <v>03/10/1999</v>
      </c>
      <c r="L3" s="2" t="s">
        <v>95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/>
      <c r="K4" t="str">
        <f t="shared" si="0"/>
        <v>04/07/2000</v>
      </c>
      <c r="L4" s="2" t="s">
        <v>95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/>
      <c r="K5" t="str">
        <f t="shared" si="0"/>
        <v>05/01/2000</v>
      </c>
      <c r="L5" s="2" t="s">
        <v>95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/>
      <c r="K6" t="str">
        <f t="shared" si="0"/>
        <v>06/05/2001</v>
      </c>
      <c r="L6" s="2" t="s">
        <v>95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/>
      <c r="K7" t="str">
        <f t="shared" si="0"/>
        <v>07/12/1995</v>
      </c>
      <c r="L7" s="2" t="s">
        <v>95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/>
      <c r="K8" t="str">
        <f t="shared" si="0"/>
        <v>08/11/2003</v>
      </c>
      <c r="L8" s="2" t="s">
        <v>95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/>
      <c r="K9" t="str">
        <f t="shared" si="0"/>
        <v>09/06/2002</v>
      </c>
      <c r="L9" s="2" t="s">
        <v>95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/>
      <c r="K10" t="str">
        <f t="shared" si="0"/>
        <v>10/08/2003</v>
      </c>
      <c r="L10" s="2" t="s">
        <v>95</v>
      </c>
    </row>
    <row r="12" spans="1:12" x14ac:dyDescent="0.25">
      <c r="H12" s="1"/>
    </row>
    <row r="13" spans="1:12" x14ac:dyDescent="0.25">
      <c r="H13" s="2"/>
    </row>
  </sheetData>
  <pageMargins left="0.7" right="0.7" top="0.75" bottom="0.75" header="0.3" footer="0.3"/>
  <ignoredErrors>
    <ignoredError sqref="K3:K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zoomScale="120" zoomScaleNormal="120" workbookViewId="0">
      <selection activeCell="G13" sqref="G13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10.28515625" bestFit="1" customWidth="1"/>
    <col min="9" max="9" width="11.28515625" bestFit="1" customWidth="1"/>
    <col min="10" max="10" width="2" style="3" customWidth="1"/>
    <col min="11" max="11" width="18.7109375" bestFit="1" customWidth="1"/>
    <col min="12" max="12" width="43.28515625" bestFit="1" customWidth="1"/>
  </cols>
  <sheetData>
    <row r="1" spans="1:12" x14ac:dyDescent="0.25">
      <c r="A1" s="14" t="s">
        <v>19</v>
      </c>
      <c r="B1" s="14" t="s">
        <v>0</v>
      </c>
      <c r="C1" s="14" t="s">
        <v>1</v>
      </c>
      <c r="D1" s="14" t="s">
        <v>22</v>
      </c>
      <c r="E1" s="14" t="s">
        <v>23</v>
      </c>
      <c r="F1" s="14" t="s">
        <v>20</v>
      </c>
      <c r="G1" s="14" t="s">
        <v>21</v>
      </c>
      <c r="H1" s="14" t="s">
        <v>35</v>
      </c>
      <c r="I1" s="14" t="s">
        <v>36</v>
      </c>
      <c r="K1" s="15" t="s">
        <v>96</v>
      </c>
      <c r="L1" s="14" t="s">
        <v>67</v>
      </c>
    </row>
    <row r="2" spans="1:12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/>
      <c r="K2" t="str">
        <f>TRIM(C2:C10)</f>
        <v>Halpert</v>
      </c>
    </row>
    <row r="3" spans="1:12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/>
      <c r="K3" t="str">
        <f t="shared" ref="K3:K10" si="0">TRIM(C3:C11)</f>
        <v>Beasley</v>
      </c>
    </row>
    <row r="4" spans="1:12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/>
      <c r="K4" t="str">
        <f t="shared" si="0"/>
        <v>Schrute</v>
      </c>
    </row>
    <row r="5" spans="1:12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/>
      <c r="K5" t="str">
        <f t="shared" si="0"/>
        <v>Martin</v>
      </c>
    </row>
    <row r="6" spans="1:12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/>
      <c r="K6" t="str">
        <f t="shared" si="0"/>
        <v>Flenderson</v>
      </c>
    </row>
    <row r="7" spans="1:12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/>
      <c r="K7" t="str">
        <f t="shared" si="0"/>
        <v>Scott</v>
      </c>
    </row>
    <row r="8" spans="1:12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/>
      <c r="K8" t="str">
        <f t="shared" si="0"/>
        <v>Palmer</v>
      </c>
    </row>
    <row r="9" spans="1:12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/>
      <c r="K9" t="str">
        <f t="shared" si="0"/>
        <v>Hudson</v>
      </c>
    </row>
    <row r="10" spans="1:12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/>
      <c r="K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tabSelected="1" zoomScale="120" zoomScaleNormal="120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42578125" bestFit="1" customWidth="1"/>
    <col min="8" max="8" width="10.28515625" bestFit="1" customWidth="1"/>
    <col min="9" max="9" width="11.28515625" bestFit="1" customWidth="1"/>
    <col min="10" max="10" width="1.7109375" style="3" customWidth="1"/>
    <col min="11" max="11" width="14.42578125" bestFit="1" customWidth="1"/>
    <col min="12" max="12" width="15.28515625" bestFit="1" customWidth="1"/>
    <col min="13" max="13" width="17.28515625" bestFit="1" customWidth="1"/>
  </cols>
  <sheetData>
    <row r="1" spans="1:13" x14ac:dyDescent="0.25">
      <c r="A1" s="16" t="s">
        <v>19</v>
      </c>
      <c r="B1" s="16" t="s">
        <v>0</v>
      </c>
      <c r="C1" s="16" t="s">
        <v>1</v>
      </c>
      <c r="D1" s="16" t="s">
        <v>22</v>
      </c>
      <c r="E1" s="16" t="s">
        <v>23</v>
      </c>
      <c r="F1" s="16" t="s">
        <v>20</v>
      </c>
      <c r="G1" s="16" t="s">
        <v>21</v>
      </c>
      <c r="H1" s="16" t="s">
        <v>35</v>
      </c>
      <c r="I1" s="16" t="s">
        <v>36</v>
      </c>
      <c r="K1" s="15" t="s">
        <v>69</v>
      </c>
      <c r="L1" s="15" t="s">
        <v>70</v>
      </c>
      <c r="M1" s="15" t="s">
        <v>71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7"/>
      <c r="K2" t="str">
        <f t="shared" ref="K2:K10" si="0">SUBSTITUTE(H2:H10,"/","-",1)</f>
        <v>11-2/2001</v>
      </c>
      <c r="L2" t="str">
        <f>SUBSTITUTE(I2:I10,"/","-",2)</f>
        <v>9/6-2015</v>
      </c>
      <c r="M2" t="str">
        <f>SUBSTITUTE(H2:H10,"/","-")</f>
        <v>11-2-2001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7"/>
      <c r="K3" t="str">
        <f t="shared" si="0"/>
        <v>10-3/1999</v>
      </c>
      <c r="L3" t="str">
        <f t="shared" ref="L3:L10" si="1">SUBSTITUTE(I3:I11,"/","-",2)</f>
        <v>10/10-2015</v>
      </c>
      <c r="M3" t="str">
        <f t="shared" ref="M3:M10" si="2">SUBSTITUTE(H3:H11,"/","-")</f>
        <v>10-3-1999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7"/>
      <c r="K4" t="str">
        <f t="shared" si="0"/>
        <v>7-4/2000</v>
      </c>
      <c r="L4" t="str">
        <f t="shared" si="1"/>
        <v>9/8-2017</v>
      </c>
      <c r="M4" t="str">
        <f t="shared" si="2"/>
        <v>7-4-2000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7"/>
      <c r="K5" t="str">
        <f t="shared" si="0"/>
        <v>1-5/2000</v>
      </c>
      <c r="L5" t="str">
        <f t="shared" si="1"/>
        <v>12/3-2015</v>
      </c>
      <c r="M5" t="str">
        <f t="shared" si="2"/>
        <v>1-5-2000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7"/>
      <c r="K6" t="str">
        <f t="shared" si="0"/>
        <v>5-6/2001</v>
      </c>
      <c r="L6" t="str">
        <f t="shared" si="1"/>
        <v>8/30-2017</v>
      </c>
      <c r="M6" t="str">
        <f t="shared" si="2"/>
        <v>5-6-2001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7"/>
      <c r="K7" t="str">
        <f t="shared" si="0"/>
        <v>5-6/2001</v>
      </c>
      <c r="L7" t="str">
        <f t="shared" si="1"/>
        <v>9/11-2013</v>
      </c>
      <c r="M7" t="str">
        <f t="shared" si="2"/>
        <v>5-6-2001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7"/>
      <c r="K8" t="str">
        <f t="shared" si="0"/>
        <v>11-8/2003</v>
      </c>
      <c r="L8" t="str">
        <f t="shared" si="1"/>
        <v>9/11-2013</v>
      </c>
      <c r="M8" t="str">
        <f t="shared" si="2"/>
        <v>11-8-2003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7"/>
      <c r="K9" t="str">
        <f t="shared" si="0"/>
        <v>6-9/2002</v>
      </c>
      <c r="L9" t="str">
        <f t="shared" si="1"/>
        <v>4/22-2015</v>
      </c>
      <c r="M9" t="str">
        <f t="shared" si="2"/>
        <v>6-9-2002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7"/>
      <c r="K10" t="str">
        <f t="shared" si="0"/>
        <v>8-10/2003</v>
      </c>
      <c r="L10" t="str">
        <f t="shared" si="1"/>
        <v>4/22-2015</v>
      </c>
      <c r="M10" t="str">
        <f t="shared" si="2"/>
        <v>8-10-2003</v>
      </c>
    </row>
    <row r="12" spans="1:13" x14ac:dyDescent="0.25">
      <c r="H12" s="2"/>
      <c r="I12" s="2"/>
      <c r="J12" s="17"/>
    </row>
    <row r="13" spans="1:13" x14ac:dyDescent="0.25">
      <c r="H13" s="2"/>
      <c r="I13" s="2"/>
      <c r="J13" s="17"/>
    </row>
    <row r="14" spans="1:13" x14ac:dyDescent="0.25">
      <c r="H14" s="2"/>
      <c r="I14" s="2"/>
      <c r="J14" s="17"/>
    </row>
    <row r="15" spans="1:13" x14ac:dyDescent="0.25">
      <c r="H15" s="2"/>
      <c r="I15" s="2"/>
      <c r="J15" s="17"/>
    </row>
    <row r="16" spans="1:13" x14ac:dyDescent="0.25">
      <c r="H16" s="2"/>
      <c r="I16" s="2"/>
      <c r="J16" s="17"/>
    </row>
    <row r="17" spans="8:10" x14ac:dyDescent="0.25">
      <c r="H17" s="2"/>
      <c r="I17" s="2"/>
      <c r="J17" s="17"/>
    </row>
    <row r="18" spans="8:10" x14ac:dyDescent="0.25">
      <c r="H18" s="2"/>
      <c r="I18" s="2"/>
      <c r="J18" s="17"/>
    </row>
    <row r="19" spans="8:10" x14ac:dyDescent="0.25">
      <c r="H19" s="2"/>
      <c r="I19" s="2"/>
      <c r="J19" s="17"/>
    </row>
    <row r="20" spans="8:10" x14ac:dyDescent="0.25">
      <c r="H20" s="2"/>
      <c r="I20" s="2"/>
      <c r="J20" s="1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M10"/>
  <sheetViews>
    <sheetView zoomScale="120" zoomScaleNormal="120" workbookViewId="0">
      <selection activeCell="G14" sqref="G14"/>
    </sheetView>
  </sheetViews>
  <sheetFormatPr defaultColWidth="13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8" max="8" width="10.28515625" bestFit="1" customWidth="1"/>
    <col min="9" max="9" width="11.28515625" bestFit="1" customWidth="1"/>
    <col min="10" max="10" width="1.5703125" style="3" customWidth="1"/>
  </cols>
  <sheetData>
    <row r="1" spans="1:13" x14ac:dyDescent="0.25">
      <c r="A1" s="16" t="s">
        <v>19</v>
      </c>
      <c r="B1" s="16" t="s">
        <v>0</v>
      </c>
      <c r="C1" s="16" t="s">
        <v>1</v>
      </c>
      <c r="D1" s="16" t="s">
        <v>22</v>
      </c>
      <c r="E1" s="16" t="s">
        <v>23</v>
      </c>
      <c r="F1" s="16" t="s">
        <v>20</v>
      </c>
      <c r="G1" s="16" t="s">
        <v>21</v>
      </c>
      <c r="H1" s="16" t="s">
        <v>35</v>
      </c>
      <c r="I1" s="16" t="s">
        <v>36</v>
      </c>
      <c r="K1" s="15" t="s">
        <v>72</v>
      </c>
      <c r="L1" s="15" t="s">
        <v>73</v>
      </c>
      <c r="M1" s="15" t="s">
        <v>74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/>
      <c r="K2">
        <f>SUM(G2:G10)</f>
        <v>437000</v>
      </c>
      <c r="L2">
        <f>SUMIF(G2:G10,"&gt;50000")</f>
        <v>128000</v>
      </c>
      <c r="M2">
        <f>SUMIFS(G2:G10,'SUM-SumIF'!E2:E10,"Female",D2:D10,"&gt;30")</f>
        <v>88000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/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/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/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/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/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/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/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M10"/>
  <sheetViews>
    <sheetView zoomScale="120" zoomScaleNormal="120" workbookViewId="0">
      <selection activeCell="L13" sqref="L13"/>
    </sheetView>
  </sheetViews>
  <sheetFormatPr defaultColWidth="13.7109375"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6" max="6" width="17.42578125" bestFit="1" customWidth="1"/>
    <col min="7" max="7" width="6.42578125" bestFit="1" customWidth="1"/>
    <col min="10" max="10" width="3" style="3" customWidth="1"/>
  </cols>
  <sheetData>
    <row r="1" spans="1:13" x14ac:dyDescent="0.25">
      <c r="A1" s="16" t="s">
        <v>19</v>
      </c>
      <c r="B1" s="16" t="s">
        <v>0</v>
      </c>
      <c r="C1" s="16" t="s">
        <v>1</v>
      </c>
      <c r="D1" s="16" t="s">
        <v>22</v>
      </c>
      <c r="E1" s="16" t="s">
        <v>23</v>
      </c>
      <c r="F1" s="16" t="s">
        <v>20</v>
      </c>
      <c r="G1" s="16" t="s">
        <v>21</v>
      </c>
      <c r="H1" s="16" t="s">
        <v>35</v>
      </c>
      <c r="I1" s="16" t="s">
        <v>36</v>
      </c>
      <c r="K1" s="15" t="s">
        <v>75</v>
      </c>
      <c r="L1" s="15" t="s">
        <v>76</v>
      </c>
      <c r="M1" s="15" t="s">
        <v>77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/>
      <c r="K2">
        <f>COUNT(G2:G10)</f>
        <v>9</v>
      </c>
      <c r="L2">
        <f>COUNTIF(G2:G10,"&gt;45000")</f>
        <v>5</v>
      </c>
      <c r="M2">
        <f>COUNTIFS(A2:A10,"&gt;1005",E2:E10,"Male")</f>
        <v>3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/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/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/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/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/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/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/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 ANAS ALI</cp:lastModifiedBy>
  <dcterms:created xsi:type="dcterms:W3CDTF">2021-12-16T14:18:34Z</dcterms:created>
  <dcterms:modified xsi:type="dcterms:W3CDTF">2022-09-02T04:06:48Z</dcterms:modified>
</cp:coreProperties>
</file>