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15065410b6629c9/Documents/Anas 10 SIJA/Informatics/Latihan/"/>
    </mc:Choice>
  </mc:AlternateContent>
  <xr:revisionPtr revIDLastSave="153" documentId="8_{83B987E0-F513-443B-8F27-EB87C4D34D1B}" xr6:coauthVersionLast="47" xr6:coauthVersionMax="47" xr10:uidLastSave="{133CED88-090E-4C7C-820D-7E074BF7B1C4}"/>
  <bookViews>
    <workbookView xWindow="-120" yWindow="-120" windowWidth="20730" windowHeight="11040" activeTab="1" xr2:uid="{9D7AFB93-A862-4B10-BC17-98D6CAF9D666}"/>
  </bookViews>
  <sheets>
    <sheet name="(IF) LEFT MID RIGHT" sheetId="1" r:id="rId1"/>
    <sheet name="(IF) AND OR SUM" sheetId="2" r:id="rId2"/>
    <sheet name="LOOKUP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8" i="3"/>
  <c r="E9" i="3"/>
  <c r="E10" i="3"/>
  <c r="E11" i="3"/>
  <c r="E2" i="3"/>
  <c r="D3" i="3"/>
  <c r="D4" i="3"/>
  <c r="D5" i="3"/>
  <c r="D6" i="3"/>
  <c r="D7" i="3"/>
  <c r="D8" i="3"/>
  <c r="D9" i="3"/>
  <c r="D10" i="3"/>
  <c r="D11" i="3"/>
  <c r="D2" i="3"/>
  <c r="C3" i="3"/>
  <c r="C4" i="3"/>
  <c r="C5" i="3"/>
  <c r="C6" i="3"/>
  <c r="C7" i="3"/>
  <c r="C8" i="3"/>
  <c r="C9" i="3"/>
  <c r="C10" i="3"/>
  <c r="C11" i="3"/>
  <c r="C2" i="3"/>
  <c r="H4" i="2"/>
  <c r="H5" i="2"/>
  <c r="H6" i="2"/>
  <c r="H7" i="2"/>
  <c r="H8" i="2"/>
  <c r="H9" i="2"/>
  <c r="H10" i="2"/>
  <c r="H11" i="2"/>
  <c r="H12" i="2"/>
  <c r="H3" i="2"/>
  <c r="G4" i="2"/>
  <c r="G5" i="2"/>
  <c r="G6" i="2"/>
  <c r="G7" i="2"/>
  <c r="G8" i="2"/>
  <c r="G9" i="2"/>
  <c r="G10" i="2"/>
  <c r="G11" i="2"/>
  <c r="G12" i="2"/>
  <c r="G3" i="2"/>
  <c r="F4" i="2"/>
  <c r="F5" i="2"/>
  <c r="F6" i="2"/>
  <c r="F7" i="2"/>
  <c r="F8" i="2"/>
  <c r="F9" i="2"/>
  <c r="F10" i="2"/>
  <c r="F11" i="2"/>
  <c r="F12" i="2"/>
  <c r="F3" i="2"/>
  <c r="F5" i="1"/>
  <c r="F6" i="1"/>
  <c r="F7" i="1"/>
  <c r="F8" i="1"/>
  <c r="F9" i="1"/>
  <c r="F10" i="1"/>
  <c r="F11" i="1"/>
  <c r="F12" i="1"/>
  <c r="F13" i="1"/>
  <c r="F4" i="1"/>
  <c r="E5" i="1"/>
  <c r="E6" i="1"/>
  <c r="E7" i="1"/>
  <c r="E8" i="1"/>
  <c r="E9" i="1"/>
  <c r="E10" i="1"/>
  <c r="E11" i="1"/>
  <c r="E12" i="1"/>
  <c r="E13" i="1"/>
  <c r="E4" i="1"/>
  <c r="D5" i="1"/>
  <c r="D6" i="1"/>
  <c r="D7" i="1"/>
  <c r="D8" i="1"/>
  <c r="D9" i="1"/>
  <c r="D10" i="1"/>
  <c r="D11" i="1"/>
  <c r="D12" i="1"/>
  <c r="D13" i="1"/>
  <c r="D4" i="1"/>
</calcChain>
</file>

<file path=xl/sharedStrings.xml><?xml version="1.0" encoding="utf-8"?>
<sst xmlns="http://schemas.openxmlformats.org/spreadsheetml/2006/main" count="122" uniqueCount="68">
  <si>
    <t>Nama Karyawan</t>
  </si>
  <si>
    <t>ID Karyawan</t>
  </si>
  <si>
    <t>Divisi</t>
  </si>
  <si>
    <t>Benefit</t>
  </si>
  <si>
    <t>Gender</t>
  </si>
  <si>
    <t>Kode Divisi</t>
  </si>
  <si>
    <t>Desy Ratnasari</t>
  </si>
  <si>
    <t>SA2019P</t>
  </si>
  <si>
    <t>SA</t>
  </si>
  <si>
    <t>Sales</t>
  </si>
  <si>
    <t>Endah Purwanti</t>
  </si>
  <si>
    <t>MK</t>
  </si>
  <si>
    <t>Marketing</t>
  </si>
  <si>
    <t>Andriono Indra</t>
  </si>
  <si>
    <t>MK2020L</t>
  </si>
  <si>
    <t>Winda Gayatri</t>
  </si>
  <si>
    <t>Septarina Putri</t>
  </si>
  <si>
    <t>MK2019P</t>
  </si>
  <si>
    <t>Kode Gender</t>
  </si>
  <si>
    <t>Yesi Novita</t>
  </si>
  <si>
    <t>MK2020P</t>
  </si>
  <si>
    <t>L</t>
  </si>
  <si>
    <t>Laki-laki</t>
  </si>
  <si>
    <t>Yusi Intan</t>
  </si>
  <si>
    <t>SA2020P</t>
  </si>
  <si>
    <t>P</t>
  </si>
  <si>
    <t>Perempuan</t>
  </si>
  <si>
    <t>Nentin Anggraeni</t>
  </si>
  <si>
    <t>Yumerty Nokas</t>
  </si>
  <si>
    <t>Satriya Handi</t>
  </si>
  <si>
    <t>SA2019L</t>
  </si>
  <si>
    <t>Informasi:</t>
  </si>
  <si>
    <t>Divisi mengacu pada 2 huruf pertama di ID Karyawan</t>
  </si>
  <si>
    <t>Tahun masuk mengacu pada 4 karakter di tengah, dimulai dari karakter ketiga.</t>
  </si>
  <si>
    <t>Jika masuk di tahun 2019, maka benefit Lengkap. Jika tidak, Tidak Lengkap.</t>
  </si>
  <si>
    <t>Jenis kelamin mengacu pada karakter terakhir di ID Karyawan.</t>
  </si>
  <si>
    <t>Domisili</t>
  </si>
  <si>
    <t>Bulan 1</t>
  </si>
  <si>
    <t>Bulan 2</t>
  </si>
  <si>
    <t>Performa</t>
  </si>
  <si>
    <t>Gaji</t>
  </si>
  <si>
    <t>Komisi</t>
  </si>
  <si>
    <t>Bandung</t>
  </si>
  <si>
    <t>Jakarta</t>
  </si>
  <si>
    <t>Surabaya</t>
  </si>
  <si>
    <t>Performa "Baik" jika penjualan di 2 bulan selalu di atas Rp. 20 juta, jika tidak maka performa "Buruk".</t>
  </si>
  <si>
    <t>Gaji 4 juta jika domisili di Bandung atau Surabaya, sedangkan 5 juta jika di Jakarta.</t>
  </si>
  <si>
    <t>Komisi sebesar 15% jika total penjualan di atas Rp. 40 juta, jika tidak maka 10%.</t>
  </si>
  <si>
    <t>Tanggal Pemesanan</t>
  </si>
  <si>
    <t>No. Pemesanan</t>
  </si>
  <si>
    <t>Nama Customer</t>
  </si>
  <si>
    <t>Lama Pengiriman</t>
  </si>
  <si>
    <t>Jenis Kelamin</t>
  </si>
  <si>
    <t>Andi</t>
  </si>
  <si>
    <t>Budi</t>
  </si>
  <si>
    <t>Clara</t>
  </si>
  <si>
    <t>Palembang</t>
  </si>
  <si>
    <t>Dewi</t>
  </si>
  <si>
    <t>Eko</t>
  </si>
  <si>
    <t>Fiona</t>
  </si>
  <si>
    <t>Gina</t>
  </si>
  <si>
    <t>Hesti</t>
  </si>
  <si>
    <t>Igna</t>
  </si>
  <si>
    <t>Juned</t>
  </si>
  <si>
    <t>Kota</t>
  </si>
  <si>
    <t>1 Hari</t>
  </si>
  <si>
    <t>2 Hari</t>
  </si>
  <si>
    <t>3 Hari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</si>
</sst>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B4C6E7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1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3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wrapText="1"/>
    </xf>
    <xf numFmtId="0" fontId="0" fillId="0" borderId="0" xfId="0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0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3" fontId="0" fillId="0" borderId="1" xfId="0" applyNumberForma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64" fontId="0" fillId="0" borderId="1" xfId="1" applyNumberFormat="1" applyFont="1" applyBorder="1" applyAlignment="1">
      <alignment vertical="center" wrapText="1"/>
    </xf>
    <xf numFmtId="15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2" fillId="2" borderId="1" xfId="0" applyFont="1" applyFill="1" applyBorder="1" applyAlignment="1">
      <alignment wrapText="1"/>
    </xf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0" fontId="2" fillId="2" borderId="1" xfId="0" applyFont="1" applyFill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5" xfId="0" applyBorder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91196-3148-4198-AC10-F9CED7347698}">
  <dimension ref="A2:I19"/>
  <sheetViews>
    <sheetView workbookViewId="0">
      <selection activeCell="H20" sqref="H20"/>
    </sheetView>
  </sheetViews>
  <sheetFormatPr defaultRowHeight="15" x14ac:dyDescent="0.25"/>
  <cols>
    <col min="2" max="2" width="17.7109375" customWidth="1"/>
    <col min="3" max="3" width="12.42578125" style="6" customWidth="1"/>
    <col min="4" max="4" width="13" customWidth="1"/>
    <col min="5" max="5" width="14.42578125" customWidth="1"/>
    <col min="6" max="6" width="13" customWidth="1"/>
    <col min="8" max="9" width="15.7109375" style="8" customWidth="1"/>
  </cols>
  <sheetData>
    <row r="2" spans="1:9" x14ac:dyDescent="0.25">
      <c r="A2" s="1"/>
      <c r="B2" s="10"/>
      <c r="C2" s="11"/>
      <c r="D2" s="10"/>
      <c r="E2" s="10"/>
      <c r="F2" s="10"/>
      <c r="G2" s="1"/>
      <c r="H2" s="15"/>
      <c r="I2" s="15"/>
    </row>
    <row r="3" spans="1:9" ht="24" customHeight="1" x14ac:dyDescent="0.25">
      <c r="A3" s="9"/>
      <c r="B3" s="12" t="s">
        <v>0</v>
      </c>
      <c r="C3" s="12" t="s">
        <v>1</v>
      </c>
      <c r="D3" s="12" t="s">
        <v>2</v>
      </c>
      <c r="E3" s="12" t="s">
        <v>3</v>
      </c>
      <c r="F3" s="12" t="s">
        <v>4</v>
      </c>
      <c r="G3" s="10"/>
      <c r="H3" s="12" t="s">
        <v>5</v>
      </c>
      <c r="I3" s="12" t="s">
        <v>2</v>
      </c>
    </row>
    <row r="4" spans="1:9" ht="16.5" customHeight="1" x14ac:dyDescent="0.25">
      <c r="A4" s="10"/>
      <c r="B4" s="13" t="s">
        <v>6</v>
      </c>
      <c r="C4" s="14" t="s">
        <v>7</v>
      </c>
      <c r="D4" s="16" t="str">
        <f>IF(LEFT(C4,2)="SA","Sales","Marketing")</f>
        <v>Sales</v>
      </c>
      <c r="E4" s="13" t="str">
        <f>IF(MID(C4,3,4)="2019","Lengkap","Tidak lengkap")</f>
        <v>Lengkap</v>
      </c>
      <c r="F4" s="13" t="str">
        <f>IF(RIGHT(C4,1)="P","Perempuan","Laki-Laki")</f>
        <v>Perempuan</v>
      </c>
      <c r="G4" s="10"/>
      <c r="H4" s="16" t="s">
        <v>8</v>
      </c>
      <c r="I4" s="16" t="s">
        <v>9</v>
      </c>
    </row>
    <row r="5" spans="1:9" ht="16.5" customHeight="1" x14ac:dyDescent="0.25">
      <c r="A5" s="10"/>
      <c r="B5" s="13" t="s">
        <v>10</v>
      </c>
      <c r="C5" s="14" t="s">
        <v>7</v>
      </c>
      <c r="D5" s="16" t="str">
        <f t="shared" ref="D5:D13" si="0">IF(LEFT(C5,2)="SA","Sales","Marketing")</f>
        <v>Sales</v>
      </c>
      <c r="E5" s="13" t="str">
        <f t="shared" ref="E5:E13" si="1">IF(MID(C5,3,4)="2019","Lengkap","Tidak lengkap")</f>
        <v>Lengkap</v>
      </c>
      <c r="F5" s="13" t="str">
        <f t="shared" ref="F5:F13" si="2">IF(RIGHT(C5,1)="P","Perempuan","Laki-Laki")</f>
        <v>Perempuan</v>
      </c>
      <c r="G5" s="10"/>
      <c r="H5" s="16" t="s">
        <v>11</v>
      </c>
      <c r="I5" s="16" t="s">
        <v>12</v>
      </c>
    </row>
    <row r="6" spans="1:9" ht="16.5" customHeight="1" x14ac:dyDescent="0.25">
      <c r="A6" s="10"/>
      <c r="B6" s="13" t="s">
        <v>13</v>
      </c>
      <c r="C6" s="14" t="s">
        <v>14</v>
      </c>
      <c r="D6" s="16" t="str">
        <f t="shared" si="0"/>
        <v>Marketing</v>
      </c>
      <c r="E6" s="13" t="str">
        <f t="shared" si="1"/>
        <v>Tidak lengkap</v>
      </c>
      <c r="F6" s="13" t="str">
        <f t="shared" si="2"/>
        <v>Laki-Laki</v>
      </c>
      <c r="G6" s="1"/>
      <c r="H6" s="16"/>
      <c r="I6" s="16"/>
    </row>
    <row r="7" spans="1:9" ht="16.5" customHeight="1" x14ac:dyDescent="0.25">
      <c r="A7" s="10"/>
      <c r="B7" s="13" t="s">
        <v>15</v>
      </c>
      <c r="C7" s="14" t="s">
        <v>7</v>
      </c>
      <c r="D7" s="16" t="str">
        <f t="shared" si="0"/>
        <v>Sales</v>
      </c>
      <c r="E7" s="13" t="str">
        <f t="shared" si="1"/>
        <v>Lengkap</v>
      </c>
      <c r="F7" s="13" t="str">
        <f t="shared" si="2"/>
        <v>Perempuan</v>
      </c>
      <c r="G7" s="1"/>
      <c r="H7" s="16"/>
      <c r="I7" s="16"/>
    </row>
    <row r="8" spans="1:9" ht="16.5" customHeight="1" x14ac:dyDescent="0.25">
      <c r="A8" s="10"/>
      <c r="B8" s="13" t="s">
        <v>16</v>
      </c>
      <c r="C8" s="14" t="s">
        <v>17</v>
      </c>
      <c r="D8" s="16" t="str">
        <f t="shared" si="0"/>
        <v>Marketing</v>
      </c>
      <c r="E8" s="13" t="str">
        <f t="shared" si="1"/>
        <v>Lengkap</v>
      </c>
      <c r="F8" s="13" t="str">
        <f t="shared" si="2"/>
        <v>Perempuan</v>
      </c>
      <c r="G8" s="10"/>
      <c r="H8" s="12" t="s">
        <v>18</v>
      </c>
      <c r="I8" s="12" t="s">
        <v>4</v>
      </c>
    </row>
    <row r="9" spans="1:9" ht="16.5" customHeight="1" x14ac:dyDescent="0.25">
      <c r="A9" s="10"/>
      <c r="B9" s="13" t="s">
        <v>19</v>
      </c>
      <c r="C9" s="14" t="s">
        <v>20</v>
      </c>
      <c r="D9" s="16" t="str">
        <f t="shared" si="0"/>
        <v>Marketing</v>
      </c>
      <c r="E9" s="13" t="str">
        <f t="shared" si="1"/>
        <v>Tidak lengkap</v>
      </c>
      <c r="F9" s="13" t="str">
        <f t="shared" si="2"/>
        <v>Perempuan</v>
      </c>
      <c r="G9" s="10"/>
      <c r="H9" s="16" t="s">
        <v>21</v>
      </c>
      <c r="I9" s="16" t="s">
        <v>22</v>
      </c>
    </row>
    <row r="10" spans="1:9" ht="16.5" customHeight="1" x14ac:dyDescent="0.25">
      <c r="A10" s="10"/>
      <c r="B10" s="13" t="s">
        <v>23</v>
      </c>
      <c r="C10" s="14" t="s">
        <v>24</v>
      </c>
      <c r="D10" s="16" t="str">
        <f t="shared" si="0"/>
        <v>Sales</v>
      </c>
      <c r="E10" s="13" t="str">
        <f t="shared" si="1"/>
        <v>Tidak lengkap</v>
      </c>
      <c r="F10" s="13" t="str">
        <f t="shared" si="2"/>
        <v>Perempuan</v>
      </c>
      <c r="G10" s="10"/>
      <c r="H10" s="16" t="s">
        <v>25</v>
      </c>
      <c r="I10" s="16" t="s">
        <v>26</v>
      </c>
    </row>
    <row r="11" spans="1:9" ht="16.5" customHeight="1" x14ac:dyDescent="0.25">
      <c r="A11" s="10"/>
      <c r="B11" s="13" t="s">
        <v>27</v>
      </c>
      <c r="C11" s="14" t="s">
        <v>17</v>
      </c>
      <c r="D11" s="16" t="str">
        <f t="shared" si="0"/>
        <v>Marketing</v>
      </c>
      <c r="E11" s="13" t="str">
        <f t="shared" si="1"/>
        <v>Lengkap</v>
      </c>
      <c r="F11" s="13" t="str">
        <f t="shared" si="2"/>
        <v>Perempuan</v>
      </c>
      <c r="G11" s="1"/>
      <c r="H11" s="7"/>
      <c r="I11" s="7"/>
    </row>
    <row r="12" spans="1:9" ht="16.5" customHeight="1" x14ac:dyDescent="0.25">
      <c r="A12" s="10"/>
      <c r="B12" s="13" t="s">
        <v>28</v>
      </c>
      <c r="C12" s="14" t="s">
        <v>14</v>
      </c>
      <c r="D12" s="16" t="str">
        <f t="shared" si="0"/>
        <v>Marketing</v>
      </c>
      <c r="E12" s="13" t="str">
        <f t="shared" si="1"/>
        <v>Tidak lengkap</v>
      </c>
      <c r="F12" s="13" t="str">
        <f t="shared" si="2"/>
        <v>Laki-Laki</v>
      </c>
      <c r="G12" s="1"/>
      <c r="H12" s="7"/>
      <c r="I12" s="7"/>
    </row>
    <row r="13" spans="1:9" ht="16.5" customHeight="1" x14ac:dyDescent="0.25">
      <c r="A13" s="10"/>
      <c r="B13" s="13" t="s">
        <v>29</v>
      </c>
      <c r="C13" s="14" t="s">
        <v>30</v>
      </c>
      <c r="D13" s="16" t="str">
        <f t="shared" si="0"/>
        <v>Sales</v>
      </c>
      <c r="E13" s="13" t="str">
        <f t="shared" si="1"/>
        <v>Lengkap</v>
      </c>
      <c r="F13" s="13" t="str">
        <f t="shared" si="2"/>
        <v>Laki-Laki</v>
      </c>
      <c r="G13" s="1"/>
      <c r="H13" s="7"/>
      <c r="I13" s="7"/>
    </row>
    <row r="14" spans="1:9" x14ac:dyDescent="0.25">
      <c r="A14" s="1"/>
      <c r="B14" s="1"/>
      <c r="C14" s="5"/>
      <c r="D14" s="1"/>
      <c r="E14" s="1"/>
      <c r="F14" s="1"/>
      <c r="G14" s="1"/>
      <c r="H14" s="7"/>
      <c r="I14" s="7"/>
    </row>
    <row r="15" spans="1:9" x14ac:dyDescent="0.25">
      <c r="A15" s="1"/>
      <c r="B15" s="3" t="s">
        <v>31</v>
      </c>
      <c r="C15" s="5"/>
      <c r="D15" s="1"/>
      <c r="E15" s="1"/>
      <c r="F15" s="1"/>
      <c r="G15" s="1"/>
      <c r="H15" s="7"/>
      <c r="I15" s="7"/>
    </row>
    <row r="16" spans="1:9" x14ac:dyDescent="0.25">
      <c r="A16" s="1"/>
      <c r="B16" s="4" t="s">
        <v>32</v>
      </c>
      <c r="C16" s="5"/>
      <c r="D16" s="1"/>
      <c r="E16" s="1"/>
      <c r="F16" s="1"/>
      <c r="G16" s="1"/>
      <c r="H16" s="7"/>
      <c r="I16" s="7"/>
    </row>
    <row r="17" spans="1:9" x14ac:dyDescent="0.25">
      <c r="A17" s="1"/>
      <c r="B17" s="4" t="s">
        <v>33</v>
      </c>
      <c r="C17" s="5"/>
      <c r="D17" s="1"/>
      <c r="E17" s="1"/>
      <c r="F17" s="1"/>
      <c r="G17" s="1"/>
      <c r="H17" s="7"/>
      <c r="I17" s="7"/>
    </row>
    <row r="18" spans="1:9" x14ac:dyDescent="0.25">
      <c r="A18" s="1"/>
      <c r="B18" s="4" t="s">
        <v>34</v>
      </c>
      <c r="C18" s="5"/>
      <c r="D18" s="1"/>
      <c r="E18" s="1"/>
      <c r="F18" s="1"/>
      <c r="G18" s="1"/>
      <c r="H18" s="7"/>
      <c r="I18" s="7"/>
    </row>
    <row r="19" spans="1:9" x14ac:dyDescent="0.25">
      <c r="A19" s="1"/>
      <c r="B19" s="4" t="s">
        <v>35</v>
      </c>
      <c r="C19" s="5"/>
      <c r="D19" s="1"/>
      <c r="E19" s="1"/>
      <c r="F19" s="1"/>
      <c r="G19" s="1"/>
      <c r="H19" s="7"/>
      <c r="I19" s="7"/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D9607-DB20-48A3-BD75-A52231F11102}">
  <dimension ref="B2:H17"/>
  <sheetViews>
    <sheetView showGridLines="0" tabSelected="1" workbookViewId="0">
      <selection activeCell="K11" sqref="K11"/>
    </sheetView>
  </sheetViews>
  <sheetFormatPr defaultRowHeight="15" x14ac:dyDescent="0.25"/>
  <cols>
    <col min="2" max="2" width="17.28515625" style="8" customWidth="1"/>
    <col min="3" max="5" width="15.42578125" style="8" customWidth="1"/>
    <col min="6" max="6" width="13.42578125" style="8" customWidth="1"/>
    <col min="7" max="8" width="13.42578125" style="4" customWidth="1"/>
  </cols>
  <sheetData>
    <row r="2" spans="2:8" ht="21" customHeight="1" x14ac:dyDescent="0.25">
      <c r="B2" s="12" t="s">
        <v>0</v>
      </c>
      <c r="C2" s="12" t="s">
        <v>36</v>
      </c>
      <c r="D2" s="12" t="s">
        <v>37</v>
      </c>
      <c r="E2" s="12" t="s">
        <v>38</v>
      </c>
      <c r="F2" s="12" t="s">
        <v>39</v>
      </c>
      <c r="G2" s="12" t="s">
        <v>40</v>
      </c>
      <c r="H2" s="17" t="s">
        <v>41</v>
      </c>
    </row>
    <row r="3" spans="2:8" ht="21" customHeight="1" x14ac:dyDescent="0.25">
      <c r="B3" s="16" t="s">
        <v>6</v>
      </c>
      <c r="C3" s="16" t="s">
        <v>42</v>
      </c>
      <c r="D3" s="18">
        <v>13000000</v>
      </c>
      <c r="E3" s="18">
        <v>28000000</v>
      </c>
      <c r="F3" s="16" t="str">
        <f>IF(AND(D3&gt;20000000,E3&gt;20000000),"Baik","Buruk")</f>
        <v>Buruk</v>
      </c>
      <c r="G3" s="20">
        <f>IF(OR(C3="Bandung",C3="Surabaya"),4000000,5000000)</f>
        <v>4000000</v>
      </c>
      <c r="H3" s="20">
        <f>IF(SUM(D3:E3)&gt;40000000,15%*SUM(D3:E3),10%*SUM(D3:E3))</f>
        <v>6150000</v>
      </c>
    </row>
    <row r="4" spans="2:8" ht="21" customHeight="1" x14ac:dyDescent="0.25">
      <c r="B4" s="16" t="s">
        <v>10</v>
      </c>
      <c r="C4" s="16" t="s">
        <v>43</v>
      </c>
      <c r="D4" s="18">
        <v>21000000</v>
      </c>
      <c r="E4" s="18">
        <v>23000000</v>
      </c>
      <c r="F4" s="16" t="str">
        <f t="shared" ref="F4:F12" si="0">IF(AND(D4&gt;20000000,E4&gt;20000000),"Baik","Buruk")</f>
        <v>Baik</v>
      </c>
      <c r="G4" s="20">
        <f t="shared" ref="G4:G12" si="1">IF(OR(C4="Bandung",C4="Surabaya"),4000000,5000000)</f>
        <v>5000000</v>
      </c>
      <c r="H4" s="20">
        <f t="shared" ref="H4:H12" si="2">IF(SUM(D4:E4)&gt;40000000,15%*SUM(D4:E4),10%*SUM(D4:E4))</f>
        <v>6600000</v>
      </c>
    </row>
    <row r="5" spans="2:8" ht="21" customHeight="1" x14ac:dyDescent="0.25">
      <c r="B5" s="16" t="s">
        <v>13</v>
      </c>
      <c r="C5" s="16" t="s">
        <v>42</v>
      </c>
      <c r="D5" s="18">
        <v>11000000</v>
      </c>
      <c r="E5" s="18">
        <v>44000000</v>
      </c>
      <c r="F5" s="16" t="str">
        <f t="shared" si="0"/>
        <v>Buruk</v>
      </c>
      <c r="G5" s="20">
        <f t="shared" si="1"/>
        <v>4000000</v>
      </c>
      <c r="H5" s="20">
        <f t="shared" si="2"/>
        <v>8250000</v>
      </c>
    </row>
    <row r="6" spans="2:8" ht="21" customHeight="1" x14ac:dyDescent="0.25">
      <c r="B6" s="16" t="s">
        <v>15</v>
      </c>
      <c r="C6" s="16" t="s">
        <v>44</v>
      </c>
      <c r="D6" s="18">
        <v>12000000</v>
      </c>
      <c r="E6" s="18">
        <v>37000000</v>
      </c>
      <c r="F6" s="16" t="str">
        <f t="shared" si="0"/>
        <v>Buruk</v>
      </c>
      <c r="G6" s="20">
        <f t="shared" si="1"/>
        <v>4000000</v>
      </c>
      <c r="H6" s="20">
        <f t="shared" si="2"/>
        <v>7350000</v>
      </c>
    </row>
    <row r="7" spans="2:8" ht="21" customHeight="1" x14ac:dyDescent="0.25">
      <c r="B7" s="16" t="s">
        <v>16</v>
      </c>
      <c r="C7" s="16" t="s">
        <v>43</v>
      </c>
      <c r="D7" s="18">
        <v>21000000</v>
      </c>
      <c r="E7" s="18">
        <v>36000000</v>
      </c>
      <c r="F7" s="16" t="str">
        <f t="shared" si="0"/>
        <v>Baik</v>
      </c>
      <c r="G7" s="20">
        <f t="shared" si="1"/>
        <v>5000000</v>
      </c>
      <c r="H7" s="20">
        <f t="shared" si="2"/>
        <v>8550000</v>
      </c>
    </row>
    <row r="8" spans="2:8" ht="21" customHeight="1" x14ac:dyDescent="0.25">
      <c r="B8" s="16" t="s">
        <v>19</v>
      </c>
      <c r="C8" s="16" t="s">
        <v>43</v>
      </c>
      <c r="D8" s="18">
        <v>21000000</v>
      </c>
      <c r="E8" s="18">
        <v>16000000</v>
      </c>
      <c r="F8" s="16" t="str">
        <f t="shared" si="0"/>
        <v>Buruk</v>
      </c>
      <c r="G8" s="20">
        <f t="shared" si="1"/>
        <v>5000000</v>
      </c>
      <c r="H8" s="20">
        <f t="shared" si="2"/>
        <v>3700000</v>
      </c>
    </row>
    <row r="9" spans="2:8" ht="21" customHeight="1" x14ac:dyDescent="0.25">
      <c r="B9" s="16" t="s">
        <v>23</v>
      </c>
      <c r="C9" s="16" t="s">
        <v>44</v>
      </c>
      <c r="D9" s="18">
        <v>25000000</v>
      </c>
      <c r="E9" s="18">
        <v>36000000</v>
      </c>
      <c r="F9" s="16" t="str">
        <f t="shared" si="0"/>
        <v>Baik</v>
      </c>
      <c r="G9" s="20">
        <f t="shared" si="1"/>
        <v>4000000</v>
      </c>
      <c r="H9" s="20">
        <f t="shared" si="2"/>
        <v>9150000</v>
      </c>
    </row>
    <row r="10" spans="2:8" ht="21" customHeight="1" x14ac:dyDescent="0.25">
      <c r="B10" s="16" t="s">
        <v>27</v>
      </c>
      <c r="C10" s="16" t="s">
        <v>42</v>
      </c>
      <c r="D10" s="18">
        <v>13000000</v>
      </c>
      <c r="E10" s="18">
        <v>45000000</v>
      </c>
      <c r="F10" s="16" t="str">
        <f t="shared" si="0"/>
        <v>Buruk</v>
      </c>
      <c r="G10" s="20">
        <f t="shared" si="1"/>
        <v>4000000</v>
      </c>
      <c r="H10" s="20">
        <f t="shared" si="2"/>
        <v>8700000</v>
      </c>
    </row>
    <row r="11" spans="2:8" ht="21" customHeight="1" x14ac:dyDescent="0.25">
      <c r="B11" s="16" t="s">
        <v>28</v>
      </c>
      <c r="C11" s="16" t="s">
        <v>43</v>
      </c>
      <c r="D11" s="18">
        <v>24000000</v>
      </c>
      <c r="E11" s="18">
        <v>21000000</v>
      </c>
      <c r="F11" s="16" t="str">
        <f t="shared" si="0"/>
        <v>Baik</v>
      </c>
      <c r="G11" s="20">
        <f t="shared" si="1"/>
        <v>5000000</v>
      </c>
      <c r="H11" s="20">
        <f t="shared" si="2"/>
        <v>6750000</v>
      </c>
    </row>
    <row r="12" spans="2:8" ht="21" customHeight="1" x14ac:dyDescent="0.25">
      <c r="B12" s="16" t="s">
        <v>29</v>
      </c>
      <c r="C12" s="16" t="s">
        <v>44</v>
      </c>
      <c r="D12" s="18">
        <v>29000000</v>
      </c>
      <c r="E12" s="18">
        <v>45000000</v>
      </c>
      <c r="F12" s="16" t="str">
        <f t="shared" si="0"/>
        <v>Baik</v>
      </c>
      <c r="G12" s="20">
        <f t="shared" si="1"/>
        <v>4000000</v>
      </c>
      <c r="H12" s="20">
        <f t="shared" si="2"/>
        <v>11100000</v>
      </c>
    </row>
    <row r="13" spans="2:8" x14ac:dyDescent="0.25">
      <c r="B13" s="19" t="s">
        <v>31</v>
      </c>
      <c r="C13" s="7"/>
      <c r="D13" s="7"/>
      <c r="E13" s="7"/>
      <c r="F13" s="7"/>
      <c r="G13" s="2"/>
      <c r="H13" s="2"/>
    </row>
    <row r="14" spans="2:8" x14ac:dyDescent="0.25">
      <c r="B14" s="4" t="s">
        <v>45</v>
      </c>
      <c r="C14" s="19"/>
      <c r="D14" s="7"/>
      <c r="E14" s="7"/>
      <c r="F14" s="7"/>
      <c r="G14" s="2"/>
      <c r="H14" s="2"/>
    </row>
    <row r="15" spans="2:8" x14ac:dyDescent="0.25">
      <c r="B15" s="4" t="s">
        <v>46</v>
      </c>
      <c r="C15" s="1"/>
      <c r="D15" s="1"/>
      <c r="E15" s="1"/>
      <c r="F15" s="7"/>
      <c r="G15" s="2"/>
      <c r="H15" s="2"/>
    </row>
    <row r="16" spans="2:8" x14ac:dyDescent="0.25">
      <c r="B16" s="4" t="s">
        <v>47</v>
      </c>
      <c r="C16" s="1"/>
      <c r="D16" s="1"/>
      <c r="E16" s="1"/>
      <c r="F16" s="7"/>
      <c r="G16" s="2"/>
      <c r="H16" s="2"/>
    </row>
    <row r="17" spans="3:8" x14ac:dyDescent="0.25">
      <c r="C17" s="1"/>
      <c r="D17" s="1"/>
      <c r="E17" s="1"/>
      <c r="F17" s="7"/>
      <c r="G17" s="2"/>
      <c r="H17" s="2"/>
    </row>
  </sheetData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C98DB-0B11-45CE-8471-FE920BB2FE0B}">
  <dimension ref="A1:E28"/>
  <sheetViews>
    <sheetView topLeftCell="A22" workbookViewId="0">
      <selection activeCell="H4" sqref="H4"/>
    </sheetView>
  </sheetViews>
  <sheetFormatPr defaultRowHeight="15" x14ac:dyDescent="0.25"/>
  <cols>
    <col min="1" max="2" width="18.5703125" customWidth="1"/>
    <col min="3" max="5" width="18.5703125" style="6" customWidth="1"/>
  </cols>
  <sheetData>
    <row r="1" spans="1:5" ht="33.75" customHeight="1" x14ac:dyDescent="0.25">
      <c r="A1" s="12" t="s">
        <v>48</v>
      </c>
      <c r="B1" s="12" t="s">
        <v>49</v>
      </c>
      <c r="C1" s="12" t="s">
        <v>50</v>
      </c>
      <c r="D1" s="12" t="s">
        <v>36</v>
      </c>
      <c r="E1" s="12" t="s">
        <v>51</v>
      </c>
    </row>
    <row r="2" spans="1:5" x14ac:dyDescent="0.25">
      <c r="A2" s="21">
        <v>44261</v>
      </c>
      <c r="B2" s="16">
        <v>106</v>
      </c>
      <c r="C2" s="14" t="str">
        <f>VLOOKUP(B2,$A$14:$D$24,2,FALSE)</f>
        <v>Fiona</v>
      </c>
      <c r="D2" s="14" t="str">
        <f>VLOOKUP(B2,$A$14:$D$24,4,FALSE)</f>
        <v>Palembang</v>
      </c>
      <c r="E2" s="14" t="str">
        <f>HLOOKUP(D2,$A$27:$E$28,2,FALSE)</f>
        <v>2 Hari</v>
      </c>
    </row>
    <row r="3" spans="1:5" x14ac:dyDescent="0.25">
      <c r="A3" s="21">
        <v>44257</v>
      </c>
      <c r="B3" s="16">
        <v>102</v>
      </c>
      <c r="C3" s="14" t="str">
        <f t="shared" ref="C3:C11" si="0">VLOOKUP(B3,$A$14:$D$24,2,FALSE)</f>
        <v>Budi</v>
      </c>
      <c r="D3" s="14" t="str">
        <f t="shared" ref="D3:D11" si="1">VLOOKUP(B3,$A$14:$D$24,4,FALSE)</f>
        <v>Jakarta</v>
      </c>
      <c r="E3" s="14" t="str">
        <f t="shared" ref="E3:E11" si="2">HLOOKUP(D3,$A$27:$E$28,2,FALSE)</f>
        <v>1 Hari</v>
      </c>
    </row>
    <row r="4" spans="1:5" x14ac:dyDescent="0.25">
      <c r="A4" s="21">
        <v>44259</v>
      </c>
      <c r="B4" s="16">
        <v>104</v>
      </c>
      <c r="C4" s="14" t="str">
        <f t="shared" si="0"/>
        <v>Dewi</v>
      </c>
      <c r="D4" s="14" t="str">
        <f t="shared" si="1"/>
        <v>Surabaya</v>
      </c>
      <c r="E4" s="14" t="str">
        <f t="shared" si="2"/>
        <v>3 Hari</v>
      </c>
    </row>
    <row r="5" spans="1:5" x14ac:dyDescent="0.25">
      <c r="A5" s="21">
        <v>44260</v>
      </c>
      <c r="B5" s="16">
        <v>105</v>
      </c>
      <c r="C5" s="14" t="str">
        <f t="shared" si="0"/>
        <v>Eko</v>
      </c>
      <c r="D5" s="14" t="str">
        <f t="shared" si="1"/>
        <v>Jakarta</v>
      </c>
      <c r="E5" s="14" t="str">
        <f t="shared" si="2"/>
        <v>1 Hari</v>
      </c>
    </row>
    <row r="6" spans="1:5" x14ac:dyDescent="0.25">
      <c r="A6" s="21">
        <v>44265</v>
      </c>
      <c r="B6" s="16">
        <v>110</v>
      </c>
      <c r="C6" s="14" t="str">
        <f t="shared" si="0"/>
        <v>Juned</v>
      </c>
      <c r="D6" s="14" t="str">
        <f t="shared" si="1"/>
        <v>Bandung</v>
      </c>
      <c r="E6" s="14" t="str">
        <f t="shared" si="2"/>
        <v>2 Hari</v>
      </c>
    </row>
    <row r="7" spans="1:5" x14ac:dyDescent="0.25">
      <c r="A7" s="21">
        <v>44258</v>
      </c>
      <c r="B7" s="16">
        <v>103</v>
      </c>
      <c r="C7" s="14" t="str">
        <f t="shared" si="0"/>
        <v>Clara</v>
      </c>
      <c r="D7" s="14" t="str">
        <f t="shared" si="1"/>
        <v>Palembang</v>
      </c>
      <c r="E7" s="14" t="str">
        <f t="shared" si="2"/>
        <v>2 Hari</v>
      </c>
    </row>
    <row r="8" spans="1:5" x14ac:dyDescent="0.25">
      <c r="A8" s="21">
        <v>44263</v>
      </c>
      <c r="B8" s="16">
        <v>108</v>
      </c>
      <c r="C8" s="14" t="str">
        <f t="shared" si="0"/>
        <v>Hesti</v>
      </c>
      <c r="D8" s="14" t="str">
        <f t="shared" si="1"/>
        <v>Bandung</v>
      </c>
      <c r="E8" s="14" t="str">
        <f t="shared" si="2"/>
        <v>2 Hari</v>
      </c>
    </row>
    <row r="9" spans="1:5" x14ac:dyDescent="0.25">
      <c r="A9" s="21">
        <v>44264</v>
      </c>
      <c r="B9" s="16">
        <v>109</v>
      </c>
      <c r="C9" s="14" t="str">
        <f t="shared" si="0"/>
        <v>Igna</v>
      </c>
      <c r="D9" s="14" t="str">
        <f t="shared" si="1"/>
        <v>Jakarta</v>
      </c>
      <c r="E9" s="14" t="str">
        <f t="shared" si="2"/>
        <v>1 Hari</v>
      </c>
    </row>
    <row r="10" spans="1:5" x14ac:dyDescent="0.25">
      <c r="A10" s="21">
        <v>44256</v>
      </c>
      <c r="B10" s="16">
        <v>101</v>
      </c>
      <c r="C10" s="14" t="str">
        <f t="shared" si="0"/>
        <v>Andi</v>
      </c>
      <c r="D10" s="14" t="str">
        <f t="shared" si="1"/>
        <v>Bandung</v>
      </c>
      <c r="E10" s="14" t="str">
        <f t="shared" si="2"/>
        <v>2 Hari</v>
      </c>
    </row>
    <row r="11" spans="1:5" x14ac:dyDescent="0.25">
      <c r="A11" s="21">
        <v>44262</v>
      </c>
      <c r="B11" s="16">
        <v>107</v>
      </c>
      <c r="C11" s="14" t="str">
        <f t="shared" si="0"/>
        <v>Gina</v>
      </c>
      <c r="D11" s="14" t="str">
        <f t="shared" si="1"/>
        <v>Surabaya</v>
      </c>
      <c r="E11" s="14" t="str">
        <f t="shared" si="2"/>
        <v>3 Hari</v>
      </c>
    </row>
    <row r="13" spans="1:5" ht="15.75" thickBot="1" x14ac:dyDescent="0.3"/>
    <row r="14" spans="1:5" ht="15.75" thickBot="1" x14ac:dyDescent="0.3">
      <c r="A14" s="12" t="s">
        <v>49</v>
      </c>
      <c r="B14" s="12" t="s">
        <v>50</v>
      </c>
      <c r="C14" s="26" t="s">
        <v>52</v>
      </c>
      <c r="D14" s="26" t="s">
        <v>36</v>
      </c>
      <c r="E14" s="27"/>
    </row>
    <row r="15" spans="1:5" ht="15.75" thickBot="1" x14ac:dyDescent="0.3">
      <c r="A15" s="16">
        <v>101</v>
      </c>
      <c r="B15" s="22" t="s">
        <v>53</v>
      </c>
      <c r="C15" s="14" t="s">
        <v>22</v>
      </c>
      <c r="D15" s="14" t="s">
        <v>42</v>
      </c>
      <c r="E15" s="27"/>
    </row>
    <row r="16" spans="1:5" ht="15.75" thickBot="1" x14ac:dyDescent="0.3">
      <c r="A16" s="16">
        <v>102</v>
      </c>
      <c r="B16" s="22" t="s">
        <v>54</v>
      </c>
      <c r="C16" s="14" t="s">
        <v>22</v>
      </c>
      <c r="D16" s="14" t="s">
        <v>43</v>
      </c>
      <c r="E16" s="27"/>
    </row>
    <row r="17" spans="1:5" ht="15.75" thickBot="1" x14ac:dyDescent="0.3">
      <c r="A17" s="16">
        <v>103</v>
      </c>
      <c r="B17" s="22" t="s">
        <v>55</v>
      </c>
      <c r="C17" s="14" t="s">
        <v>26</v>
      </c>
      <c r="D17" s="14" t="s">
        <v>56</v>
      </c>
      <c r="E17" s="27"/>
    </row>
    <row r="18" spans="1:5" ht="15.75" thickBot="1" x14ac:dyDescent="0.3">
      <c r="A18" s="16">
        <v>104</v>
      </c>
      <c r="B18" s="22" t="s">
        <v>57</v>
      </c>
      <c r="C18" s="14" t="s">
        <v>26</v>
      </c>
      <c r="D18" s="14" t="s">
        <v>44</v>
      </c>
      <c r="E18" s="27"/>
    </row>
    <row r="19" spans="1:5" ht="15.75" thickBot="1" x14ac:dyDescent="0.3">
      <c r="A19" s="16">
        <v>105</v>
      </c>
      <c r="B19" s="22" t="s">
        <v>58</v>
      </c>
      <c r="C19" s="14" t="s">
        <v>22</v>
      </c>
      <c r="D19" s="14" t="s">
        <v>43</v>
      </c>
      <c r="E19" s="27"/>
    </row>
    <row r="20" spans="1:5" ht="15.75" thickBot="1" x14ac:dyDescent="0.3">
      <c r="A20" s="16">
        <v>106</v>
      </c>
      <c r="B20" s="22" t="s">
        <v>59</v>
      </c>
      <c r="C20" s="14" t="s">
        <v>26</v>
      </c>
      <c r="D20" s="14" t="s">
        <v>56</v>
      </c>
      <c r="E20" s="27"/>
    </row>
    <row r="21" spans="1:5" ht="15.75" thickBot="1" x14ac:dyDescent="0.3">
      <c r="A21" s="16">
        <v>107</v>
      </c>
      <c r="B21" s="22" t="s">
        <v>60</v>
      </c>
      <c r="C21" s="14" t="s">
        <v>26</v>
      </c>
      <c r="D21" s="14" t="s">
        <v>44</v>
      </c>
      <c r="E21" s="27"/>
    </row>
    <row r="22" spans="1:5" ht="15.75" thickBot="1" x14ac:dyDescent="0.3">
      <c r="A22" s="16">
        <v>108</v>
      </c>
      <c r="B22" s="22" t="s">
        <v>61</v>
      </c>
      <c r="C22" s="14" t="s">
        <v>26</v>
      </c>
      <c r="D22" s="14" t="s">
        <v>42</v>
      </c>
      <c r="E22" s="27"/>
    </row>
    <row r="23" spans="1:5" ht="15.75" thickBot="1" x14ac:dyDescent="0.3">
      <c r="A23" s="16">
        <v>109</v>
      </c>
      <c r="B23" s="22" t="s">
        <v>62</v>
      </c>
      <c r="C23" s="14" t="s">
        <v>22</v>
      </c>
      <c r="D23" s="14" t="s">
        <v>43</v>
      </c>
      <c r="E23" s="27"/>
    </row>
    <row r="24" spans="1:5" ht="15.75" thickBot="1" x14ac:dyDescent="0.3">
      <c r="A24" s="16">
        <v>110</v>
      </c>
      <c r="B24" s="22" t="s">
        <v>63</v>
      </c>
      <c r="C24" s="14" t="s">
        <v>22</v>
      </c>
      <c r="D24" s="14" t="s">
        <v>42</v>
      </c>
      <c r="E24" s="27"/>
    </row>
    <row r="25" spans="1:5" ht="15.75" thickBot="1" x14ac:dyDescent="0.3">
      <c r="A25" s="24"/>
      <c r="B25" s="24"/>
      <c r="C25" s="28"/>
      <c r="D25" s="28"/>
      <c r="E25" s="29"/>
    </row>
    <row r="26" spans="1:5" x14ac:dyDescent="0.25">
      <c r="A26" s="25"/>
      <c r="B26" s="25"/>
      <c r="C26" s="30"/>
      <c r="D26" s="30"/>
      <c r="E26" s="30"/>
    </row>
    <row r="27" spans="1:5" x14ac:dyDescent="0.25">
      <c r="A27" s="23" t="s">
        <v>64</v>
      </c>
      <c r="B27" s="13" t="s">
        <v>43</v>
      </c>
      <c r="C27" s="14" t="s">
        <v>42</v>
      </c>
      <c r="D27" s="14" t="s">
        <v>56</v>
      </c>
      <c r="E27" s="14" t="s">
        <v>44</v>
      </c>
    </row>
    <row r="28" spans="1:5" x14ac:dyDescent="0.25">
      <c r="A28" s="23" t="s">
        <v>51</v>
      </c>
      <c r="B28" s="13" t="s">
        <v>65</v>
      </c>
      <c r="C28" s="14" t="s">
        <v>66</v>
      </c>
      <c r="D28" s="14" t="s">
        <v>66</v>
      </c>
      <c r="E28" s="14" t="s">
        <v>67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(IF) LEFT MID RIGHT</vt:lpstr>
      <vt:lpstr>(IF) AND OR SUM</vt:lpstr>
      <vt:lpstr>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SMK TI BAZMA</dc:creator>
  <cp:lastModifiedBy>SMK TI BAZMA</cp:lastModifiedBy>
  <cp:lastPrinted>2022-12-04T03:56:11Z</cp:lastPrinted>
  <dcterms:created xsi:type="dcterms:W3CDTF">2022-12-04T03:19:19Z</dcterms:created>
  <dcterms:modified xsi:type="dcterms:W3CDTF">2022-12-04T07:05:59Z</dcterms:modified>
</cp:coreProperties>
</file>