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60" windowWidth="16608" windowHeight="9432" activeTab="2"/>
  </bookViews>
  <sheets>
    <sheet name="Дельта-кодер" sheetId="2" r:id="rId1"/>
    <sheet name="Равномерное ИКМ" sheetId="3" r:id="rId2"/>
    <sheet name="ДИКМ-кодер" sheetId="1" r:id="rId3"/>
  </sheets>
  <calcPr calcId="125725"/>
</workbook>
</file>

<file path=xl/calcChain.xml><?xml version="1.0" encoding="utf-8"?>
<calcChain xmlns="http://schemas.openxmlformats.org/spreadsheetml/2006/main">
  <c r="H9" i="2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8"/>
  <c r="H9" i="3" l="1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8"/>
  <c r="T3" i="2"/>
  <c r="H8" i="1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7"/>
  <c r="D9" i="3" l="1"/>
  <c r="E9" s="1"/>
  <c r="I9" s="1"/>
  <c r="D10"/>
  <c r="E10" s="1"/>
  <c r="I10" s="1"/>
  <c r="D11"/>
  <c r="E11" s="1"/>
  <c r="I11" s="1"/>
  <c r="D12"/>
  <c r="E12" s="1"/>
  <c r="I12" s="1"/>
  <c r="D13"/>
  <c r="E13" s="1"/>
  <c r="I13" s="1"/>
  <c r="D14"/>
  <c r="E14" s="1"/>
  <c r="I14" s="1"/>
  <c r="D15"/>
  <c r="E15" s="1"/>
  <c r="I15" s="1"/>
  <c r="D16"/>
  <c r="E16" s="1"/>
  <c r="I16" s="1"/>
  <c r="D17"/>
  <c r="E17" s="1"/>
  <c r="I17" s="1"/>
  <c r="D18"/>
  <c r="E18" s="1"/>
  <c r="I18" s="1"/>
  <c r="D19"/>
  <c r="E19" s="1"/>
  <c r="I19" s="1"/>
  <c r="D20"/>
  <c r="E20" s="1"/>
  <c r="I20" s="1"/>
  <c r="D21"/>
  <c r="E21" s="1"/>
  <c r="I21" s="1"/>
  <c r="D22"/>
  <c r="E22" s="1"/>
  <c r="I22" s="1"/>
  <c r="D23"/>
  <c r="E23" s="1"/>
  <c r="I23" s="1"/>
  <c r="D24"/>
  <c r="E24" s="1"/>
  <c r="I24" s="1"/>
  <c r="D25"/>
  <c r="E25" s="1"/>
  <c r="I25" s="1"/>
  <c r="D26"/>
  <c r="E26" s="1"/>
  <c r="I26" s="1"/>
  <c r="D27"/>
  <c r="E27" s="1"/>
  <c r="I27" s="1"/>
  <c r="D28"/>
  <c r="E28" s="1"/>
  <c r="I28" s="1"/>
  <c r="D29"/>
  <c r="E29" s="1"/>
  <c r="I29" s="1"/>
  <c r="D30"/>
  <c r="E30" s="1"/>
  <c r="I30" s="1"/>
  <c r="D31"/>
  <c r="E31" s="1"/>
  <c r="I31" s="1"/>
  <c r="D32"/>
  <c r="E32" s="1"/>
  <c r="I32" s="1"/>
  <c r="D33"/>
  <c r="E33" s="1"/>
  <c r="I33" s="1"/>
  <c r="D34"/>
  <c r="E34" s="1"/>
  <c r="I34" s="1"/>
  <c r="D35"/>
  <c r="E35" s="1"/>
  <c r="I35" s="1"/>
  <c r="D36"/>
  <c r="E36" s="1"/>
  <c r="I36" s="1"/>
  <c r="D37"/>
  <c r="E37" s="1"/>
  <c r="I37" s="1"/>
  <c r="D38"/>
  <c r="E38" s="1"/>
  <c r="I38" s="1"/>
  <c r="D39"/>
  <c r="E39" s="1"/>
  <c r="I39" s="1"/>
  <c r="D40"/>
  <c r="E40" s="1"/>
  <c r="I40" s="1"/>
  <c r="D41"/>
  <c r="E41" s="1"/>
  <c r="I41" s="1"/>
  <c r="D42"/>
  <c r="E42" s="1"/>
  <c r="I42" s="1"/>
  <c r="D43"/>
  <c r="E43" s="1"/>
  <c r="I43" s="1"/>
  <c r="D44"/>
  <c r="E44" s="1"/>
  <c r="I44" s="1"/>
  <c r="D45"/>
  <c r="E45" s="1"/>
  <c r="I45" s="1"/>
  <c r="D46"/>
  <c r="E46" s="1"/>
  <c r="I46" s="1"/>
  <c r="D47"/>
  <c r="E47" s="1"/>
  <c r="I47" s="1"/>
  <c r="D48"/>
  <c r="E48" s="1"/>
  <c r="I48" s="1"/>
  <c r="D49"/>
  <c r="E49" s="1"/>
  <c r="I49" s="1"/>
  <c r="D50"/>
  <c r="E50" s="1"/>
  <c r="I50" s="1"/>
  <c r="D51"/>
  <c r="E51" s="1"/>
  <c r="I51" s="1"/>
  <c r="D52"/>
  <c r="E52" s="1"/>
  <c r="I52" s="1"/>
  <c r="D53"/>
  <c r="E53" s="1"/>
  <c r="I53" s="1"/>
  <c r="D54"/>
  <c r="E54" s="1"/>
  <c r="I54" s="1"/>
  <c r="D55"/>
  <c r="E55" s="1"/>
  <c r="I55" s="1"/>
  <c r="D56"/>
  <c r="E56" s="1"/>
  <c r="I56" s="1"/>
  <c r="D57"/>
  <c r="E57" s="1"/>
  <c r="I57" s="1"/>
  <c r="D58"/>
  <c r="E58" s="1"/>
  <c r="I58" s="1"/>
  <c r="D59"/>
  <c r="E59" s="1"/>
  <c r="I59" s="1"/>
  <c r="D60"/>
  <c r="E60" s="1"/>
  <c r="I60" s="1"/>
  <c r="D61"/>
  <c r="E61" s="1"/>
  <c r="I61" s="1"/>
  <c r="D62"/>
  <c r="E62" s="1"/>
  <c r="I62" s="1"/>
  <c r="D63"/>
  <c r="E63" s="1"/>
  <c r="I63" s="1"/>
  <c r="D64"/>
  <c r="E64" s="1"/>
  <c r="I64" s="1"/>
  <c r="D65"/>
  <c r="E65" s="1"/>
  <c r="I65" s="1"/>
  <c r="D66"/>
  <c r="E66" s="1"/>
  <c r="I66" s="1"/>
  <c r="D67"/>
  <c r="E67" s="1"/>
  <c r="I67" s="1"/>
  <c r="D68"/>
  <c r="E68" s="1"/>
  <c r="I68" s="1"/>
  <c r="D69"/>
  <c r="E69" s="1"/>
  <c r="I69" s="1"/>
  <c r="D70"/>
  <c r="E70" s="1"/>
  <c r="I70" s="1"/>
  <c r="D71"/>
  <c r="E71" s="1"/>
  <c r="I71" s="1"/>
  <c r="D72"/>
  <c r="E72" s="1"/>
  <c r="I72" s="1"/>
  <c r="D73"/>
  <c r="E73" s="1"/>
  <c r="I73" s="1"/>
  <c r="D74"/>
  <c r="E74" s="1"/>
  <c r="I74" s="1"/>
  <c r="D75"/>
  <c r="E75" s="1"/>
  <c r="I75" s="1"/>
  <c r="D76"/>
  <c r="E76" s="1"/>
  <c r="I76" s="1"/>
  <c r="D77"/>
  <c r="E77" s="1"/>
  <c r="I77" s="1"/>
  <c r="D78"/>
  <c r="E78" s="1"/>
  <c r="I78" s="1"/>
  <c r="D79"/>
  <c r="E79" s="1"/>
  <c r="I79" s="1"/>
  <c r="D80"/>
  <c r="E80" s="1"/>
  <c r="I80" s="1"/>
  <c r="D81"/>
  <c r="E81" s="1"/>
  <c r="I81" s="1"/>
  <c r="D82"/>
  <c r="E82" s="1"/>
  <c r="I82" s="1"/>
  <c r="D83"/>
  <c r="E83" s="1"/>
  <c r="I83" s="1"/>
  <c r="D84"/>
  <c r="E84" s="1"/>
  <c r="I84" s="1"/>
  <c r="D85"/>
  <c r="E85" s="1"/>
  <c r="I85" s="1"/>
  <c r="D86"/>
  <c r="E86" s="1"/>
  <c r="I86" s="1"/>
  <c r="D87"/>
  <c r="E87" s="1"/>
  <c r="I87" s="1"/>
  <c r="D88"/>
  <c r="E88" s="1"/>
  <c r="I88" s="1"/>
  <c r="D89"/>
  <c r="E89" s="1"/>
  <c r="I89" s="1"/>
  <c r="D90"/>
  <c r="E90" s="1"/>
  <c r="I90" s="1"/>
  <c r="D91"/>
  <c r="E91" s="1"/>
  <c r="I91" s="1"/>
  <c r="D92"/>
  <c r="E92" s="1"/>
  <c r="I92" s="1"/>
  <c r="D93"/>
  <c r="E93" s="1"/>
  <c r="I93" s="1"/>
  <c r="D94"/>
  <c r="E94" s="1"/>
  <c r="I94" s="1"/>
  <c r="D95"/>
  <c r="E95" s="1"/>
  <c r="I95" s="1"/>
  <c r="D96"/>
  <c r="E96" s="1"/>
  <c r="I96" s="1"/>
  <c r="D97"/>
  <c r="E97" s="1"/>
  <c r="I97" s="1"/>
  <c r="D98"/>
  <c r="E98" s="1"/>
  <c r="I98" s="1"/>
  <c r="D99"/>
  <c r="E99" s="1"/>
  <c r="I99" s="1"/>
  <c r="D100"/>
  <c r="E100" s="1"/>
  <c r="I100" s="1"/>
  <c r="D101"/>
  <c r="E101" s="1"/>
  <c r="I101" s="1"/>
  <c r="D102"/>
  <c r="E102" s="1"/>
  <c r="I102" s="1"/>
  <c r="D103"/>
  <c r="E103" s="1"/>
  <c r="I103" s="1"/>
  <c r="D104"/>
  <c r="E104" s="1"/>
  <c r="I104" s="1"/>
  <c r="D105"/>
  <c r="E105" s="1"/>
  <c r="I105" s="1"/>
  <c r="D106"/>
  <c r="E106" s="1"/>
  <c r="I106" s="1"/>
  <c r="D107"/>
  <c r="E107" s="1"/>
  <c r="I107" s="1"/>
  <c r="D108"/>
  <c r="E108" s="1"/>
  <c r="I108" s="1"/>
  <c r="D109"/>
  <c r="E109" s="1"/>
  <c r="I109" s="1"/>
  <c r="D110"/>
  <c r="E110" s="1"/>
  <c r="I110" s="1"/>
  <c r="D111"/>
  <c r="E111" s="1"/>
  <c r="I111" s="1"/>
  <c r="D112"/>
  <c r="E112" s="1"/>
  <c r="I112" s="1"/>
  <c r="D113"/>
  <c r="E113" s="1"/>
  <c r="I113" s="1"/>
  <c r="D114"/>
  <c r="E114" s="1"/>
  <c r="I114" s="1"/>
  <c r="D115"/>
  <c r="E115" s="1"/>
  <c r="I115" s="1"/>
  <c r="D8"/>
  <c r="E8" s="1"/>
  <c r="I8" s="1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K8" i="2"/>
  <c r="R8" s="1"/>
  <c r="D8"/>
  <c r="I8" s="1"/>
  <c r="E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7"/>
  <c r="C7"/>
  <c r="H4" i="3" l="1"/>
  <c r="E8" i="2"/>
  <c r="L8"/>
  <c r="F8"/>
  <c r="G8" s="1"/>
  <c r="D9" s="1"/>
  <c r="D7" i="1"/>
  <c r="F7" s="1"/>
  <c r="M8" i="2" l="1"/>
  <c r="N8" s="1"/>
  <c r="O8" s="1"/>
  <c r="P8" s="1"/>
  <c r="Q8" s="1"/>
  <c r="Q9" s="1"/>
  <c r="K9" s="1"/>
  <c r="I9"/>
  <c r="E9"/>
  <c r="C8" i="1"/>
  <c r="I7"/>
  <c r="D8"/>
  <c r="E8" s="1"/>
  <c r="R9" i="2" l="1"/>
  <c r="L9"/>
  <c r="F9"/>
  <c r="G9" s="1"/>
  <c r="D10" s="1"/>
  <c r="M9"/>
  <c r="F8" i="1"/>
  <c r="N9" i="2" l="1"/>
  <c r="O9" s="1"/>
  <c r="P9" s="1"/>
  <c r="Q10" s="1"/>
  <c r="K10" s="1"/>
  <c r="I10"/>
  <c r="E10"/>
  <c r="F10" s="1"/>
  <c r="G10" s="1"/>
  <c r="D11" s="1"/>
  <c r="E11" s="1"/>
  <c r="C9" i="1"/>
  <c r="D9" s="1"/>
  <c r="I8"/>
  <c r="E9"/>
  <c r="F9" s="1"/>
  <c r="R10" i="2" l="1"/>
  <c r="L10"/>
  <c r="I11"/>
  <c r="F11"/>
  <c r="G11" s="1"/>
  <c r="D12" s="1"/>
  <c r="C10" i="1"/>
  <c r="D10" s="1"/>
  <c r="E10" s="1"/>
  <c r="F10" s="1"/>
  <c r="I9"/>
  <c r="M10" i="2" l="1"/>
  <c r="N10" s="1"/>
  <c r="O10" s="1"/>
  <c r="P10" s="1"/>
  <c r="Q11" s="1"/>
  <c r="K11" s="1"/>
  <c r="I12"/>
  <c r="E12"/>
  <c r="C11" i="1"/>
  <c r="D11" s="1"/>
  <c r="E11" s="1"/>
  <c r="I10"/>
  <c r="R11" i="2" l="1"/>
  <c r="L11"/>
  <c r="F12"/>
  <c r="G12" s="1"/>
  <c r="D13" s="1"/>
  <c r="F11" i="1"/>
  <c r="M11" i="2" l="1"/>
  <c r="N11" s="1"/>
  <c r="O11" s="1"/>
  <c r="P11" s="1"/>
  <c r="Q12" s="1"/>
  <c r="K12" s="1"/>
  <c r="I13"/>
  <c r="E13"/>
  <c r="C12" i="1"/>
  <c r="I11"/>
  <c r="D12"/>
  <c r="R12" i="2" l="1"/>
  <c r="L12"/>
  <c r="F13"/>
  <c r="G13" s="1"/>
  <c r="D14" s="1"/>
  <c r="E12" i="1"/>
  <c r="F12" s="1"/>
  <c r="M12" i="2" l="1"/>
  <c r="N12" s="1"/>
  <c r="O12" s="1"/>
  <c r="P12" s="1"/>
  <c r="Q13" s="1"/>
  <c r="K13" s="1"/>
  <c r="I14"/>
  <c r="E14"/>
  <c r="C13" i="1"/>
  <c r="I12"/>
  <c r="D13"/>
  <c r="R13" i="2" l="1"/>
  <c r="L13"/>
  <c r="F14"/>
  <c r="G14" s="1"/>
  <c r="D15" s="1"/>
  <c r="E13" i="1"/>
  <c r="F13" s="1"/>
  <c r="M13" i="2" l="1"/>
  <c r="N13" s="1"/>
  <c r="O13" s="1"/>
  <c r="P13" s="1"/>
  <c r="Q14" s="1"/>
  <c r="K14" s="1"/>
  <c r="I15"/>
  <c r="E15"/>
  <c r="C14" i="1"/>
  <c r="I13"/>
  <c r="D14"/>
  <c r="R14" i="2" l="1"/>
  <c r="L14"/>
  <c r="F15"/>
  <c r="G15" s="1"/>
  <c r="D16" s="1"/>
  <c r="E14" i="1"/>
  <c r="F14" s="1"/>
  <c r="M14" i="2" l="1"/>
  <c r="N14" s="1"/>
  <c r="I16"/>
  <c r="E16"/>
  <c r="C15" i="1"/>
  <c r="I14"/>
  <c r="D15"/>
  <c r="O14" i="2" l="1"/>
  <c r="P14" s="1"/>
  <c r="Q15" s="1"/>
  <c r="K15" s="1"/>
  <c r="F16"/>
  <c r="G16" s="1"/>
  <c r="D17" s="1"/>
  <c r="E15" i="1"/>
  <c r="F15" s="1"/>
  <c r="R15" i="2" l="1"/>
  <c r="L15"/>
  <c r="I17"/>
  <c r="E17"/>
  <c r="C16" i="1"/>
  <c r="I15"/>
  <c r="D16"/>
  <c r="M15" i="2" l="1"/>
  <c r="N15" s="1"/>
  <c r="O15" s="1"/>
  <c r="P15" s="1"/>
  <c r="Q16" s="1"/>
  <c r="K16" s="1"/>
  <c r="F17"/>
  <c r="G17" s="1"/>
  <c r="D18" s="1"/>
  <c r="E16" i="1"/>
  <c r="F16" s="1"/>
  <c r="R16" i="2" l="1"/>
  <c r="L16"/>
  <c r="I18"/>
  <c r="E18"/>
  <c r="C17" i="1"/>
  <c r="I16"/>
  <c r="D17"/>
  <c r="M16" i="2" l="1"/>
  <c r="N16" s="1"/>
  <c r="O16" s="1"/>
  <c r="P16" s="1"/>
  <c r="Q17" s="1"/>
  <c r="K17" s="1"/>
  <c r="R17" s="1"/>
  <c r="F18"/>
  <c r="G18" s="1"/>
  <c r="D19" s="1"/>
  <c r="E17" i="1"/>
  <c r="F17" s="1"/>
  <c r="I19" i="2" l="1"/>
  <c r="E19"/>
  <c r="C18" i="1"/>
  <c r="I17"/>
  <c r="L17" i="2"/>
  <c r="D18" i="1"/>
  <c r="F19" i="2" l="1"/>
  <c r="G19" s="1"/>
  <c r="D20" s="1"/>
  <c r="M17"/>
  <c r="N17" s="1"/>
  <c r="E18" i="1"/>
  <c r="F18" s="1"/>
  <c r="O17" i="2" l="1"/>
  <c r="P17" s="1"/>
  <c r="Q18" s="1"/>
  <c r="K18" s="1"/>
  <c r="R18" s="1"/>
  <c r="I20"/>
  <c r="E20"/>
  <c r="C19" i="1"/>
  <c r="I18"/>
  <c r="D19"/>
  <c r="F20" i="2" l="1"/>
  <c r="G20" s="1"/>
  <c r="D21" s="1"/>
  <c r="L18"/>
  <c r="E19" i="1"/>
  <c r="F19" s="1"/>
  <c r="I21" i="2" l="1"/>
  <c r="E21"/>
  <c r="C20" i="1"/>
  <c r="I19"/>
  <c r="M18" i="2"/>
  <c r="N18" s="1"/>
  <c r="D20" i="1"/>
  <c r="O18" i="2" l="1"/>
  <c r="P18" s="1"/>
  <c r="Q19" s="1"/>
  <c r="K19" s="1"/>
  <c r="R19" s="1"/>
  <c r="F21"/>
  <c r="G21" s="1"/>
  <c r="D22" s="1"/>
  <c r="E20" i="1"/>
  <c r="F20" s="1"/>
  <c r="I22" i="2" l="1"/>
  <c r="E22"/>
  <c r="C21" i="1"/>
  <c r="D21" s="1"/>
  <c r="I20"/>
  <c r="L19" i="2"/>
  <c r="F22" l="1"/>
  <c r="G22" s="1"/>
  <c r="D23" s="1"/>
  <c r="M19"/>
  <c r="N19" s="1"/>
  <c r="E21" i="1"/>
  <c r="F21" s="1"/>
  <c r="O19" i="2" l="1"/>
  <c r="P19" s="1"/>
  <c r="Q20" s="1"/>
  <c r="K20" s="1"/>
  <c r="R20" s="1"/>
  <c r="I23"/>
  <c r="E23"/>
  <c r="C22" i="1"/>
  <c r="D22" s="1"/>
  <c r="I21"/>
  <c r="F23" i="2" l="1"/>
  <c r="G23" s="1"/>
  <c r="D24" s="1"/>
  <c r="L20"/>
  <c r="E22" i="1"/>
  <c r="F22" s="1"/>
  <c r="I24" i="2" l="1"/>
  <c r="E24"/>
  <c r="C23" i="1"/>
  <c r="I22"/>
  <c r="M20" i="2"/>
  <c r="N20" s="1"/>
  <c r="D23" i="1"/>
  <c r="O20" i="2" l="1"/>
  <c r="P20" s="1"/>
  <c r="Q21" s="1"/>
  <c r="K21" s="1"/>
  <c r="R21" s="1"/>
  <c r="F24"/>
  <c r="G24" s="1"/>
  <c r="D25" s="1"/>
  <c r="E23" i="1"/>
  <c r="F23" s="1"/>
  <c r="I25" i="2" l="1"/>
  <c r="E25"/>
  <c r="C24" i="1"/>
  <c r="I23"/>
  <c r="L21" i="2"/>
  <c r="D24" i="1"/>
  <c r="F25" i="2" l="1"/>
  <c r="G25" s="1"/>
  <c r="D26" s="1"/>
  <c r="M21"/>
  <c r="N21" s="1"/>
  <c r="E24" i="1"/>
  <c r="F24" s="1"/>
  <c r="O21" i="2" l="1"/>
  <c r="P21" s="1"/>
  <c r="Q22" s="1"/>
  <c r="K22" s="1"/>
  <c r="R22" s="1"/>
  <c r="I26"/>
  <c r="E26"/>
  <c r="C25" i="1"/>
  <c r="D25" s="1"/>
  <c r="I24"/>
  <c r="E25"/>
  <c r="F25" s="1"/>
  <c r="F26" i="2" l="1"/>
  <c r="G26" s="1"/>
  <c r="D27" s="1"/>
  <c r="C26" i="1"/>
  <c r="D26" s="1"/>
  <c r="I25"/>
  <c r="L22" i="2"/>
  <c r="E26" i="1"/>
  <c r="F26" s="1"/>
  <c r="I27" i="2" l="1"/>
  <c r="E27"/>
  <c r="C27" i="1"/>
  <c r="D27" s="1"/>
  <c r="I26"/>
  <c r="M22" i="2"/>
  <c r="N22" s="1"/>
  <c r="E27" i="1"/>
  <c r="F27" s="1"/>
  <c r="O22" i="2" l="1"/>
  <c r="P22" s="1"/>
  <c r="Q23" s="1"/>
  <c r="K23" s="1"/>
  <c r="R23" s="1"/>
  <c r="F27"/>
  <c r="G27" s="1"/>
  <c r="D28" s="1"/>
  <c r="C28" i="1"/>
  <c r="D28" s="1"/>
  <c r="E28" s="1"/>
  <c r="F28" s="1"/>
  <c r="I27"/>
  <c r="I28" i="2" l="1"/>
  <c r="E28"/>
  <c r="C29" i="1"/>
  <c r="D29" s="1"/>
  <c r="I28"/>
  <c r="L23" i="2"/>
  <c r="E29" i="1"/>
  <c r="F29" s="1"/>
  <c r="F28" i="2" l="1"/>
  <c r="G28" s="1"/>
  <c r="D29" s="1"/>
  <c r="C30" i="1"/>
  <c r="D30" s="1"/>
  <c r="E30" s="1"/>
  <c r="F30" s="1"/>
  <c r="I29"/>
  <c r="M23" i="2"/>
  <c r="N23" s="1"/>
  <c r="O23" l="1"/>
  <c r="P23" s="1"/>
  <c r="Q24" s="1"/>
  <c r="K24" s="1"/>
  <c r="R24" s="1"/>
  <c r="I29"/>
  <c r="E29"/>
  <c r="C31" i="1"/>
  <c r="D31" s="1"/>
  <c r="I30"/>
  <c r="E31"/>
  <c r="F31" s="1"/>
  <c r="F29" i="2" l="1"/>
  <c r="G29" s="1"/>
  <c r="D30" s="1"/>
  <c r="C32" i="1"/>
  <c r="D32" s="1"/>
  <c r="E32" s="1"/>
  <c r="F32" s="1"/>
  <c r="I31"/>
  <c r="L24" i="2"/>
  <c r="I30" l="1"/>
  <c r="E30"/>
  <c r="C33" i="1"/>
  <c r="D33" s="1"/>
  <c r="I32"/>
  <c r="M24" i="2"/>
  <c r="N24" s="1"/>
  <c r="E33" i="1"/>
  <c r="F33" s="1"/>
  <c r="O24" i="2" l="1"/>
  <c r="P24" s="1"/>
  <c r="Q25" s="1"/>
  <c r="K25" s="1"/>
  <c r="R25" s="1"/>
  <c r="F30"/>
  <c r="G30" s="1"/>
  <c r="D31" s="1"/>
  <c r="C34" i="1"/>
  <c r="D34" s="1"/>
  <c r="I33"/>
  <c r="E34"/>
  <c r="F34" s="1"/>
  <c r="I31" i="2" l="1"/>
  <c r="E31"/>
  <c r="C35" i="1"/>
  <c r="D35" s="1"/>
  <c r="E35" s="1"/>
  <c r="F35" s="1"/>
  <c r="I34"/>
  <c r="L25" i="2"/>
  <c r="F31" l="1"/>
  <c r="G31" s="1"/>
  <c r="D32" s="1"/>
  <c r="C36" i="1"/>
  <c r="D36" s="1"/>
  <c r="E36" s="1"/>
  <c r="F36" s="1"/>
  <c r="I35"/>
  <c r="M25" i="2"/>
  <c r="N25" s="1"/>
  <c r="O25" l="1"/>
  <c r="P25" s="1"/>
  <c r="Q26" s="1"/>
  <c r="K26" s="1"/>
  <c r="R26" s="1"/>
  <c r="I32"/>
  <c r="E32"/>
  <c r="C37" i="1"/>
  <c r="D37" s="1"/>
  <c r="I36"/>
  <c r="E37"/>
  <c r="F37" s="1"/>
  <c r="F32" i="2" l="1"/>
  <c r="G32" s="1"/>
  <c r="D33" s="1"/>
  <c r="C38" i="1"/>
  <c r="D38" s="1"/>
  <c r="E38" s="1"/>
  <c r="F38" s="1"/>
  <c r="I37"/>
  <c r="L26" i="2"/>
  <c r="I33" l="1"/>
  <c r="E33"/>
  <c r="C39" i="1"/>
  <c r="D39" s="1"/>
  <c r="I38"/>
  <c r="M26" i="2"/>
  <c r="N26" s="1"/>
  <c r="E39" i="1"/>
  <c r="F39" s="1"/>
  <c r="O26" i="2" l="1"/>
  <c r="P26" s="1"/>
  <c r="Q27" s="1"/>
  <c r="K27" s="1"/>
  <c r="R27" s="1"/>
  <c r="F33"/>
  <c r="G33" s="1"/>
  <c r="D34" s="1"/>
  <c r="C40" i="1"/>
  <c r="D40" s="1"/>
  <c r="I39"/>
  <c r="E40"/>
  <c r="F40" s="1"/>
  <c r="I34" i="2" l="1"/>
  <c r="E34"/>
  <c r="C41" i="1"/>
  <c r="D41" s="1"/>
  <c r="I40"/>
  <c r="L27" i="2"/>
  <c r="E41" i="1"/>
  <c r="F41" s="1"/>
  <c r="F34" i="2" l="1"/>
  <c r="G34" s="1"/>
  <c r="D35" s="1"/>
  <c r="C42" i="1"/>
  <c r="D42" s="1"/>
  <c r="I41"/>
  <c r="M27" i="2"/>
  <c r="N27" s="1"/>
  <c r="E42" i="1"/>
  <c r="F42" s="1"/>
  <c r="O27" i="2" l="1"/>
  <c r="P27" s="1"/>
  <c r="Q28" s="1"/>
  <c r="K28" s="1"/>
  <c r="R28" s="1"/>
  <c r="I35"/>
  <c r="E35"/>
  <c r="C43" i="1"/>
  <c r="D43" s="1"/>
  <c r="I42"/>
  <c r="E43"/>
  <c r="F43" s="1"/>
  <c r="F35" i="2" l="1"/>
  <c r="G35" s="1"/>
  <c r="D36" s="1"/>
  <c r="C44" i="1"/>
  <c r="D44" s="1"/>
  <c r="I43"/>
  <c r="L28" i="2"/>
  <c r="E44" i="1"/>
  <c r="F44" s="1"/>
  <c r="I36" i="2" l="1"/>
  <c r="E36"/>
  <c r="C45" i="1"/>
  <c r="D45" s="1"/>
  <c r="I44"/>
  <c r="M28" i="2"/>
  <c r="N28" s="1"/>
  <c r="E45" i="1"/>
  <c r="F45" s="1"/>
  <c r="O28" i="2" l="1"/>
  <c r="P28" s="1"/>
  <c r="Q29" s="1"/>
  <c r="K29" s="1"/>
  <c r="R29" s="1"/>
  <c r="F36"/>
  <c r="G36" s="1"/>
  <c r="D37" s="1"/>
  <c r="C46" i="1"/>
  <c r="D46" s="1"/>
  <c r="I45"/>
  <c r="E46"/>
  <c r="F46" s="1"/>
  <c r="I37" i="2" l="1"/>
  <c r="E37"/>
  <c r="C47" i="1"/>
  <c r="D47" s="1"/>
  <c r="I46"/>
  <c r="L29" i="2"/>
  <c r="E47" i="1"/>
  <c r="F47" s="1"/>
  <c r="F37" i="2" l="1"/>
  <c r="G37" s="1"/>
  <c r="D38" s="1"/>
  <c r="C48" i="1"/>
  <c r="D48" s="1"/>
  <c r="I47"/>
  <c r="M29" i="2"/>
  <c r="N29" s="1"/>
  <c r="E48" i="1"/>
  <c r="F48" s="1"/>
  <c r="O29" i="2" l="1"/>
  <c r="P29" s="1"/>
  <c r="Q30" s="1"/>
  <c r="K30" s="1"/>
  <c r="R30" s="1"/>
  <c r="I38"/>
  <c r="E38"/>
  <c r="C49" i="1"/>
  <c r="D49" s="1"/>
  <c r="E49" s="1"/>
  <c r="F49" s="1"/>
  <c r="I48"/>
  <c r="F38" i="2" l="1"/>
  <c r="G38" s="1"/>
  <c r="D39" s="1"/>
  <c r="C50" i="1"/>
  <c r="D50" s="1"/>
  <c r="I49"/>
  <c r="L30" i="2"/>
  <c r="E50" i="1"/>
  <c r="F50" s="1"/>
  <c r="I39" i="2" l="1"/>
  <c r="E39"/>
  <c r="C51" i="1"/>
  <c r="D51" s="1"/>
  <c r="I50"/>
  <c r="M30" i="2"/>
  <c r="N30" s="1"/>
  <c r="E51" i="1"/>
  <c r="F51" s="1"/>
  <c r="O30" i="2" l="1"/>
  <c r="P30" s="1"/>
  <c r="Q31" s="1"/>
  <c r="K31" s="1"/>
  <c r="R31" s="1"/>
  <c r="F39"/>
  <c r="G39" s="1"/>
  <c r="D40" s="1"/>
  <c r="C52" i="1"/>
  <c r="D52" s="1"/>
  <c r="I51"/>
  <c r="E52"/>
  <c r="F52" s="1"/>
  <c r="I40" i="2" l="1"/>
  <c r="E40"/>
  <c r="C53" i="1"/>
  <c r="D53" s="1"/>
  <c r="I52"/>
  <c r="L31" i="2"/>
  <c r="E53" i="1"/>
  <c r="F53" s="1"/>
  <c r="F40" i="2" l="1"/>
  <c r="G40" s="1"/>
  <c r="D41" s="1"/>
  <c r="C54" i="1"/>
  <c r="D54" s="1"/>
  <c r="I53"/>
  <c r="M31" i="2"/>
  <c r="N31" s="1"/>
  <c r="E54" i="1"/>
  <c r="F54" s="1"/>
  <c r="O31" i="2" l="1"/>
  <c r="P31" s="1"/>
  <c r="Q32" s="1"/>
  <c r="K32" s="1"/>
  <c r="R32" s="1"/>
  <c r="I41"/>
  <c r="E41"/>
  <c r="C55" i="1"/>
  <c r="D55" s="1"/>
  <c r="I54"/>
  <c r="E55"/>
  <c r="F55" s="1"/>
  <c r="F41" i="2" l="1"/>
  <c r="G41" s="1"/>
  <c r="D42" s="1"/>
  <c r="C56" i="1"/>
  <c r="D56" s="1"/>
  <c r="I55"/>
  <c r="L32" i="2"/>
  <c r="E56" i="1"/>
  <c r="F56" s="1"/>
  <c r="I42" i="2" l="1"/>
  <c r="E42"/>
  <c r="C57" i="1"/>
  <c r="D57" s="1"/>
  <c r="I56"/>
  <c r="M32" i="2"/>
  <c r="N32" s="1"/>
  <c r="E57" i="1"/>
  <c r="F57" s="1"/>
  <c r="O32" i="2" l="1"/>
  <c r="P32" s="1"/>
  <c r="Q33" s="1"/>
  <c r="K33" s="1"/>
  <c r="R33" s="1"/>
  <c r="F42"/>
  <c r="G42" s="1"/>
  <c r="D43" s="1"/>
  <c r="C58" i="1"/>
  <c r="D58" s="1"/>
  <c r="I57"/>
  <c r="E58"/>
  <c r="F58" s="1"/>
  <c r="I43" i="2" l="1"/>
  <c r="E43"/>
  <c r="C59" i="1"/>
  <c r="D59" s="1"/>
  <c r="I58"/>
  <c r="L33" i="2"/>
  <c r="E59" i="1"/>
  <c r="F59" s="1"/>
  <c r="F43" i="2" l="1"/>
  <c r="G43" s="1"/>
  <c r="D44" s="1"/>
  <c r="C60" i="1"/>
  <c r="D60" s="1"/>
  <c r="I59"/>
  <c r="M33" i="2"/>
  <c r="N33" s="1"/>
  <c r="E60" i="1"/>
  <c r="F60" s="1"/>
  <c r="O33" i="2" l="1"/>
  <c r="P33" s="1"/>
  <c r="Q34" s="1"/>
  <c r="K34" s="1"/>
  <c r="R34" s="1"/>
  <c r="I44"/>
  <c r="E44"/>
  <c r="C61" i="1"/>
  <c r="D61" s="1"/>
  <c r="I60"/>
  <c r="E61"/>
  <c r="F61" s="1"/>
  <c r="F44" i="2" l="1"/>
  <c r="G44" s="1"/>
  <c r="D45" s="1"/>
  <c r="C62" i="1"/>
  <c r="D62" s="1"/>
  <c r="I61"/>
  <c r="L34" i="2"/>
  <c r="E62" i="1"/>
  <c r="F62" s="1"/>
  <c r="I45" i="2" l="1"/>
  <c r="E45"/>
  <c r="C63" i="1"/>
  <c r="D63" s="1"/>
  <c r="I62"/>
  <c r="M34" i="2"/>
  <c r="N34" s="1"/>
  <c r="E63" i="1"/>
  <c r="F63" s="1"/>
  <c r="O34" i="2" l="1"/>
  <c r="P34" s="1"/>
  <c r="Q35" s="1"/>
  <c r="K35" s="1"/>
  <c r="R35" s="1"/>
  <c r="F45"/>
  <c r="G45" s="1"/>
  <c r="D46" s="1"/>
  <c r="C64" i="1"/>
  <c r="D64" s="1"/>
  <c r="I63"/>
  <c r="E64"/>
  <c r="F64" s="1"/>
  <c r="I46" i="2" l="1"/>
  <c r="E46"/>
  <c r="C65" i="1"/>
  <c r="D65" s="1"/>
  <c r="I64"/>
  <c r="L35" i="2"/>
  <c r="E65" i="1"/>
  <c r="F65" s="1"/>
  <c r="F46" i="2" l="1"/>
  <c r="G46" s="1"/>
  <c r="D47" s="1"/>
  <c r="C66" i="1"/>
  <c r="D66" s="1"/>
  <c r="E66" s="1"/>
  <c r="F66" s="1"/>
  <c r="I65"/>
  <c r="M35" i="2"/>
  <c r="N35" s="1"/>
  <c r="O35" l="1"/>
  <c r="P35" s="1"/>
  <c r="Q36" s="1"/>
  <c r="K36" s="1"/>
  <c r="R36" s="1"/>
  <c r="I47"/>
  <c r="E47"/>
  <c r="C67" i="1"/>
  <c r="D67" s="1"/>
  <c r="I66"/>
  <c r="E67"/>
  <c r="F67" s="1"/>
  <c r="F47" i="2" l="1"/>
  <c r="G47" s="1"/>
  <c r="D48" s="1"/>
  <c r="C68" i="1"/>
  <c r="D68" s="1"/>
  <c r="E68" s="1"/>
  <c r="F68" s="1"/>
  <c r="I67"/>
  <c r="L36" i="2"/>
  <c r="I48" l="1"/>
  <c r="E48"/>
  <c r="C69" i="1"/>
  <c r="D69" s="1"/>
  <c r="I68"/>
  <c r="M36" i="2"/>
  <c r="N36" s="1"/>
  <c r="E69" i="1"/>
  <c r="F69" s="1"/>
  <c r="O36" i="2" l="1"/>
  <c r="P36" s="1"/>
  <c r="Q37" s="1"/>
  <c r="K37" s="1"/>
  <c r="R37" s="1"/>
  <c r="F48"/>
  <c r="G48" s="1"/>
  <c r="D49" s="1"/>
  <c r="C70" i="1"/>
  <c r="D70" s="1"/>
  <c r="I69"/>
  <c r="E70"/>
  <c r="F70" s="1"/>
  <c r="I49" i="2" l="1"/>
  <c r="E49"/>
  <c r="C71" i="1"/>
  <c r="D71" s="1"/>
  <c r="I70"/>
  <c r="L37" i="2"/>
  <c r="E71" i="1"/>
  <c r="F71" s="1"/>
  <c r="F49" i="2" l="1"/>
  <c r="G49" s="1"/>
  <c r="D50" s="1"/>
  <c r="C72" i="1"/>
  <c r="D72" s="1"/>
  <c r="I71"/>
  <c r="M37" i="2"/>
  <c r="N37" s="1"/>
  <c r="E72" i="1"/>
  <c r="F72" s="1"/>
  <c r="O37" i="2" l="1"/>
  <c r="P37" s="1"/>
  <c r="Q38" s="1"/>
  <c r="K38" s="1"/>
  <c r="R38" s="1"/>
  <c r="I50"/>
  <c r="E50"/>
  <c r="C73" i="1"/>
  <c r="D73" s="1"/>
  <c r="I72"/>
  <c r="E73"/>
  <c r="F73" s="1"/>
  <c r="F50" i="2" l="1"/>
  <c r="G50" s="1"/>
  <c r="D51" s="1"/>
  <c r="C74" i="1"/>
  <c r="D74" s="1"/>
  <c r="I73"/>
  <c r="L38" i="2"/>
  <c r="E74" i="1"/>
  <c r="F74" s="1"/>
  <c r="I51" i="2" l="1"/>
  <c r="E51"/>
  <c r="C75" i="1"/>
  <c r="D75" s="1"/>
  <c r="I74"/>
  <c r="M38" i="2"/>
  <c r="N38" s="1"/>
  <c r="E75" i="1"/>
  <c r="F75" s="1"/>
  <c r="O38" i="2" l="1"/>
  <c r="P38" s="1"/>
  <c r="Q39" s="1"/>
  <c r="K39" s="1"/>
  <c r="R39" s="1"/>
  <c r="F51"/>
  <c r="G51" s="1"/>
  <c r="D52" s="1"/>
  <c r="C76" i="1"/>
  <c r="D76" s="1"/>
  <c r="I75"/>
  <c r="E76"/>
  <c r="F76" s="1"/>
  <c r="I52" i="2" l="1"/>
  <c r="E52"/>
  <c r="C77" i="1"/>
  <c r="D77" s="1"/>
  <c r="I76"/>
  <c r="L39" i="2"/>
  <c r="E77" i="1"/>
  <c r="F77" s="1"/>
  <c r="F52" i="2" l="1"/>
  <c r="G52" s="1"/>
  <c r="D53" s="1"/>
  <c r="C78" i="1"/>
  <c r="D78" s="1"/>
  <c r="I77"/>
  <c r="M39" i="2"/>
  <c r="N39" s="1"/>
  <c r="E78" i="1"/>
  <c r="F78" s="1"/>
  <c r="O39" i="2" l="1"/>
  <c r="P39" s="1"/>
  <c r="Q40" s="1"/>
  <c r="K40" s="1"/>
  <c r="R40" s="1"/>
  <c r="I53"/>
  <c r="E53"/>
  <c r="C79" i="1"/>
  <c r="D79" s="1"/>
  <c r="I78"/>
  <c r="E79"/>
  <c r="F79" s="1"/>
  <c r="F53" i="2" l="1"/>
  <c r="G53" s="1"/>
  <c r="D54" s="1"/>
  <c r="C80" i="1"/>
  <c r="D80" s="1"/>
  <c r="I79"/>
  <c r="L40" i="2"/>
  <c r="E80" i="1"/>
  <c r="F80" s="1"/>
  <c r="I54" i="2" l="1"/>
  <c r="E54"/>
  <c r="C81" i="1"/>
  <c r="D81" s="1"/>
  <c r="I80"/>
  <c r="M40" i="2"/>
  <c r="N40" s="1"/>
  <c r="E81" i="1"/>
  <c r="F81" s="1"/>
  <c r="O40" i="2" l="1"/>
  <c r="P40" s="1"/>
  <c r="Q41" s="1"/>
  <c r="K41" s="1"/>
  <c r="R41" s="1"/>
  <c r="F54"/>
  <c r="G54" s="1"/>
  <c r="D55" s="1"/>
  <c r="C82" i="1"/>
  <c r="D82" s="1"/>
  <c r="I81"/>
  <c r="E82"/>
  <c r="F82" s="1"/>
  <c r="I55" i="2" l="1"/>
  <c r="E55"/>
  <c r="C83" i="1"/>
  <c r="D83" s="1"/>
  <c r="E83" s="1"/>
  <c r="F83" s="1"/>
  <c r="I82"/>
  <c r="L41" i="2"/>
  <c r="F55" l="1"/>
  <c r="G55" s="1"/>
  <c r="D56" s="1"/>
  <c r="C84" i="1"/>
  <c r="D84" s="1"/>
  <c r="I83"/>
  <c r="M41" i="2"/>
  <c r="N41" s="1"/>
  <c r="E84" i="1"/>
  <c r="F84" s="1"/>
  <c r="O41" i="2" l="1"/>
  <c r="P41" s="1"/>
  <c r="Q42" s="1"/>
  <c r="K42" s="1"/>
  <c r="R42" s="1"/>
  <c r="I56"/>
  <c r="E56"/>
  <c r="C85" i="1"/>
  <c r="I84"/>
  <c r="D85"/>
  <c r="E85" s="1"/>
  <c r="F85" s="1"/>
  <c r="F56" i="2" l="1"/>
  <c r="G56" s="1"/>
  <c r="D57" s="1"/>
  <c r="C86" i="1"/>
  <c r="D86" s="1"/>
  <c r="I85"/>
  <c r="L42" i="2"/>
  <c r="E86" i="1"/>
  <c r="F86" s="1"/>
  <c r="I57" i="2" l="1"/>
  <c r="E57"/>
  <c r="C87" i="1"/>
  <c r="D87" s="1"/>
  <c r="I86"/>
  <c r="M42" i="2"/>
  <c r="N42" s="1"/>
  <c r="E87" i="1"/>
  <c r="F87" s="1"/>
  <c r="O42" i="2" l="1"/>
  <c r="P42" s="1"/>
  <c r="Q43" s="1"/>
  <c r="K43" s="1"/>
  <c r="R43" s="1"/>
  <c r="F57"/>
  <c r="G57" s="1"/>
  <c r="D58" s="1"/>
  <c r="C88" i="1"/>
  <c r="D88" s="1"/>
  <c r="I87"/>
  <c r="E88"/>
  <c r="F88" s="1"/>
  <c r="I58" i="2" l="1"/>
  <c r="E58"/>
  <c r="C89" i="1"/>
  <c r="D89" s="1"/>
  <c r="I88"/>
  <c r="L43" i="2"/>
  <c r="E89" i="1"/>
  <c r="F89" s="1"/>
  <c r="F58" i="2" l="1"/>
  <c r="G58" s="1"/>
  <c r="D59" s="1"/>
  <c r="C90" i="1"/>
  <c r="D90" s="1"/>
  <c r="I89"/>
  <c r="M43" i="2"/>
  <c r="N43" s="1"/>
  <c r="E90" i="1"/>
  <c r="F90" s="1"/>
  <c r="O43" i="2" l="1"/>
  <c r="P43" s="1"/>
  <c r="Q44" s="1"/>
  <c r="K44" s="1"/>
  <c r="R44" s="1"/>
  <c r="I59"/>
  <c r="E59"/>
  <c r="C91" i="1"/>
  <c r="D91" s="1"/>
  <c r="I90"/>
  <c r="E91"/>
  <c r="F91" s="1"/>
  <c r="F59" i="2" l="1"/>
  <c r="G59" s="1"/>
  <c r="D60" s="1"/>
  <c r="C92" i="1"/>
  <c r="D92" s="1"/>
  <c r="E92" s="1"/>
  <c r="F92" s="1"/>
  <c r="I91"/>
  <c r="L44" i="2"/>
  <c r="I60" l="1"/>
  <c r="E60"/>
  <c r="C93" i="1"/>
  <c r="D93" s="1"/>
  <c r="I92"/>
  <c r="M44" i="2"/>
  <c r="N44" s="1"/>
  <c r="E93" i="1"/>
  <c r="F93" s="1"/>
  <c r="O44" i="2" l="1"/>
  <c r="P44" s="1"/>
  <c r="Q45" s="1"/>
  <c r="K45" s="1"/>
  <c r="R45" s="1"/>
  <c r="F60"/>
  <c r="G60" s="1"/>
  <c r="D61" s="1"/>
  <c r="C94" i="1"/>
  <c r="D94" s="1"/>
  <c r="I93"/>
  <c r="E94"/>
  <c r="F94" s="1"/>
  <c r="I61" i="2" l="1"/>
  <c r="E61"/>
  <c r="C95" i="1"/>
  <c r="D95" s="1"/>
  <c r="E95" s="1"/>
  <c r="F95" s="1"/>
  <c r="I94"/>
  <c r="L45" i="2"/>
  <c r="F61" l="1"/>
  <c r="G61" s="1"/>
  <c r="D62" s="1"/>
  <c r="C96" i="1"/>
  <c r="D96" s="1"/>
  <c r="I95"/>
  <c r="M45" i="2"/>
  <c r="N45" s="1"/>
  <c r="E96" i="1"/>
  <c r="F96" s="1"/>
  <c r="O45" i="2" l="1"/>
  <c r="P45" s="1"/>
  <c r="Q46" s="1"/>
  <c r="K46" s="1"/>
  <c r="R46" s="1"/>
  <c r="I62"/>
  <c r="E62"/>
  <c r="C97" i="1"/>
  <c r="D97" s="1"/>
  <c r="I96"/>
  <c r="E97"/>
  <c r="F97" s="1"/>
  <c r="F62" i="2" l="1"/>
  <c r="G62" s="1"/>
  <c r="D63" s="1"/>
  <c r="C98" i="1"/>
  <c r="D98" s="1"/>
  <c r="I97"/>
  <c r="L46" i="2"/>
  <c r="E98" i="1"/>
  <c r="F98" s="1"/>
  <c r="I63" i="2" l="1"/>
  <c r="E63"/>
  <c r="C99" i="1"/>
  <c r="D99" s="1"/>
  <c r="I98"/>
  <c r="M46" i="2"/>
  <c r="N46" s="1"/>
  <c r="E99" i="1"/>
  <c r="F99" s="1"/>
  <c r="O46" i="2" l="1"/>
  <c r="P46" s="1"/>
  <c r="Q47" s="1"/>
  <c r="K47" s="1"/>
  <c r="R47" s="1"/>
  <c r="F63"/>
  <c r="G63" s="1"/>
  <c r="D64" s="1"/>
  <c r="C100" i="1"/>
  <c r="D100" s="1"/>
  <c r="I99"/>
  <c r="E100"/>
  <c r="F100" s="1"/>
  <c r="I64" i="2" l="1"/>
  <c r="E64"/>
  <c r="C101" i="1"/>
  <c r="D101" s="1"/>
  <c r="I100"/>
  <c r="L47" i="2"/>
  <c r="E101" i="1"/>
  <c r="F101" s="1"/>
  <c r="F64" i="2" l="1"/>
  <c r="G64" s="1"/>
  <c r="D65" s="1"/>
  <c r="C102" i="1"/>
  <c r="D102" s="1"/>
  <c r="I101"/>
  <c r="M47" i="2"/>
  <c r="N47" s="1"/>
  <c r="E102" i="1"/>
  <c r="F102" s="1"/>
  <c r="O47" i="2" l="1"/>
  <c r="P47" s="1"/>
  <c r="Q48" s="1"/>
  <c r="K48" s="1"/>
  <c r="R48" s="1"/>
  <c r="I65"/>
  <c r="E65"/>
  <c r="C103" i="1"/>
  <c r="D103" s="1"/>
  <c r="I102"/>
  <c r="E103"/>
  <c r="F103" s="1"/>
  <c r="F65" i="2" l="1"/>
  <c r="G65" s="1"/>
  <c r="D66" s="1"/>
  <c r="C104" i="1"/>
  <c r="D104" s="1"/>
  <c r="E104" s="1"/>
  <c r="F104" s="1"/>
  <c r="I103"/>
  <c r="L48" i="2"/>
  <c r="I66" l="1"/>
  <c r="E66"/>
  <c r="C105" i="1"/>
  <c r="D105" s="1"/>
  <c r="I104"/>
  <c r="M48" i="2"/>
  <c r="N48" s="1"/>
  <c r="E105" i="1"/>
  <c r="F105" s="1"/>
  <c r="O48" i="2" l="1"/>
  <c r="P48" s="1"/>
  <c r="Q49" s="1"/>
  <c r="K49" s="1"/>
  <c r="R49" s="1"/>
  <c r="F66"/>
  <c r="G66" s="1"/>
  <c r="D67" s="1"/>
  <c r="C106" i="1"/>
  <c r="D106" s="1"/>
  <c r="I105"/>
  <c r="E106"/>
  <c r="F106" s="1"/>
  <c r="I67" i="2" l="1"/>
  <c r="E67"/>
  <c r="C107" i="1"/>
  <c r="D107" s="1"/>
  <c r="I106"/>
  <c r="L49" i="2"/>
  <c r="E107" i="1"/>
  <c r="F107" s="1"/>
  <c r="F67" i="2" l="1"/>
  <c r="G67" s="1"/>
  <c r="D68" s="1"/>
  <c r="C108" i="1"/>
  <c r="D108" s="1"/>
  <c r="I107"/>
  <c r="M49" i="2"/>
  <c r="N49" s="1"/>
  <c r="E108" i="1"/>
  <c r="F108" s="1"/>
  <c r="O49" i="2" l="1"/>
  <c r="P49" s="1"/>
  <c r="Q50" s="1"/>
  <c r="K50" s="1"/>
  <c r="R50" s="1"/>
  <c r="I68"/>
  <c r="E68"/>
  <c r="C109" i="1"/>
  <c r="D109" s="1"/>
  <c r="I108"/>
  <c r="E109"/>
  <c r="F109" s="1"/>
  <c r="F68" i="2" l="1"/>
  <c r="G68" s="1"/>
  <c r="D69" s="1"/>
  <c r="C110" i="1"/>
  <c r="D110" s="1"/>
  <c r="I109"/>
  <c r="L50" i="2"/>
  <c r="E110" i="1"/>
  <c r="F110" s="1"/>
  <c r="I69" i="2" l="1"/>
  <c r="E69"/>
  <c r="C111" i="1"/>
  <c r="D111" s="1"/>
  <c r="I110"/>
  <c r="M50" i="2"/>
  <c r="N50" s="1"/>
  <c r="E111" i="1"/>
  <c r="F111" s="1"/>
  <c r="O50" i="2" l="1"/>
  <c r="P50" s="1"/>
  <c r="Q51" s="1"/>
  <c r="K51" s="1"/>
  <c r="R51" s="1"/>
  <c r="F69"/>
  <c r="G69" s="1"/>
  <c r="D70" s="1"/>
  <c r="C112" i="1"/>
  <c r="D112" s="1"/>
  <c r="I111"/>
  <c r="E112"/>
  <c r="F112" s="1"/>
  <c r="I70" i="2" l="1"/>
  <c r="E70"/>
  <c r="C113" i="1"/>
  <c r="D113" s="1"/>
  <c r="I112"/>
  <c r="L51" i="2"/>
  <c r="E113" i="1"/>
  <c r="F113" s="1"/>
  <c r="F70" i="2" l="1"/>
  <c r="G70" s="1"/>
  <c r="D71" s="1"/>
  <c r="C114" i="1"/>
  <c r="D114" s="1"/>
  <c r="I113"/>
  <c r="M51" i="2"/>
  <c r="N51" s="1"/>
  <c r="E114" i="1"/>
  <c r="F114" s="1"/>
  <c r="I114" s="1"/>
  <c r="H3" s="1"/>
  <c r="O51" i="2" l="1"/>
  <c r="P51" s="1"/>
  <c r="Q52" s="1"/>
  <c r="K52" s="1"/>
  <c r="R52" s="1"/>
  <c r="I71"/>
  <c r="E71"/>
  <c r="F71" l="1"/>
  <c r="G71" s="1"/>
  <c r="D72" s="1"/>
  <c r="L52"/>
  <c r="I72" l="1"/>
  <c r="E72"/>
  <c r="M52"/>
  <c r="N52" s="1"/>
  <c r="O52" l="1"/>
  <c r="P52" s="1"/>
  <c r="Q53" s="1"/>
  <c r="K53" s="1"/>
  <c r="R53" s="1"/>
  <c r="F72"/>
  <c r="G72" s="1"/>
  <c r="D73" s="1"/>
  <c r="I73" l="1"/>
  <c r="E73"/>
  <c r="L53"/>
  <c r="F73" l="1"/>
  <c r="G73" s="1"/>
  <c r="D74" s="1"/>
  <c r="M53"/>
  <c r="N53" s="1"/>
  <c r="O53" l="1"/>
  <c r="P53" s="1"/>
  <c r="Q54" s="1"/>
  <c r="K54" s="1"/>
  <c r="R54" s="1"/>
  <c r="I74"/>
  <c r="E74"/>
  <c r="F74" l="1"/>
  <c r="G74" s="1"/>
  <c r="D75" s="1"/>
  <c r="L54"/>
  <c r="I75" l="1"/>
  <c r="E75"/>
  <c r="M54"/>
  <c r="N54" s="1"/>
  <c r="O54" l="1"/>
  <c r="P54" s="1"/>
  <c r="Q55" s="1"/>
  <c r="K55" s="1"/>
  <c r="R55" s="1"/>
  <c r="F75"/>
  <c r="G75" s="1"/>
  <c r="D76" s="1"/>
  <c r="I76" l="1"/>
  <c r="E76"/>
  <c r="L55"/>
  <c r="F76" l="1"/>
  <c r="G76" s="1"/>
  <c r="D77" s="1"/>
  <c r="M55"/>
  <c r="N55" s="1"/>
  <c r="O55" l="1"/>
  <c r="P55" s="1"/>
  <c r="Q56" s="1"/>
  <c r="K56" s="1"/>
  <c r="R56" s="1"/>
  <c r="I77"/>
  <c r="E77"/>
  <c r="F77" l="1"/>
  <c r="G77" s="1"/>
  <c r="D78" s="1"/>
  <c r="L56"/>
  <c r="I78" l="1"/>
  <c r="E78"/>
  <c r="M56"/>
  <c r="N56" s="1"/>
  <c r="O56" l="1"/>
  <c r="P56" s="1"/>
  <c r="Q57" s="1"/>
  <c r="K57" s="1"/>
  <c r="R57" s="1"/>
  <c r="F78"/>
  <c r="G78" s="1"/>
  <c r="D79" s="1"/>
  <c r="I79" l="1"/>
  <c r="E79"/>
  <c r="L57"/>
  <c r="F79" l="1"/>
  <c r="G79" s="1"/>
  <c r="D80" s="1"/>
  <c r="M57"/>
  <c r="N57" s="1"/>
  <c r="O57" l="1"/>
  <c r="P57" s="1"/>
  <c r="Q58" s="1"/>
  <c r="K58" s="1"/>
  <c r="R58" s="1"/>
  <c r="I80"/>
  <c r="E80"/>
  <c r="F80" l="1"/>
  <c r="G80" s="1"/>
  <c r="D81" s="1"/>
  <c r="L58"/>
  <c r="I81" l="1"/>
  <c r="E81"/>
  <c r="M58"/>
  <c r="N58" s="1"/>
  <c r="O58" l="1"/>
  <c r="P58" s="1"/>
  <c r="Q59" s="1"/>
  <c r="K59" s="1"/>
  <c r="R59" s="1"/>
  <c r="F81"/>
  <c r="G81" s="1"/>
  <c r="D82" s="1"/>
  <c r="I82" l="1"/>
  <c r="E82"/>
  <c r="L59"/>
  <c r="F82" l="1"/>
  <c r="G82" s="1"/>
  <c r="D83" s="1"/>
  <c r="M59"/>
  <c r="N59" s="1"/>
  <c r="O59" l="1"/>
  <c r="P59" s="1"/>
  <c r="Q60" s="1"/>
  <c r="K60" s="1"/>
  <c r="R60" s="1"/>
  <c r="I83"/>
  <c r="E83"/>
  <c r="F83" l="1"/>
  <c r="G83" s="1"/>
  <c r="D84" s="1"/>
  <c r="L60"/>
  <c r="I84" l="1"/>
  <c r="E84"/>
  <c r="M60"/>
  <c r="N60" s="1"/>
  <c r="O60" l="1"/>
  <c r="P60" s="1"/>
  <c r="Q61" s="1"/>
  <c r="K61" s="1"/>
  <c r="R61" s="1"/>
  <c r="F84"/>
  <c r="G84" s="1"/>
  <c r="D85" s="1"/>
  <c r="I85" l="1"/>
  <c r="E85"/>
  <c r="L61"/>
  <c r="F85" l="1"/>
  <c r="G85" s="1"/>
  <c r="D86" s="1"/>
  <c r="M61"/>
  <c r="N61" s="1"/>
  <c r="O61" l="1"/>
  <c r="P61" s="1"/>
  <c r="Q62" s="1"/>
  <c r="K62" s="1"/>
  <c r="R62" s="1"/>
  <c r="I86"/>
  <c r="E86"/>
  <c r="F86" l="1"/>
  <c r="G86" s="1"/>
  <c r="D87" s="1"/>
  <c r="L62"/>
  <c r="I87" l="1"/>
  <c r="E87"/>
  <c r="M62"/>
  <c r="N62" s="1"/>
  <c r="O62" l="1"/>
  <c r="P62" s="1"/>
  <c r="Q63" s="1"/>
  <c r="K63" s="1"/>
  <c r="R63" s="1"/>
  <c r="F87"/>
  <c r="G87" s="1"/>
  <c r="D88" s="1"/>
  <c r="I88" l="1"/>
  <c r="E88"/>
  <c r="L63"/>
  <c r="F88" l="1"/>
  <c r="G88" s="1"/>
  <c r="D89" s="1"/>
  <c r="M63"/>
  <c r="N63" s="1"/>
  <c r="O63" l="1"/>
  <c r="P63" s="1"/>
  <c r="Q64" s="1"/>
  <c r="K64" s="1"/>
  <c r="R64" s="1"/>
  <c r="I89"/>
  <c r="E89"/>
  <c r="F89" l="1"/>
  <c r="G89" s="1"/>
  <c r="D90" s="1"/>
  <c r="L64"/>
  <c r="I90" l="1"/>
  <c r="E90"/>
  <c r="M64"/>
  <c r="N64" s="1"/>
  <c r="O64" l="1"/>
  <c r="P64" s="1"/>
  <c r="Q65" s="1"/>
  <c r="K65" s="1"/>
  <c r="R65" s="1"/>
  <c r="F90"/>
  <c r="G90" s="1"/>
  <c r="D91" s="1"/>
  <c r="I91" l="1"/>
  <c r="E91"/>
  <c r="L65"/>
  <c r="F91" l="1"/>
  <c r="G91" s="1"/>
  <c r="D92" s="1"/>
  <c r="M65"/>
  <c r="N65" s="1"/>
  <c r="O65" l="1"/>
  <c r="P65" s="1"/>
  <c r="Q66" s="1"/>
  <c r="K66" s="1"/>
  <c r="R66" s="1"/>
  <c r="I92"/>
  <c r="E92"/>
  <c r="F92" l="1"/>
  <c r="G92" s="1"/>
  <c r="D93" s="1"/>
  <c r="L66"/>
  <c r="I93" l="1"/>
  <c r="E93"/>
  <c r="M66"/>
  <c r="N66" s="1"/>
  <c r="O66" l="1"/>
  <c r="P66" s="1"/>
  <c r="Q67" s="1"/>
  <c r="K67" s="1"/>
  <c r="R67" s="1"/>
  <c r="F93"/>
  <c r="G93" s="1"/>
  <c r="D94" s="1"/>
  <c r="I94" l="1"/>
  <c r="E94"/>
  <c r="L67"/>
  <c r="F94" l="1"/>
  <c r="G94" s="1"/>
  <c r="D95" s="1"/>
  <c r="M67"/>
  <c r="N67" s="1"/>
  <c r="O67" l="1"/>
  <c r="P67" s="1"/>
  <c r="Q68" s="1"/>
  <c r="K68" s="1"/>
  <c r="R68" s="1"/>
  <c r="I95"/>
  <c r="E95"/>
  <c r="F95" l="1"/>
  <c r="G95" s="1"/>
  <c r="D96" s="1"/>
  <c r="L68"/>
  <c r="I96" l="1"/>
  <c r="E96"/>
  <c r="M68"/>
  <c r="N68" s="1"/>
  <c r="O68" l="1"/>
  <c r="P68" s="1"/>
  <c r="Q69" s="1"/>
  <c r="K69" s="1"/>
  <c r="R69" s="1"/>
  <c r="F96"/>
  <c r="G96" s="1"/>
  <c r="D97" s="1"/>
  <c r="I97" l="1"/>
  <c r="E97"/>
  <c r="L69"/>
  <c r="F97" l="1"/>
  <c r="G97" s="1"/>
  <c r="D98" s="1"/>
  <c r="M69"/>
  <c r="N69" s="1"/>
  <c r="O69" l="1"/>
  <c r="P69" s="1"/>
  <c r="Q70" s="1"/>
  <c r="K70" s="1"/>
  <c r="R70" s="1"/>
  <c r="I98"/>
  <c r="E98"/>
  <c r="F98" l="1"/>
  <c r="G98" s="1"/>
  <c r="D99" s="1"/>
  <c r="L70"/>
  <c r="I99" l="1"/>
  <c r="E99"/>
  <c r="M70"/>
  <c r="N70" s="1"/>
  <c r="O70" l="1"/>
  <c r="P70" s="1"/>
  <c r="Q71" s="1"/>
  <c r="K71" s="1"/>
  <c r="R71" s="1"/>
  <c r="F99"/>
  <c r="G99" s="1"/>
  <c r="D100" s="1"/>
  <c r="I100" l="1"/>
  <c r="E100"/>
  <c r="L71"/>
  <c r="F100" l="1"/>
  <c r="G100" s="1"/>
  <c r="D101" s="1"/>
  <c r="M71"/>
  <c r="N71" s="1"/>
  <c r="O71" l="1"/>
  <c r="P71" s="1"/>
  <c r="Q72" s="1"/>
  <c r="K72" s="1"/>
  <c r="R72" s="1"/>
  <c r="I101"/>
  <c r="E101"/>
  <c r="F101" l="1"/>
  <c r="G101" s="1"/>
  <c r="D102" s="1"/>
  <c r="L72"/>
  <c r="I102" l="1"/>
  <c r="E102"/>
  <c r="M72"/>
  <c r="N72" s="1"/>
  <c r="O72" l="1"/>
  <c r="P72" s="1"/>
  <c r="Q73" s="1"/>
  <c r="K73" s="1"/>
  <c r="R73" s="1"/>
  <c r="F102"/>
  <c r="G102" s="1"/>
  <c r="D103" s="1"/>
  <c r="I103" l="1"/>
  <c r="E103"/>
  <c r="L73"/>
  <c r="F103" l="1"/>
  <c r="G103" s="1"/>
  <c r="D104" s="1"/>
  <c r="M73"/>
  <c r="N73" s="1"/>
  <c r="O73" l="1"/>
  <c r="P73" s="1"/>
  <c r="Q74" s="1"/>
  <c r="K74" s="1"/>
  <c r="R74" s="1"/>
  <c r="I104"/>
  <c r="E104"/>
  <c r="F104" l="1"/>
  <c r="G104" s="1"/>
  <c r="D105" s="1"/>
  <c r="L74"/>
  <c r="I105" l="1"/>
  <c r="E105"/>
  <c r="M74"/>
  <c r="N74" s="1"/>
  <c r="O74" l="1"/>
  <c r="P74" s="1"/>
  <c r="Q75" s="1"/>
  <c r="K75" s="1"/>
  <c r="R75" s="1"/>
  <c r="F105"/>
  <c r="G105" s="1"/>
  <c r="D106" s="1"/>
  <c r="I106" l="1"/>
  <c r="E106"/>
  <c r="L75"/>
  <c r="F106" l="1"/>
  <c r="G106" s="1"/>
  <c r="D107" s="1"/>
  <c r="M75"/>
  <c r="N75" s="1"/>
  <c r="O75" l="1"/>
  <c r="P75" s="1"/>
  <c r="Q76" s="1"/>
  <c r="K76" s="1"/>
  <c r="R76" s="1"/>
  <c r="I107"/>
  <c r="E107"/>
  <c r="F107" l="1"/>
  <c r="G107" s="1"/>
  <c r="D108" s="1"/>
  <c r="L76"/>
  <c r="I108" l="1"/>
  <c r="E108"/>
  <c r="M76"/>
  <c r="N76" s="1"/>
  <c r="O76" l="1"/>
  <c r="P76" s="1"/>
  <c r="Q77" s="1"/>
  <c r="K77" s="1"/>
  <c r="R77" s="1"/>
  <c r="F108"/>
  <c r="G108" s="1"/>
  <c r="D109" s="1"/>
  <c r="I109" l="1"/>
  <c r="E109"/>
  <c r="L77"/>
  <c r="F109" l="1"/>
  <c r="G109" s="1"/>
  <c r="D110" s="1"/>
  <c r="M77"/>
  <c r="N77" s="1"/>
  <c r="O77" l="1"/>
  <c r="P77" s="1"/>
  <c r="Q78" s="1"/>
  <c r="K78" s="1"/>
  <c r="R78" s="1"/>
  <c r="I110"/>
  <c r="E110"/>
  <c r="F110" l="1"/>
  <c r="G110" s="1"/>
  <c r="D111" s="1"/>
  <c r="L78"/>
  <c r="I111" l="1"/>
  <c r="E111"/>
  <c r="M78"/>
  <c r="N78" s="1"/>
  <c r="O78" l="1"/>
  <c r="P78" s="1"/>
  <c r="Q79" s="1"/>
  <c r="K79" s="1"/>
  <c r="R79" s="1"/>
  <c r="F111"/>
  <c r="G111" s="1"/>
  <c r="D112" s="1"/>
  <c r="I112" l="1"/>
  <c r="E112"/>
  <c r="L79"/>
  <c r="F112" l="1"/>
  <c r="G112" s="1"/>
  <c r="D113" s="1"/>
  <c r="M79"/>
  <c r="N79" s="1"/>
  <c r="O79" l="1"/>
  <c r="P79" s="1"/>
  <c r="Q80" s="1"/>
  <c r="K80" s="1"/>
  <c r="R80" s="1"/>
  <c r="I113"/>
  <c r="E113"/>
  <c r="F113" l="1"/>
  <c r="G113" s="1"/>
  <c r="D114" s="1"/>
  <c r="L80"/>
  <c r="I114" l="1"/>
  <c r="E114"/>
  <c r="M80"/>
  <c r="N80" s="1"/>
  <c r="O80" l="1"/>
  <c r="P80" s="1"/>
  <c r="Q81" s="1"/>
  <c r="K81" s="1"/>
  <c r="R81" s="1"/>
  <c r="F114"/>
  <c r="G114" s="1"/>
  <c r="D115" s="1"/>
  <c r="E115" l="1"/>
  <c r="I115"/>
  <c r="L81"/>
  <c r="F115" l="1"/>
  <c r="G115" s="1"/>
  <c r="M81"/>
  <c r="N81" s="1"/>
  <c r="O81" l="1"/>
  <c r="P81" s="1"/>
  <c r="Q82" s="1"/>
  <c r="K82" s="1"/>
  <c r="R82" s="1"/>
  <c r="L82" l="1"/>
  <c r="M82" l="1"/>
  <c r="N82" s="1"/>
  <c r="O82" l="1"/>
  <c r="P82" s="1"/>
  <c r="Q83" s="1"/>
  <c r="K83" s="1"/>
  <c r="R83" s="1"/>
  <c r="L83" l="1"/>
  <c r="M83" l="1"/>
  <c r="N83" s="1"/>
  <c r="O83" l="1"/>
  <c r="P83" s="1"/>
  <c r="Q84" s="1"/>
  <c r="K84" s="1"/>
  <c r="R84" s="1"/>
  <c r="L84" l="1"/>
  <c r="M84" l="1"/>
  <c r="N84" s="1"/>
  <c r="O84" l="1"/>
  <c r="P84" s="1"/>
  <c r="Q85" s="1"/>
  <c r="K85" s="1"/>
  <c r="R85" s="1"/>
  <c r="L85" l="1"/>
  <c r="M85" l="1"/>
  <c r="N85" s="1"/>
  <c r="O85" l="1"/>
  <c r="P85" s="1"/>
  <c r="Q86" s="1"/>
  <c r="K86" s="1"/>
  <c r="R86" s="1"/>
  <c r="L86" l="1"/>
  <c r="M86" l="1"/>
  <c r="N86" s="1"/>
  <c r="O86" l="1"/>
  <c r="P86" s="1"/>
  <c r="Q87" s="1"/>
  <c r="K87" s="1"/>
  <c r="R87" s="1"/>
  <c r="L87" l="1"/>
  <c r="M87" l="1"/>
  <c r="N87" s="1"/>
  <c r="O87" l="1"/>
  <c r="P87" s="1"/>
  <c r="Q88" s="1"/>
  <c r="K88" s="1"/>
  <c r="R88" s="1"/>
  <c r="L88" l="1"/>
  <c r="M88" l="1"/>
  <c r="N88" s="1"/>
  <c r="O88" l="1"/>
  <c r="P88" s="1"/>
  <c r="Q89" s="1"/>
  <c r="K89" s="1"/>
  <c r="R89" s="1"/>
  <c r="L89" l="1"/>
  <c r="M89" l="1"/>
  <c r="N89" s="1"/>
  <c r="O89" l="1"/>
  <c r="P89" s="1"/>
  <c r="Q90" s="1"/>
  <c r="K90" s="1"/>
  <c r="R90" s="1"/>
  <c r="L90" l="1"/>
  <c r="M90" l="1"/>
  <c r="N90" s="1"/>
  <c r="O90" l="1"/>
  <c r="P90" s="1"/>
  <c r="Q91" s="1"/>
  <c r="K91" s="1"/>
  <c r="R91" s="1"/>
  <c r="L91" l="1"/>
  <c r="M91" l="1"/>
  <c r="N91" s="1"/>
  <c r="O91" l="1"/>
  <c r="P91" s="1"/>
  <c r="Q92" s="1"/>
  <c r="K92" s="1"/>
  <c r="R92" s="1"/>
  <c r="L92" l="1"/>
  <c r="M92" l="1"/>
  <c r="N92" s="1"/>
  <c r="O92" l="1"/>
  <c r="P92" s="1"/>
  <c r="Q93" s="1"/>
  <c r="K93" s="1"/>
  <c r="R93" s="1"/>
  <c r="L93" l="1"/>
  <c r="M93" l="1"/>
  <c r="N93" s="1"/>
  <c r="O93" l="1"/>
  <c r="P93" s="1"/>
  <c r="Q94" s="1"/>
  <c r="K94" s="1"/>
  <c r="R94" s="1"/>
  <c r="L94" l="1"/>
  <c r="M94" l="1"/>
  <c r="N94" s="1"/>
  <c r="O94" l="1"/>
  <c r="P94" s="1"/>
  <c r="Q95" s="1"/>
  <c r="K95" s="1"/>
  <c r="R95" s="1"/>
  <c r="L95" l="1"/>
  <c r="M95" l="1"/>
  <c r="N95" s="1"/>
  <c r="O95" l="1"/>
  <c r="P95" s="1"/>
  <c r="Q96" s="1"/>
  <c r="K96" s="1"/>
  <c r="R96" s="1"/>
  <c r="L96" l="1"/>
  <c r="M96" l="1"/>
  <c r="N96" s="1"/>
  <c r="O96" l="1"/>
  <c r="P96" s="1"/>
  <c r="Q97" s="1"/>
  <c r="K97" s="1"/>
  <c r="R97" s="1"/>
  <c r="L97" l="1"/>
  <c r="M97" l="1"/>
  <c r="N97" s="1"/>
  <c r="O97" l="1"/>
  <c r="P97" s="1"/>
  <c r="Q98" s="1"/>
  <c r="K98" s="1"/>
  <c r="R98" s="1"/>
  <c r="L98" l="1"/>
  <c r="M98" l="1"/>
  <c r="N98" s="1"/>
  <c r="O98" l="1"/>
  <c r="P98" s="1"/>
  <c r="Q99" s="1"/>
  <c r="K99" s="1"/>
  <c r="R99" s="1"/>
  <c r="L99" l="1"/>
  <c r="M99" l="1"/>
  <c r="N99" s="1"/>
  <c r="O99" l="1"/>
  <c r="P99" s="1"/>
  <c r="Q100" s="1"/>
  <c r="K100" s="1"/>
  <c r="R100" s="1"/>
  <c r="L100" l="1"/>
  <c r="M100" l="1"/>
  <c r="N100" s="1"/>
  <c r="O100" l="1"/>
  <c r="P100" s="1"/>
  <c r="Q101" s="1"/>
  <c r="K101" s="1"/>
  <c r="R101" s="1"/>
  <c r="L101" l="1"/>
  <c r="M101" l="1"/>
  <c r="N101" s="1"/>
  <c r="O101" l="1"/>
  <c r="P101" s="1"/>
  <c r="Q102" s="1"/>
  <c r="K102" s="1"/>
  <c r="R102" s="1"/>
  <c r="L102" l="1"/>
  <c r="M102" l="1"/>
  <c r="N102" s="1"/>
  <c r="O102" l="1"/>
  <c r="P102" s="1"/>
  <c r="Q103" s="1"/>
  <c r="K103" s="1"/>
  <c r="R103" s="1"/>
  <c r="L103" l="1"/>
  <c r="M103" l="1"/>
  <c r="N103" s="1"/>
  <c r="O103" l="1"/>
  <c r="P103" s="1"/>
  <c r="Q104" s="1"/>
  <c r="K104" s="1"/>
  <c r="R104" s="1"/>
  <c r="L104" l="1"/>
  <c r="M104" l="1"/>
  <c r="N104" s="1"/>
  <c r="O104" l="1"/>
  <c r="P104" s="1"/>
  <c r="Q105" s="1"/>
  <c r="K105" s="1"/>
  <c r="R105" s="1"/>
  <c r="L105" l="1"/>
  <c r="M105" l="1"/>
  <c r="N105" s="1"/>
  <c r="O105" l="1"/>
  <c r="P105" s="1"/>
  <c r="Q106" s="1"/>
  <c r="K106" s="1"/>
  <c r="R106" s="1"/>
  <c r="L106" l="1"/>
  <c r="M106" l="1"/>
  <c r="N106" s="1"/>
  <c r="O106" l="1"/>
  <c r="P106" s="1"/>
  <c r="Q107" s="1"/>
  <c r="K107" s="1"/>
  <c r="R107" s="1"/>
  <c r="L107" l="1"/>
  <c r="M107" l="1"/>
  <c r="N107" s="1"/>
  <c r="O107" l="1"/>
  <c r="P107" s="1"/>
  <c r="Q108" s="1"/>
  <c r="K108" s="1"/>
  <c r="R108" s="1"/>
  <c r="L108" l="1"/>
  <c r="M108" l="1"/>
  <c r="N108" s="1"/>
  <c r="O108" l="1"/>
  <c r="P108" s="1"/>
  <c r="Q109" s="1"/>
  <c r="K109" s="1"/>
  <c r="R109" s="1"/>
  <c r="L109" l="1"/>
  <c r="M109" l="1"/>
  <c r="N109" s="1"/>
  <c r="O109" l="1"/>
  <c r="P109" s="1"/>
  <c r="Q110" s="1"/>
  <c r="K110" s="1"/>
  <c r="R110" s="1"/>
  <c r="L110" l="1"/>
  <c r="M110" l="1"/>
  <c r="N110" s="1"/>
  <c r="O110" l="1"/>
  <c r="P110" s="1"/>
  <c r="Q111" s="1"/>
  <c r="K111" s="1"/>
  <c r="R111" s="1"/>
  <c r="L111" l="1"/>
  <c r="M111" l="1"/>
  <c r="N111" s="1"/>
  <c r="O111" l="1"/>
  <c r="P111" s="1"/>
  <c r="Q112" s="1"/>
  <c r="K112" s="1"/>
  <c r="R112" s="1"/>
  <c r="L112" l="1"/>
  <c r="M112" l="1"/>
  <c r="N112" s="1"/>
  <c r="O112" l="1"/>
  <c r="P112" s="1"/>
  <c r="Q113" s="1"/>
  <c r="K113" s="1"/>
  <c r="R113" s="1"/>
  <c r="L113" l="1"/>
  <c r="M113" l="1"/>
  <c r="N113" s="1"/>
  <c r="O113" l="1"/>
  <c r="P113" s="1"/>
  <c r="Q114" s="1"/>
  <c r="K114" s="1"/>
  <c r="R114" s="1"/>
  <c r="L114" l="1"/>
  <c r="M114" l="1"/>
  <c r="N114" s="1"/>
  <c r="O114" l="1"/>
  <c r="P114" s="1"/>
  <c r="Q115" s="1"/>
  <c r="K115" s="1"/>
  <c r="R115" l="1"/>
  <c r="L115"/>
  <c r="M115" l="1"/>
  <c r="N115" s="1"/>
  <c r="O115" s="1"/>
  <c r="P115" s="1"/>
</calcChain>
</file>

<file path=xl/sharedStrings.xml><?xml version="1.0" encoding="utf-8"?>
<sst xmlns="http://schemas.openxmlformats.org/spreadsheetml/2006/main" count="50" uniqueCount="36">
  <si>
    <t>O</t>
  </si>
  <si>
    <t>aL</t>
  </si>
  <si>
    <t>aU</t>
  </si>
  <si>
    <t>h</t>
  </si>
  <si>
    <t>x(n)</t>
  </si>
  <si>
    <t>x'(n)</t>
  </si>
  <si>
    <t>d(n)</t>
  </si>
  <si>
    <t>исходный</t>
  </si>
  <si>
    <t>квантованный</t>
  </si>
  <si>
    <t>C</t>
  </si>
  <si>
    <t>Дельта-модуляция 1ого порядка</t>
  </si>
  <si>
    <t>x_k(n)</t>
  </si>
  <si>
    <t>проквантованный</t>
  </si>
  <si>
    <t>восстановленный</t>
  </si>
  <si>
    <t>предсказанный</t>
  </si>
  <si>
    <t>ОСШК</t>
  </si>
  <si>
    <t>Дельта модуляция 2ого порядка</t>
  </si>
  <si>
    <t>Нулевой уровень отсчёта</t>
  </si>
  <si>
    <r>
      <t>d</t>
    </r>
    <r>
      <rPr>
        <vertAlign val="subscript"/>
        <sz val="11"/>
        <color theme="1"/>
        <rFont val="Calibri"/>
        <family val="2"/>
        <charset val="204"/>
        <scheme val="minor"/>
      </rPr>
      <t>q</t>
    </r>
    <r>
      <rPr>
        <sz val="11"/>
        <color theme="1"/>
        <rFont val="Calibri"/>
        <family val="2"/>
        <charset val="204"/>
        <scheme val="minor"/>
      </rPr>
      <t>(n)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</si>
  <si>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q</t>
    </r>
    <r>
      <rPr>
        <sz val="11"/>
        <color theme="1"/>
        <rFont val="Calibri"/>
        <family val="2"/>
        <charset val="204"/>
        <scheme val="minor"/>
      </rPr>
      <t>(n)</t>
    </r>
  </si>
  <si>
    <r>
      <t>(x</t>
    </r>
    <r>
      <rPr>
        <vertAlign val="subscript"/>
        <sz val="11"/>
        <color theme="1"/>
        <rFont val="Calibri"/>
        <family val="2"/>
        <charset val="204"/>
        <scheme val="minor"/>
      </rPr>
      <t>q</t>
    </r>
    <r>
      <rPr>
        <sz val="11"/>
        <color theme="1"/>
        <rFont val="Calibri"/>
        <family val="2"/>
        <charset val="204"/>
        <scheme val="minor"/>
      </rPr>
      <t>-x)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</si>
  <si>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rPr>
        <sz val="11"/>
        <color theme="1"/>
        <rFont val="Calibri"/>
        <family val="2"/>
        <charset val="204"/>
        <scheme val="minor"/>
      </rPr>
      <t>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</si>
  <si>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 x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</si>
  <si>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 (x-x')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</si>
  <si>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</si>
  <si>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</si>
  <si>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</si>
  <si>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∇z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</si>
  <si>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charset val="204"/>
        <scheme val="minor"/>
      </rPr>
      <t>i</t>
    </r>
  </si>
  <si>
    <r>
      <t>Δ</t>
    </r>
    <r>
      <rPr>
        <vertAlign val="subscript"/>
        <sz val="11"/>
        <color theme="1"/>
        <rFont val="Calibri"/>
        <family val="2"/>
        <charset val="204"/>
        <scheme val="minor"/>
      </rPr>
      <t>i+1</t>
    </r>
  </si>
  <si>
    <r>
      <t>∇2Y</t>
    </r>
    <r>
      <rPr>
        <vertAlign val="subscript"/>
        <sz val="11"/>
        <color theme="1"/>
        <rFont val="Calibri"/>
        <family val="2"/>
        <charset val="204"/>
        <scheme val="minor"/>
      </rPr>
      <t>i+1</t>
    </r>
  </si>
  <si>
    <r>
      <t>∇Y</t>
    </r>
    <r>
      <rPr>
        <vertAlign val="subscript"/>
        <sz val="11"/>
        <color theme="1"/>
        <rFont val="Calibri"/>
        <family val="2"/>
        <charset val="204"/>
        <scheme val="minor"/>
      </rPr>
      <t>i+1</t>
    </r>
  </si>
  <si>
    <r>
      <t>(Y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-y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sz val="11"/>
        <color theme="1"/>
        <rFont val="Calibri"/>
        <family val="2"/>
        <charset val="204"/>
        <scheme val="minor"/>
      </rPr>
      <t>)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</si>
  <si>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 xml:space="preserve"> y</t>
    </r>
    <r>
      <rPr>
        <vertAlign val="subscript"/>
        <sz val="11"/>
        <color theme="1"/>
        <rFont val="Calibri"/>
        <family val="2"/>
        <charset val="204"/>
        <scheme val="minor"/>
      </rPr>
      <t>i</t>
    </r>
    <r>
      <rPr>
        <vertAlign val="superscript"/>
        <sz val="11"/>
        <color theme="1"/>
        <rFont val="Calibri"/>
        <family val="2"/>
        <charset val="204"/>
        <scheme val="minor"/>
      </rPr>
      <t>2</t>
    </r>
  </si>
  <si>
    <r>
      <t>z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</si>
  <si>
    <r>
      <t>∇Y</t>
    </r>
    <r>
      <rPr>
        <vertAlign val="subscript"/>
        <sz val="11"/>
        <color theme="1"/>
        <rFont val="Calibri"/>
        <family val="2"/>
        <charset val="204"/>
        <scheme val="minor"/>
      </rPr>
      <t>0</t>
    </r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</si>
</sst>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vertAlign val="subscript"/>
      <sz val="11"/>
      <color theme="1"/>
      <name val="Calibri"/>
      <family val="2"/>
      <charset val="204"/>
      <scheme val="minor"/>
    </font>
    <font>
      <vertAlign val="superscript"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Font="1"/>
    <xf numFmtId="2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2" fontId="0" fillId="0" borderId="0" xfId="0" applyNumberFormat="1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Исходный</c:v>
          </c:tx>
          <c:marker>
            <c:symbol val="none"/>
          </c:marker>
          <c:val>
            <c:numRef>
              <c:f>'Дельта-кодер'!$C$8:$C$115</c:f>
              <c:numCache>
                <c:formatCode>0.00</c:formatCode>
                <c:ptCount val="10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60</c:v>
                </c:pt>
                <c:pt idx="19">
                  <c:v>60</c:v>
                </c:pt>
                <c:pt idx="20">
                  <c:v>60</c:v>
                </c:pt>
                <c:pt idx="21">
                  <c:v>60</c:v>
                </c:pt>
                <c:pt idx="22">
                  <c:v>60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60</c:v>
                </c:pt>
                <c:pt idx="32">
                  <c:v>60</c:v>
                </c:pt>
                <c:pt idx="33">
                  <c:v>60</c:v>
                </c:pt>
                <c:pt idx="34">
                  <c:v>60</c:v>
                </c:pt>
                <c:pt idx="35">
                  <c:v>60</c:v>
                </c:pt>
                <c:pt idx="36">
                  <c:v>60</c:v>
                </c:pt>
                <c:pt idx="37">
                  <c:v>60</c:v>
                </c:pt>
                <c:pt idx="38">
                  <c:v>60</c:v>
                </c:pt>
                <c:pt idx="39">
                  <c:v>60</c:v>
                </c:pt>
                <c:pt idx="40">
                  <c:v>60</c:v>
                </c:pt>
                <c:pt idx="41">
                  <c:v>60</c:v>
                </c:pt>
                <c:pt idx="42">
                  <c:v>60</c:v>
                </c:pt>
                <c:pt idx="43">
                  <c:v>60</c:v>
                </c:pt>
                <c:pt idx="44">
                  <c:v>60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60</c:v>
                </c:pt>
                <c:pt idx="49">
                  <c:v>60</c:v>
                </c:pt>
                <c:pt idx="50">
                  <c:v>60</c:v>
                </c:pt>
                <c:pt idx="51">
                  <c:v>60</c:v>
                </c:pt>
                <c:pt idx="52">
                  <c:v>60</c:v>
                </c:pt>
                <c:pt idx="53">
                  <c:v>60</c:v>
                </c:pt>
                <c:pt idx="54">
                  <c:v>60</c:v>
                </c:pt>
                <c:pt idx="55">
                  <c:v>60</c:v>
                </c:pt>
                <c:pt idx="56">
                  <c:v>60</c:v>
                </c:pt>
                <c:pt idx="57">
                  <c:v>60</c:v>
                </c:pt>
                <c:pt idx="58">
                  <c:v>60</c:v>
                </c:pt>
                <c:pt idx="59">
                  <c:v>60</c:v>
                </c:pt>
                <c:pt idx="60">
                  <c:v>60</c:v>
                </c:pt>
                <c:pt idx="61">
                  <c:v>60</c:v>
                </c:pt>
                <c:pt idx="62">
                  <c:v>60</c:v>
                </c:pt>
                <c:pt idx="63">
                  <c:v>60</c:v>
                </c:pt>
                <c:pt idx="64">
                  <c:v>60</c:v>
                </c:pt>
                <c:pt idx="65">
                  <c:v>60</c:v>
                </c:pt>
                <c:pt idx="66">
                  <c:v>60</c:v>
                </c:pt>
                <c:pt idx="67">
                  <c:v>60</c:v>
                </c:pt>
                <c:pt idx="68">
                  <c:v>60</c:v>
                </c:pt>
                <c:pt idx="69">
                  <c:v>60</c:v>
                </c:pt>
                <c:pt idx="70">
                  <c:v>-30</c:v>
                </c:pt>
                <c:pt idx="71">
                  <c:v>-30</c:v>
                </c:pt>
                <c:pt idx="72">
                  <c:v>-30</c:v>
                </c:pt>
                <c:pt idx="73">
                  <c:v>-30</c:v>
                </c:pt>
                <c:pt idx="74">
                  <c:v>-30</c:v>
                </c:pt>
                <c:pt idx="75">
                  <c:v>-30</c:v>
                </c:pt>
                <c:pt idx="76">
                  <c:v>-30</c:v>
                </c:pt>
                <c:pt idx="77">
                  <c:v>-30</c:v>
                </c:pt>
                <c:pt idx="78">
                  <c:v>-30</c:v>
                </c:pt>
                <c:pt idx="79">
                  <c:v>-30</c:v>
                </c:pt>
                <c:pt idx="80">
                  <c:v>-30</c:v>
                </c:pt>
                <c:pt idx="81">
                  <c:v>-30</c:v>
                </c:pt>
                <c:pt idx="82">
                  <c:v>-30</c:v>
                </c:pt>
                <c:pt idx="83">
                  <c:v>-30</c:v>
                </c:pt>
                <c:pt idx="84">
                  <c:v>-30</c:v>
                </c:pt>
                <c:pt idx="85">
                  <c:v>-30</c:v>
                </c:pt>
                <c:pt idx="86">
                  <c:v>-30</c:v>
                </c:pt>
                <c:pt idx="87">
                  <c:v>-30</c:v>
                </c:pt>
                <c:pt idx="88">
                  <c:v>-30</c:v>
                </c:pt>
                <c:pt idx="89">
                  <c:v>-30</c:v>
                </c:pt>
                <c:pt idx="90">
                  <c:v>-30</c:v>
                </c:pt>
                <c:pt idx="91">
                  <c:v>-30</c:v>
                </c:pt>
                <c:pt idx="92">
                  <c:v>-30</c:v>
                </c:pt>
                <c:pt idx="93">
                  <c:v>-30</c:v>
                </c:pt>
                <c:pt idx="94">
                  <c:v>-30</c:v>
                </c:pt>
                <c:pt idx="95">
                  <c:v>-30</c:v>
                </c:pt>
                <c:pt idx="96">
                  <c:v>-30</c:v>
                </c:pt>
                <c:pt idx="97">
                  <c:v>-30</c:v>
                </c:pt>
                <c:pt idx="98">
                  <c:v>-30</c:v>
                </c:pt>
                <c:pt idx="99">
                  <c:v>-30</c:v>
                </c:pt>
                <c:pt idx="100">
                  <c:v>-30</c:v>
                </c:pt>
                <c:pt idx="101">
                  <c:v>-30</c:v>
                </c:pt>
                <c:pt idx="102">
                  <c:v>-30</c:v>
                </c:pt>
                <c:pt idx="103">
                  <c:v>-30</c:v>
                </c:pt>
                <c:pt idx="104">
                  <c:v>-30</c:v>
                </c:pt>
                <c:pt idx="105">
                  <c:v>-30</c:v>
                </c:pt>
                <c:pt idx="106">
                  <c:v>-30</c:v>
                </c:pt>
                <c:pt idx="107">
                  <c:v>-30</c:v>
                </c:pt>
              </c:numCache>
            </c:numRef>
          </c:val>
        </c:ser>
        <c:ser>
          <c:idx val="1"/>
          <c:order val="1"/>
          <c:tx>
            <c:v>Демодулированный</c:v>
          </c:tx>
          <c:marker>
            <c:symbol val="none"/>
          </c:marker>
          <c:val>
            <c:numRef>
              <c:f>'Дельта-кодер'!$D$8:$D$115</c:f>
              <c:numCache>
                <c:formatCode>General</c:formatCode>
                <c:ptCount val="108"/>
                <c:pt idx="0">
                  <c:v>0</c:v>
                </c:pt>
                <c:pt idx="1">
                  <c:v>-3</c:v>
                </c:pt>
                <c:pt idx="2">
                  <c:v>0</c:v>
                </c:pt>
                <c:pt idx="3">
                  <c:v>-3</c:v>
                </c:pt>
                <c:pt idx="4">
                  <c:v>0</c:v>
                </c:pt>
                <c:pt idx="5">
                  <c:v>-3</c:v>
                </c:pt>
                <c:pt idx="6">
                  <c:v>0</c:v>
                </c:pt>
                <c:pt idx="7">
                  <c:v>-3</c:v>
                </c:pt>
                <c:pt idx="8">
                  <c:v>0</c:v>
                </c:pt>
                <c:pt idx="9">
                  <c:v>-3</c:v>
                </c:pt>
                <c:pt idx="10">
                  <c:v>0</c:v>
                </c:pt>
                <c:pt idx="11">
                  <c:v>-3</c:v>
                </c:pt>
                <c:pt idx="12">
                  <c:v>0</c:v>
                </c:pt>
                <c:pt idx="13">
                  <c:v>-3</c:v>
                </c:pt>
                <c:pt idx="14">
                  <c:v>0</c:v>
                </c:pt>
                <c:pt idx="15">
                  <c:v>-3</c:v>
                </c:pt>
                <c:pt idx="16">
                  <c:v>0</c:v>
                </c:pt>
                <c:pt idx="17">
                  <c:v>-3</c:v>
                </c:pt>
                <c:pt idx="18">
                  <c:v>0</c:v>
                </c:pt>
                <c:pt idx="19">
                  <c:v>3</c:v>
                </c:pt>
                <c:pt idx="20">
                  <c:v>6</c:v>
                </c:pt>
                <c:pt idx="21">
                  <c:v>9</c:v>
                </c:pt>
                <c:pt idx="22">
                  <c:v>12</c:v>
                </c:pt>
                <c:pt idx="23">
                  <c:v>15</c:v>
                </c:pt>
                <c:pt idx="24">
                  <c:v>18</c:v>
                </c:pt>
                <c:pt idx="25">
                  <c:v>21</c:v>
                </c:pt>
                <c:pt idx="26">
                  <c:v>24</c:v>
                </c:pt>
                <c:pt idx="27">
                  <c:v>27</c:v>
                </c:pt>
                <c:pt idx="28">
                  <c:v>30</c:v>
                </c:pt>
                <c:pt idx="29">
                  <c:v>33</c:v>
                </c:pt>
                <c:pt idx="30">
                  <c:v>36</c:v>
                </c:pt>
                <c:pt idx="31">
                  <c:v>39</c:v>
                </c:pt>
                <c:pt idx="32">
                  <c:v>42</c:v>
                </c:pt>
                <c:pt idx="33">
                  <c:v>45</c:v>
                </c:pt>
                <c:pt idx="34">
                  <c:v>48</c:v>
                </c:pt>
                <c:pt idx="35">
                  <c:v>51</c:v>
                </c:pt>
                <c:pt idx="36">
                  <c:v>54</c:v>
                </c:pt>
                <c:pt idx="37">
                  <c:v>57</c:v>
                </c:pt>
                <c:pt idx="38">
                  <c:v>60</c:v>
                </c:pt>
                <c:pt idx="39">
                  <c:v>57</c:v>
                </c:pt>
                <c:pt idx="40">
                  <c:v>60</c:v>
                </c:pt>
                <c:pt idx="41">
                  <c:v>57</c:v>
                </c:pt>
                <c:pt idx="42">
                  <c:v>60</c:v>
                </c:pt>
                <c:pt idx="43">
                  <c:v>57</c:v>
                </c:pt>
                <c:pt idx="44">
                  <c:v>60</c:v>
                </c:pt>
                <c:pt idx="45">
                  <c:v>57</c:v>
                </c:pt>
                <c:pt idx="46">
                  <c:v>60</c:v>
                </c:pt>
                <c:pt idx="47">
                  <c:v>57</c:v>
                </c:pt>
                <c:pt idx="48">
                  <c:v>60</c:v>
                </c:pt>
                <c:pt idx="49">
                  <c:v>57</c:v>
                </c:pt>
                <c:pt idx="50">
                  <c:v>60</c:v>
                </c:pt>
                <c:pt idx="51">
                  <c:v>57</c:v>
                </c:pt>
                <c:pt idx="52">
                  <c:v>60</c:v>
                </c:pt>
                <c:pt idx="53">
                  <c:v>57</c:v>
                </c:pt>
                <c:pt idx="54">
                  <c:v>60</c:v>
                </c:pt>
                <c:pt idx="55">
                  <c:v>57</c:v>
                </c:pt>
                <c:pt idx="56">
                  <c:v>60</c:v>
                </c:pt>
                <c:pt idx="57">
                  <c:v>57</c:v>
                </c:pt>
                <c:pt idx="58">
                  <c:v>60</c:v>
                </c:pt>
                <c:pt idx="59">
                  <c:v>57</c:v>
                </c:pt>
                <c:pt idx="60">
                  <c:v>60</c:v>
                </c:pt>
                <c:pt idx="61">
                  <c:v>57</c:v>
                </c:pt>
                <c:pt idx="62">
                  <c:v>60</c:v>
                </c:pt>
                <c:pt idx="63">
                  <c:v>57</c:v>
                </c:pt>
                <c:pt idx="64">
                  <c:v>60</c:v>
                </c:pt>
                <c:pt idx="65">
                  <c:v>57</c:v>
                </c:pt>
                <c:pt idx="66">
                  <c:v>60</c:v>
                </c:pt>
                <c:pt idx="67">
                  <c:v>57</c:v>
                </c:pt>
                <c:pt idx="68">
                  <c:v>60</c:v>
                </c:pt>
                <c:pt idx="69">
                  <c:v>57</c:v>
                </c:pt>
                <c:pt idx="70">
                  <c:v>60</c:v>
                </c:pt>
                <c:pt idx="71">
                  <c:v>57</c:v>
                </c:pt>
                <c:pt idx="72">
                  <c:v>54</c:v>
                </c:pt>
                <c:pt idx="73">
                  <c:v>51</c:v>
                </c:pt>
                <c:pt idx="74">
                  <c:v>48</c:v>
                </c:pt>
                <c:pt idx="75">
                  <c:v>45</c:v>
                </c:pt>
                <c:pt idx="76">
                  <c:v>42</c:v>
                </c:pt>
                <c:pt idx="77">
                  <c:v>39</c:v>
                </c:pt>
                <c:pt idx="78">
                  <c:v>36</c:v>
                </c:pt>
                <c:pt idx="79">
                  <c:v>33</c:v>
                </c:pt>
                <c:pt idx="80">
                  <c:v>30</c:v>
                </c:pt>
                <c:pt idx="81">
                  <c:v>27</c:v>
                </c:pt>
                <c:pt idx="82">
                  <c:v>24</c:v>
                </c:pt>
                <c:pt idx="83">
                  <c:v>21</c:v>
                </c:pt>
                <c:pt idx="84">
                  <c:v>18</c:v>
                </c:pt>
                <c:pt idx="85">
                  <c:v>15</c:v>
                </c:pt>
                <c:pt idx="86">
                  <c:v>12</c:v>
                </c:pt>
                <c:pt idx="87">
                  <c:v>9</c:v>
                </c:pt>
                <c:pt idx="88">
                  <c:v>6</c:v>
                </c:pt>
                <c:pt idx="89">
                  <c:v>3</c:v>
                </c:pt>
                <c:pt idx="90">
                  <c:v>0</c:v>
                </c:pt>
                <c:pt idx="91">
                  <c:v>-3</c:v>
                </c:pt>
                <c:pt idx="92">
                  <c:v>-6</c:v>
                </c:pt>
                <c:pt idx="93">
                  <c:v>-9</c:v>
                </c:pt>
                <c:pt idx="94">
                  <c:v>-12</c:v>
                </c:pt>
                <c:pt idx="95">
                  <c:v>-15</c:v>
                </c:pt>
                <c:pt idx="96">
                  <c:v>-18</c:v>
                </c:pt>
                <c:pt idx="97">
                  <c:v>-21</c:v>
                </c:pt>
                <c:pt idx="98">
                  <c:v>-24</c:v>
                </c:pt>
                <c:pt idx="99">
                  <c:v>-27</c:v>
                </c:pt>
                <c:pt idx="100">
                  <c:v>-30</c:v>
                </c:pt>
                <c:pt idx="101">
                  <c:v>-33</c:v>
                </c:pt>
                <c:pt idx="102">
                  <c:v>-30</c:v>
                </c:pt>
                <c:pt idx="103">
                  <c:v>-33</c:v>
                </c:pt>
                <c:pt idx="104">
                  <c:v>-30</c:v>
                </c:pt>
                <c:pt idx="105">
                  <c:v>-33</c:v>
                </c:pt>
                <c:pt idx="106">
                  <c:v>-30</c:v>
                </c:pt>
                <c:pt idx="107">
                  <c:v>-33</c:v>
                </c:pt>
              </c:numCache>
            </c:numRef>
          </c:val>
        </c:ser>
        <c:ser>
          <c:idx val="2"/>
          <c:order val="2"/>
          <c:tx>
            <c:v>Демодулированнй 2-ого порядка</c:v>
          </c:tx>
          <c:marker>
            <c:symbol val="none"/>
          </c:marker>
          <c:val>
            <c:numRef>
              <c:f>'Дельта-кодер'!$K$8:$K$115</c:f>
              <c:numCache>
                <c:formatCode>General</c:formatCode>
                <c:ptCount val="108"/>
                <c:pt idx="0">
                  <c:v>0</c:v>
                </c:pt>
                <c:pt idx="1">
                  <c:v>-6</c:v>
                </c:pt>
                <c:pt idx="2">
                  <c:v>-9</c:v>
                </c:pt>
                <c:pt idx="3">
                  <c:v>-9</c:v>
                </c:pt>
                <c:pt idx="4">
                  <c:v>-6</c:v>
                </c:pt>
                <c:pt idx="5">
                  <c:v>0</c:v>
                </c:pt>
                <c:pt idx="6">
                  <c:v>3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-3</c:v>
                </c:pt>
                <c:pt idx="11">
                  <c:v>-3</c:v>
                </c:pt>
                <c:pt idx="12">
                  <c:v>0</c:v>
                </c:pt>
                <c:pt idx="13">
                  <c:v>0</c:v>
                </c:pt>
                <c:pt idx="14">
                  <c:v>-3</c:v>
                </c:pt>
                <c:pt idx="15">
                  <c:v>-3</c:v>
                </c:pt>
                <c:pt idx="16">
                  <c:v>0</c:v>
                </c:pt>
                <c:pt idx="17">
                  <c:v>0</c:v>
                </c:pt>
                <c:pt idx="18">
                  <c:v>-3</c:v>
                </c:pt>
                <c:pt idx="19">
                  <c:v>-3</c:v>
                </c:pt>
                <c:pt idx="20">
                  <c:v>0</c:v>
                </c:pt>
                <c:pt idx="21">
                  <c:v>6</c:v>
                </c:pt>
                <c:pt idx="22">
                  <c:v>15</c:v>
                </c:pt>
                <c:pt idx="23">
                  <c:v>27</c:v>
                </c:pt>
                <c:pt idx="24">
                  <c:v>36</c:v>
                </c:pt>
                <c:pt idx="25">
                  <c:v>42</c:v>
                </c:pt>
                <c:pt idx="26">
                  <c:v>51</c:v>
                </c:pt>
                <c:pt idx="27">
                  <c:v>57</c:v>
                </c:pt>
                <c:pt idx="28">
                  <c:v>60</c:v>
                </c:pt>
                <c:pt idx="29">
                  <c:v>60</c:v>
                </c:pt>
                <c:pt idx="30">
                  <c:v>57</c:v>
                </c:pt>
                <c:pt idx="31">
                  <c:v>57</c:v>
                </c:pt>
                <c:pt idx="32">
                  <c:v>60</c:v>
                </c:pt>
                <c:pt idx="33">
                  <c:v>60</c:v>
                </c:pt>
                <c:pt idx="34">
                  <c:v>57</c:v>
                </c:pt>
                <c:pt idx="35">
                  <c:v>57</c:v>
                </c:pt>
                <c:pt idx="36">
                  <c:v>60</c:v>
                </c:pt>
                <c:pt idx="37">
                  <c:v>60</c:v>
                </c:pt>
                <c:pt idx="38">
                  <c:v>57</c:v>
                </c:pt>
                <c:pt idx="39">
                  <c:v>57</c:v>
                </c:pt>
                <c:pt idx="40">
                  <c:v>60</c:v>
                </c:pt>
                <c:pt idx="41">
                  <c:v>60</c:v>
                </c:pt>
                <c:pt idx="42">
                  <c:v>57</c:v>
                </c:pt>
                <c:pt idx="43">
                  <c:v>57</c:v>
                </c:pt>
                <c:pt idx="44">
                  <c:v>60</c:v>
                </c:pt>
                <c:pt idx="45">
                  <c:v>60</c:v>
                </c:pt>
                <c:pt idx="46">
                  <c:v>57</c:v>
                </c:pt>
                <c:pt idx="47">
                  <c:v>57</c:v>
                </c:pt>
                <c:pt idx="48">
                  <c:v>60</c:v>
                </c:pt>
                <c:pt idx="49">
                  <c:v>60</c:v>
                </c:pt>
                <c:pt idx="50">
                  <c:v>57</c:v>
                </c:pt>
                <c:pt idx="51">
                  <c:v>57</c:v>
                </c:pt>
                <c:pt idx="52">
                  <c:v>60</c:v>
                </c:pt>
                <c:pt idx="53">
                  <c:v>60</c:v>
                </c:pt>
                <c:pt idx="54">
                  <c:v>57</c:v>
                </c:pt>
                <c:pt idx="55">
                  <c:v>57</c:v>
                </c:pt>
                <c:pt idx="56">
                  <c:v>60</c:v>
                </c:pt>
                <c:pt idx="57">
                  <c:v>60</c:v>
                </c:pt>
                <c:pt idx="58">
                  <c:v>57</c:v>
                </c:pt>
                <c:pt idx="59">
                  <c:v>57</c:v>
                </c:pt>
                <c:pt idx="60">
                  <c:v>60</c:v>
                </c:pt>
                <c:pt idx="61">
                  <c:v>60</c:v>
                </c:pt>
                <c:pt idx="62">
                  <c:v>57</c:v>
                </c:pt>
                <c:pt idx="63">
                  <c:v>57</c:v>
                </c:pt>
                <c:pt idx="64">
                  <c:v>60</c:v>
                </c:pt>
                <c:pt idx="65">
                  <c:v>60</c:v>
                </c:pt>
                <c:pt idx="66">
                  <c:v>57</c:v>
                </c:pt>
                <c:pt idx="67">
                  <c:v>57</c:v>
                </c:pt>
                <c:pt idx="68">
                  <c:v>60</c:v>
                </c:pt>
                <c:pt idx="69">
                  <c:v>60</c:v>
                </c:pt>
                <c:pt idx="70">
                  <c:v>57</c:v>
                </c:pt>
                <c:pt idx="71">
                  <c:v>51</c:v>
                </c:pt>
                <c:pt idx="72">
                  <c:v>42</c:v>
                </c:pt>
                <c:pt idx="73">
                  <c:v>30</c:v>
                </c:pt>
                <c:pt idx="74">
                  <c:v>15</c:v>
                </c:pt>
                <c:pt idx="75">
                  <c:v>3</c:v>
                </c:pt>
                <c:pt idx="76">
                  <c:v>-6</c:v>
                </c:pt>
                <c:pt idx="77">
                  <c:v>-12</c:v>
                </c:pt>
                <c:pt idx="78">
                  <c:v>-21</c:v>
                </c:pt>
                <c:pt idx="79">
                  <c:v>-27</c:v>
                </c:pt>
                <c:pt idx="80">
                  <c:v>-30</c:v>
                </c:pt>
                <c:pt idx="81">
                  <c:v>-30</c:v>
                </c:pt>
                <c:pt idx="82">
                  <c:v>-33</c:v>
                </c:pt>
                <c:pt idx="83">
                  <c:v>-33</c:v>
                </c:pt>
                <c:pt idx="84">
                  <c:v>-30</c:v>
                </c:pt>
                <c:pt idx="85">
                  <c:v>-30</c:v>
                </c:pt>
                <c:pt idx="86">
                  <c:v>-33</c:v>
                </c:pt>
                <c:pt idx="87">
                  <c:v>-33</c:v>
                </c:pt>
                <c:pt idx="88">
                  <c:v>-30</c:v>
                </c:pt>
                <c:pt idx="89">
                  <c:v>-30</c:v>
                </c:pt>
                <c:pt idx="90">
                  <c:v>-33</c:v>
                </c:pt>
                <c:pt idx="91">
                  <c:v>-33</c:v>
                </c:pt>
                <c:pt idx="92">
                  <c:v>-30</c:v>
                </c:pt>
                <c:pt idx="93">
                  <c:v>-30</c:v>
                </c:pt>
                <c:pt idx="94">
                  <c:v>-33</c:v>
                </c:pt>
                <c:pt idx="95">
                  <c:v>-33</c:v>
                </c:pt>
                <c:pt idx="96">
                  <c:v>-30</c:v>
                </c:pt>
                <c:pt idx="97">
                  <c:v>-30</c:v>
                </c:pt>
                <c:pt idx="98">
                  <c:v>-33</c:v>
                </c:pt>
                <c:pt idx="99">
                  <c:v>-33</c:v>
                </c:pt>
                <c:pt idx="100">
                  <c:v>-30</c:v>
                </c:pt>
                <c:pt idx="101">
                  <c:v>-30</c:v>
                </c:pt>
                <c:pt idx="102">
                  <c:v>-33</c:v>
                </c:pt>
                <c:pt idx="103">
                  <c:v>-33</c:v>
                </c:pt>
                <c:pt idx="104">
                  <c:v>-30</c:v>
                </c:pt>
                <c:pt idx="105">
                  <c:v>-30</c:v>
                </c:pt>
                <c:pt idx="106">
                  <c:v>-33</c:v>
                </c:pt>
                <c:pt idx="107">
                  <c:v>-33</c:v>
                </c:pt>
              </c:numCache>
            </c:numRef>
          </c:val>
        </c:ser>
        <c:dLbls/>
        <c:marker val="1"/>
        <c:axId val="86224256"/>
        <c:axId val="87430272"/>
      </c:lineChart>
      <c:catAx>
        <c:axId val="86224256"/>
        <c:scaling>
          <c:orientation val="minMax"/>
        </c:scaling>
        <c:axPos val="b"/>
        <c:tickLblPos val="nextTo"/>
        <c:crossAx val="87430272"/>
        <c:crosses val="autoZero"/>
        <c:auto val="1"/>
        <c:lblAlgn val="ctr"/>
        <c:lblOffset val="100"/>
      </c:catAx>
      <c:valAx>
        <c:axId val="87430272"/>
        <c:scaling>
          <c:orientation val="minMax"/>
        </c:scaling>
        <c:axPos val="l"/>
        <c:majorGridlines/>
        <c:numFmt formatCode="0.00" sourceLinked="1"/>
        <c:tickLblPos val="nextTo"/>
        <c:crossAx val="8622425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Исходная</c:v>
          </c:tx>
          <c:marker>
            <c:symbol val="none"/>
          </c:marker>
          <c:val>
            <c:numRef>
              <c:f>'Равномерное ИКМ'!$C$8:$C$115</c:f>
              <c:numCache>
                <c:formatCode>0.00</c:formatCode>
                <c:ptCount val="108"/>
                <c:pt idx="0">
                  <c:v>1.8827618784128926</c:v>
                </c:pt>
                <c:pt idx="1">
                  <c:v>3.7581008852518458</c:v>
                </c:pt>
                <c:pt idx="2">
                  <c:v>5.6186234139408127</c:v>
                </c:pt>
                <c:pt idx="3">
                  <c:v>7.4569942725209906</c:v>
                </c:pt>
                <c:pt idx="4">
                  <c:v>9.2659656029679667</c:v>
                </c:pt>
                <c:pt idx="5">
                  <c:v>11.038405456190986</c:v>
                </c:pt>
                <c:pt idx="6">
                  <c:v>12.767325910056167</c:v>
                </c:pt>
                <c:pt idx="7">
                  <c:v>14.445910619577056</c:v>
                </c:pt>
                <c:pt idx="8">
                  <c:v>16.067541690654771</c:v>
                </c:pt>
                <c:pt idx="9">
                  <c:v>17.625825771416761</c:v>
                </c:pt>
                <c:pt idx="10">
                  <c:v>19.114619258287959</c:v>
                </c:pt>
                <c:pt idx="11">
                  <c:v>20.528052517418292</c:v>
                </c:pt>
                <c:pt idx="12">
                  <c:v>21.860553025972479</c:v>
                </c:pt>
                <c:pt idx="13">
                  <c:v>23.106867342046577</c:v>
                </c:pt>
                <c:pt idx="14">
                  <c:v>24.262081816593906</c:v>
                </c:pt>
                <c:pt idx="15">
                  <c:v>25.3216419657027</c:v>
                </c:pt>
                <c:pt idx="16">
                  <c:v>26.281370426849382</c:v>
                </c:pt>
                <c:pt idx="17">
                  <c:v>27.137483428334182</c:v>
                </c:pt>
                <c:pt idx="18">
                  <c:v>27.8866057069676</c:v>
                </c:pt>
                <c:pt idx="19">
                  <c:v>28.525783815194099</c:v>
                </c:pt>
                <c:pt idx="20">
                  <c:v>29.052497765189056</c:v>
                </c:pt>
                <c:pt idx="21">
                  <c:v>29.464670964021721</c:v>
                </c:pt>
                <c:pt idx="22">
                  <c:v>29.760678400714212</c:v>
                </c:pt>
                <c:pt idx="23">
                  <c:v>29.939353052918833</c:v>
                </c:pt>
                <c:pt idx="24">
                  <c:v>29.999990487955039</c:v>
                </c:pt>
                <c:pt idx="25">
                  <c:v>29.942351640066292</c:v>
                </c:pt>
                <c:pt idx="26">
                  <c:v>29.766663752947323</c:v>
                </c:pt>
                <c:pt idx="27">
                  <c:v>29.473619483825864</c:v>
                </c:pt>
                <c:pt idx="28">
                  <c:v>29.064374172631045</c:v>
                </c:pt>
                <c:pt idx="29">
                  <c:v>28.540541287014857</c:v>
                </c:pt>
                <c:pt idx="30">
                  <c:v>27.904186061184941</c:v>
                </c:pt>
                <c:pt idx="31">
                  <c:v>27.157817353627809</c:v>
                </c:pt>
                <c:pt idx="32">
                  <c:v>26.304377755823854</c:v>
                </c:pt>
                <c:pt idx="33">
                  <c:v>25.347231990950874</c:v>
                </c:pt>
                <c:pt idx="34">
                  <c:v>24.290153648314927</c:v>
                </c:pt>
                <c:pt idx="35">
                  <c:v>23.13731030580832</c:v>
                </c:pt>
                <c:pt idx="36">
                  <c:v>21.893247099050399</c:v>
                </c:pt>
                <c:pt idx="37">
                  <c:v>20.562868801990255</c:v>
                </c:pt>
                <c:pt idx="38">
                  <c:v>19.151420489619635</c:v>
                </c:pt>
                <c:pt idx="39">
                  <c:v>17.664466859033848</c:v>
                </c:pt>
                <c:pt idx="40">
                  <c:v>16.107870290368606</c:v>
                </c:pt>
                <c:pt idx="41">
                  <c:v>14.487767734108211</c:v>
                </c:pt>
                <c:pt idx="42">
                  <c:v>12.810546515888294</c:v>
                </c:pt>
                <c:pt idx="43">
                  <c:v>11.082819154183271</c:v>
                </c:pt>
                <c:pt idx="44">
                  <c:v>9.3113972901612492</c:v>
                </c:pt>
                <c:pt idx="45">
                  <c:v>7.5032648324888633</c:v>
                </c:pt>
                <c:pt idx="46">
                  <c:v>5.6655504229640501</c:v>
                </c:pt>
                <c:pt idx="47">
                  <c:v>3.8054993315319057</c:v>
                </c:pt>
                <c:pt idx="48">
                  <c:v>1.930444891489123</c:v>
                </c:pt>
                <c:pt idx="49">
                  <c:v>4.7779587494604848E-2</c:v>
                </c:pt>
                <c:pt idx="50">
                  <c:v>-1.8350740896265922</c:v>
                </c:pt>
                <c:pt idx="51">
                  <c:v>-3.7106929063800678</c:v>
                </c:pt>
                <c:pt idx="52">
                  <c:v>-5.5716821530268987</c:v>
                </c:pt>
                <c:pt idx="53">
                  <c:v>-7.4107047975521754</c:v>
                </c:pt>
                <c:pt idx="54">
                  <c:v>-9.2205104122367079</c:v>
                </c:pt>
                <c:pt idx="55">
                  <c:v>-10.993963758787409</c:v>
                </c:pt>
                <c:pt idx="56">
                  <c:v>-12.724072919328336</c:v>
                </c:pt>
                <c:pt idx="57">
                  <c:v>-14.404016862344688</c:v>
                </c:pt>
                <c:pt idx="58">
                  <c:v>-16.027172334899674</c:v>
                </c:pt>
                <c:pt idx="59">
                  <c:v>-17.587139975100811</c:v>
                </c:pt>
                <c:pt idx="60">
                  <c:v>-19.077769541865873</c:v>
                </c:pt>
                <c:pt idx="61">
                  <c:v>-20.493184162518979</c:v>
                </c:pt>
                <c:pt idx="62">
                  <c:v>-21.827803502619826</c:v>
                </c:pt>
                <c:pt idx="63">
                  <c:v>-23.076365766677849</c:v>
                </c:pt>
                <c:pt idx="64">
                  <c:v>-24.233948443012494</c:v>
                </c:pt>
                <c:pt idx="65">
                  <c:v>-25.295987710972202</c:v>
                </c:pt>
                <c:pt idx="66">
                  <c:v>-26.258296433998243</c:v>
                </c:pt>
                <c:pt idx="67">
                  <c:v>-27.117080667594802</c:v>
                </c:pt>
                <c:pt idx="68">
                  <c:v>-27.868954617122192</c:v>
                </c:pt>
                <c:pt idx="69">
                  <c:v>-28.510953986441287</c:v>
                </c:pt>
                <c:pt idx="70">
                  <c:v>-29.040547664781425</c:v>
                </c:pt>
                <c:pt idx="71">
                  <c:v>-29.455647705756096</c:v>
                </c:pt>
                <c:pt idx="72">
                  <c:v>-29.754617559183462</c:v>
                </c:pt>
                <c:pt idx="73">
                  <c:v>-29.93627852325745</c:v>
                </c:pt>
                <c:pt idx="74">
                  <c:v>-29.999914391631538</c:v>
                </c:pt>
                <c:pt idx="75">
                  <c:v>-29.94527427709378</c:v>
                </c:pt>
                <c:pt idx="76">
                  <c:v>-29.772573600700682</c:v>
                </c:pt>
                <c:pt idx="77">
                  <c:v>-29.482493242470209</c:v>
                </c:pt>
                <c:pt idx="78">
                  <c:v>-29.07617685698234</c:v>
                </c:pt>
                <c:pt idx="79">
                  <c:v>-28.555226364470567</c:v>
                </c:pt>
                <c:pt idx="80">
                  <c:v>-27.921695635180853</c:v>
                </c:pt>
                <c:pt idx="81">
                  <c:v>-27.178082391897778</c:v>
                </c:pt>
                <c:pt idx="82">
                  <c:v>-26.327318362562533</c:v>
                </c:pt>
                <c:pt idx="83">
                  <c:v>-25.372757721806494</c:v>
                </c:pt>
                <c:pt idx="84">
                  <c:v>-24.318163866970082</c:v>
                </c:pt>
                <c:pt idx="85">
                  <c:v>-23.16769458074312</c:v>
                </c:pt>
                <c:pt idx="86">
                  <c:v>-21.925885638923567</c:v>
                </c:pt>
                <c:pt idx="87">
                  <c:v>-20.597632927921797</c:v>
                </c:pt>
                <c:pt idx="88">
                  <c:v>-19.188173142512959</c:v>
                </c:pt>
                <c:pt idx="89">
                  <c:v>-17.703063139937264</c:v>
                </c:pt>
                <c:pt idx="90">
                  <c:v>-16.148158031745851</c:v>
                </c:pt>
                <c:pt idx="91">
                  <c:v>-14.529588099765688</c:v>
                </c:pt>
                <c:pt idx="92">
                  <c:v>-12.85373462719371</c:v>
                </c:pt>
                <c:pt idx="93">
                  <c:v>-11.127204740106938</c:v>
                </c:pt>
                <c:pt idx="94">
                  <c:v>-9.356805358577029</c:v>
                </c:pt>
                <c:pt idx="95">
                  <c:v>-7.5495163600884387</c:v>
                </c:pt>
                <c:pt idx="96">
                  <c:v>-5.7124630610641489</c:v>
                </c:pt>
                <c:pt idx="97">
                  <c:v>-3.8528881249919804</c:v>
                </c:pt>
                <c:pt idx="98">
                  <c:v>-1.9781230079051642</c:v>
                </c:pt>
                <c:pt idx="99">
                  <c:v>-9.5559053794139717E-2</c:v>
                </c:pt>
                <c:pt idx="100">
                  <c:v>1.7873816460924252</c:v>
                </c:pt>
                <c:pt idx="101">
                  <c:v>3.6632755151690612</c:v>
                </c:pt>
                <c:pt idx="102">
                  <c:v>5.5247267592909282</c:v>
                </c:pt>
                <c:pt idx="103">
                  <c:v>7.3643965249977237</c:v>
                </c:pt>
                <c:pt idx="104">
                  <c:v>9.1750318332665692</c:v>
                </c:pt>
                <c:pt idx="105">
                  <c:v>10.949494174700892</c:v>
                </c:pt>
                <c:pt idx="106">
                  <c:v>12.680787653418005</c:v>
                </c:pt>
                <c:pt idx="107">
                  <c:v>14.362086568676538</c:v>
                </c:pt>
              </c:numCache>
            </c:numRef>
          </c:val>
        </c:ser>
        <c:ser>
          <c:idx val="1"/>
          <c:order val="1"/>
          <c:tx>
            <c:v>Восстановленный</c:v>
          </c:tx>
          <c:marker>
            <c:symbol val="none"/>
          </c:marker>
          <c:val>
            <c:numRef>
              <c:f>'Равномерное ИКМ'!$E$8:$E$115</c:f>
              <c:numCache>
                <c:formatCode>General</c:formatCode>
                <c:ptCount val="108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21</c:v>
                </c:pt>
                <c:pt idx="13">
                  <c:v>23</c:v>
                </c:pt>
                <c:pt idx="14">
                  <c:v>25</c:v>
                </c:pt>
                <c:pt idx="15">
                  <c:v>25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29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27</c:v>
                </c:pt>
                <c:pt idx="31">
                  <c:v>27</c:v>
                </c:pt>
                <c:pt idx="32">
                  <c:v>27</c:v>
                </c:pt>
                <c:pt idx="33">
                  <c:v>25</c:v>
                </c:pt>
                <c:pt idx="34">
                  <c:v>25</c:v>
                </c:pt>
                <c:pt idx="35">
                  <c:v>23</c:v>
                </c:pt>
                <c:pt idx="36">
                  <c:v>21</c:v>
                </c:pt>
                <c:pt idx="37">
                  <c:v>21</c:v>
                </c:pt>
                <c:pt idx="38">
                  <c:v>19</c:v>
                </c:pt>
                <c:pt idx="39">
                  <c:v>17</c:v>
                </c:pt>
                <c:pt idx="40">
                  <c:v>17</c:v>
                </c:pt>
                <c:pt idx="41">
                  <c:v>15</c:v>
                </c:pt>
                <c:pt idx="42">
                  <c:v>13</c:v>
                </c:pt>
                <c:pt idx="43">
                  <c:v>11</c:v>
                </c:pt>
                <c:pt idx="44">
                  <c:v>9</c:v>
                </c:pt>
                <c:pt idx="45">
                  <c:v>7</c:v>
                </c:pt>
                <c:pt idx="46">
                  <c:v>5</c:v>
                </c:pt>
                <c:pt idx="47">
                  <c:v>3</c:v>
                </c:pt>
                <c:pt idx="48">
                  <c:v>1</c:v>
                </c:pt>
                <c:pt idx="49">
                  <c:v>1</c:v>
                </c:pt>
                <c:pt idx="50">
                  <c:v>-1</c:v>
                </c:pt>
                <c:pt idx="51">
                  <c:v>-3</c:v>
                </c:pt>
                <c:pt idx="52">
                  <c:v>-5</c:v>
                </c:pt>
                <c:pt idx="53">
                  <c:v>-7</c:v>
                </c:pt>
                <c:pt idx="54">
                  <c:v>-9</c:v>
                </c:pt>
                <c:pt idx="55">
                  <c:v>-11</c:v>
                </c:pt>
                <c:pt idx="56">
                  <c:v>-13</c:v>
                </c:pt>
                <c:pt idx="57">
                  <c:v>-15</c:v>
                </c:pt>
                <c:pt idx="58">
                  <c:v>-17</c:v>
                </c:pt>
                <c:pt idx="59">
                  <c:v>-17</c:v>
                </c:pt>
                <c:pt idx="60">
                  <c:v>-19</c:v>
                </c:pt>
                <c:pt idx="61">
                  <c:v>-21</c:v>
                </c:pt>
                <c:pt idx="62">
                  <c:v>-21</c:v>
                </c:pt>
                <c:pt idx="63">
                  <c:v>-23</c:v>
                </c:pt>
                <c:pt idx="64">
                  <c:v>-25</c:v>
                </c:pt>
                <c:pt idx="65">
                  <c:v>-25</c:v>
                </c:pt>
                <c:pt idx="66">
                  <c:v>-27</c:v>
                </c:pt>
                <c:pt idx="67">
                  <c:v>-27</c:v>
                </c:pt>
                <c:pt idx="68">
                  <c:v>-27</c:v>
                </c:pt>
                <c:pt idx="69">
                  <c:v>-29</c:v>
                </c:pt>
                <c:pt idx="70">
                  <c:v>-29</c:v>
                </c:pt>
                <c:pt idx="71">
                  <c:v>-29</c:v>
                </c:pt>
                <c:pt idx="72">
                  <c:v>-29</c:v>
                </c:pt>
                <c:pt idx="73">
                  <c:v>-29</c:v>
                </c:pt>
                <c:pt idx="74">
                  <c:v>-29</c:v>
                </c:pt>
                <c:pt idx="75">
                  <c:v>-29</c:v>
                </c:pt>
                <c:pt idx="76">
                  <c:v>-29</c:v>
                </c:pt>
                <c:pt idx="77">
                  <c:v>-29</c:v>
                </c:pt>
                <c:pt idx="78">
                  <c:v>-29</c:v>
                </c:pt>
                <c:pt idx="79">
                  <c:v>-29</c:v>
                </c:pt>
                <c:pt idx="80">
                  <c:v>-27</c:v>
                </c:pt>
                <c:pt idx="81">
                  <c:v>-27</c:v>
                </c:pt>
                <c:pt idx="82">
                  <c:v>-27</c:v>
                </c:pt>
                <c:pt idx="83">
                  <c:v>-25</c:v>
                </c:pt>
                <c:pt idx="84">
                  <c:v>-25</c:v>
                </c:pt>
                <c:pt idx="85">
                  <c:v>-23</c:v>
                </c:pt>
                <c:pt idx="86">
                  <c:v>-21</c:v>
                </c:pt>
                <c:pt idx="87">
                  <c:v>-21</c:v>
                </c:pt>
                <c:pt idx="88">
                  <c:v>-19</c:v>
                </c:pt>
                <c:pt idx="89">
                  <c:v>-17</c:v>
                </c:pt>
                <c:pt idx="90">
                  <c:v>-17</c:v>
                </c:pt>
                <c:pt idx="91">
                  <c:v>-15</c:v>
                </c:pt>
                <c:pt idx="92">
                  <c:v>-13</c:v>
                </c:pt>
                <c:pt idx="93">
                  <c:v>-11</c:v>
                </c:pt>
                <c:pt idx="94">
                  <c:v>-9</c:v>
                </c:pt>
                <c:pt idx="95">
                  <c:v>-7</c:v>
                </c:pt>
                <c:pt idx="96">
                  <c:v>-5</c:v>
                </c:pt>
                <c:pt idx="97">
                  <c:v>-3</c:v>
                </c:pt>
                <c:pt idx="98">
                  <c:v>-1</c:v>
                </c:pt>
                <c:pt idx="99">
                  <c:v>-1</c:v>
                </c:pt>
                <c:pt idx="100">
                  <c:v>1</c:v>
                </c:pt>
                <c:pt idx="101">
                  <c:v>3</c:v>
                </c:pt>
                <c:pt idx="102">
                  <c:v>5</c:v>
                </c:pt>
                <c:pt idx="103">
                  <c:v>7</c:v>
                </c:pt>
                <c:pt idx="104">
                  <c:v>9</c:v>
                </c:pt>
                <c:pt idx="105">
                  <c:v>11</c:v>
                </c:pt>
                <c:pt idx="106">
                  <c:v>13</c:v>
                </c:pt>
                <c:pt idx="107">
                  <c:v>15</c:v>
                </c:pt>
              </c:numCache>
            </c:numRef>
          </c:val>
        </c:ser>
        <c:dLbls/>
        <c:marker val="1"/>
        <c:axId val="87660800"/>
        <c:axId val="87674880"/>
      </c:lineChart>
      <c:catAx>
        <c:axId val="87660800"/>
        <c:scaling>
          <c:orientation val="minMax"/>
        </c:scaling>
        <c:axPos val="b"/>
        <c:tickLblPos val="nextTo"/>
        <c:crossAx val="87674880"/>
        <c:crosses val="autoZero"/>
        <c:auto val="1"/>
        <c:lblAlgn val="ctr"/>
        <c:lblOffset val="100"/>
      </c:catAx>
      <c:valAx>
        <c:axId val="87674880"/>
        <c:scaling>
          <c:orientation val="minMax"/>
        </c:scaling>
        <c:axPos val="l"/>
        <c:majorGridlines/>
        <c:numFmt formatCode="0.00" sourceLinked="1"/>
        <c:tickLblPos val="nextTo"/>
        <c:crossAx val="876608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ru-RU"/>
  <c:chart>
    <c:plotArea>
      <c:layout/>
      <c:lineChart>
        <c:grouping val="standard"/>
        <c:ser>
          <c:idx val="0"/>
          <c:order val="0"/>
          <c:tx>
            <c:v>Исходный</c:v>
          </c:tx>
          <c:marker>
            <c:symbol val="none"/>
          </c:marker>
          <c:val>
            <c:numRef>
              <c:f>'ДИКМ-кодер'!$B$7:$B$114</c:f>
              <c:numCache>
                <c:formatCode>0.00</c:formatCode>
                <c:ptCount val="108"/>
                <c:pt idx="0">
                  <c:v>1.8827618784128926</c:v>
                </c:pt>
                <c:pt idx="1">
                  <c:v>3.7581008852518458</c:v>
                </c:pt>
                <c:pt idx="2">
                  <c:v>5.6186234139408127</c:v>
                </c:pt>
                <c:pt idx="3">
                  <c:v>7.4569942725209906</c:v>
                </c:pt>
                <c:pt idx="4">
                  <c:v>9.2659656029679667</c:v>
                </c:pt>
                <c:pt idx="5">
                  <c:v>11.038405456190986</c:v>
                </c:pt>
                <c:pt idx="6">
                  <c:v>12.767325910056167</c:v>
                </c:pt>
                <c:pt idx="7">
                  <c:v>14.445910619577056</c:v>
                </c:pt>
                <c:pt idx="8">
                  <c:v>16.067541690654771</c:v>
                </c:pt>
                <c:pt idx="9">
                  <c:v>17.625825771416761</c:v>
                </c:pt>
                <c:pt idx="10">
                  <c:v>19.114619258287959</c:v>
                </c:pt>
                <c:pt idx="11">
                  <c:v>20.528052517418292</c:v>
                </c:pt>
                <c:pt idx="12">
                  <c:v>21.860553025972479</c:v>
                </c:pt>
                <c:pt idx="13">
                  <c:v>23.106867342046577</c:v>
                </c:pt>
                <c:pt idx="14">
                  <c:v>24.262081816593906</c:v>
                </c:pt>
                <c:pt idx="15">
                  <c:v>25.3216419657027</c:v>
                </c:pt>
                <c:pt idx="16">
                  <c:v>26.281370426849382</c:v>
                </c:pt>
                <c:pt idx="17">
                  <c:v>27.137483428334182</c:v>
                </c:pt>
                <c:pt idx="18">
                  <c:v>27.8866057069676</c:v>
                </c:pt>
                <c:pt idx="19">
                  <c:v>28.525783815194099</c:v>
                </c:pt>
                <c:pt idx="20">
                  <c:v>29.052497765189056</c:v>
                </c:pt>
                <c:pt idx="21">
                  <c:v>29.464670964021721</c:v>
                </c:pt>
                <c:pt idx="22">
                  <c:v>29.760678400714212</c:v>
                </c:pt>
                <c:pt idx="23">
                  <c:v>29.939353052918833</c:v>
                </c:pt>
                <c:pt idx="24">
                  <c:v>29.999990487955039</c:v>
                </c:pt>
                <c:pt idx="25">
                  <c:v>29.942351640066292</c:v>
                </c:pt>
                <c:pt idx="26">
                  <c:v>29.766663752947323</c:v>
                </c:pt>
                <c:pt idx="27">
                  <c:v>29.473619483825864</c:v>
                </c:pt>
                <c:pt idx="28">
                  <c:v>29.064374172631045</c:v>
                </c:pt>
                <c:pt idx="29">
                  <c:v>28.540541287014857</c:v>
                </c:pt>
                <c:pt idx="30">
                  <c:v>27.904186061184941</c:v>
                </c:pt>
                <c:pt idx="31">
                  <c:v>27.157817353627809</c:v>
                </c:pt>
                <c:pt idx="32">
                  <c:v>26.304377755823854</c:v>
                </c:pt>
                <c:pt idx="33">
                  <c:v>25.347231990950874</c:v>
                </c:pt>
                <c:pt idx="34">
                  <c:v>24.290153648314927</c:v>
                </c:pt>
                <c:pt idx="35">
                  <c:v>23.13731030580832</c:v>
                </c:pt>
                <c:pt idx="36">
                  <c:v>21.893247099050399</c:v>
                </c:pt>
                <c:pt idx="37">
                  <c:v>20.562868801990255</c:v>
                </c:pt>
                <c:pt idx="38">
                  <c:v>19.151420489619635</c:v>
                </c:pt>
                <c:pt idx="39">
                  <c:v>17.664466859033848</c:v>
                </c:pt>
                <c:pt idx="40">
                  <c:v>16.107870290368606</c:v>
                </c:pt>
                <c:pt idx="41">
                  <c:v>14.487767734108211</c:v>
                </c:pt>
                <c:pt idx="42">
                  <c:v>12.810546515888294</c:v>
                </c:pt>
                <c:pt idx="43">
                  <c:v>11.082819154183271</c:v>
                </c:pt>
                <c:pt idx="44">
                  <c:v>9.3113972901612492</c:v>
                </c:pt>
                <c:pt idx="45">
                  <c:v>7.5032648324888633</c:v>
                </c:pt>
                <c:pt idx="46">
                  <c:v>5.6655504229640501</c:v>
                </c:pt>
                <c:pt idx="47">
                  <c:v>3.8054993315319057</c:v>
                </c:pt>
                <c:pt idx="48">
                  <c:v>1.930444891489123</c:v>
                </c:pt>
                <c:pt idx="49">
                  <c:v>4.7779587494604848E-2</c:v>
                </c:pt>
                <c:pt idx="50">
                  <c:v>-1.8350740896265922</c:v>
                </c:pt>
                <c:pt idx="51">
                  <c:v>-3.7106929063800678</c:v>
                </c:pt>
                <c:pt idx="52">
                  <c:v>-5.5716821530268987</c:v>
                </c:pt>
                <c:pt idx="53">
                  <c:v>-7.4107047975521754</c:v>
                </c:pt>
                <c:pt idx="54">
                  <c:v>-9.2205104122367079</c:v>
                </c:pt>
                <c:pt idx="55">
                  <c:v>-10.993963758787409</c:v>
                </c:pt>
                <c:pt idx="56">
                  <c:v>-12.724072919328336</c:v>
                </c:pt>
                <c:pt idx="57">
                  <c:v>-14.404016862344688</c:v>
                </c:pt>
                <c:pt idx="58">
                  <c:v>-16.027172334899674</c:v>
                </c:pt>
                <c:pt idx="59">
                  <c:v>-17.587139975100811</c:v>
                </c:pt>
                <c:pt idx="60">
                  <c:v>-19.077769541865873</c:v>
                </c:pt>
                <c:pt idx="61">
                  <c:v>-20.493184162518979</c:v>
                </c:pt>
                <c:pt idx="62">
                  <c:v>-21.827803502619826</c:v>
                </c:pt>
                <c:pt idx="63">
                  <c:v>-23.076365766677849</c:v>
                </c:pt>
                <c:pt idx="64">
                  <c:v>-24.233948443012494</c:v>
                </c:pt>
                <c:pt idx="65">
                  <c:v>-25.295987710972202</c:v>
                </c:pt>
                <c:pt idx="66">
                  <c:v>-26.258296433998243</c:v>
                </c:pt>
                <c:pt idx="67">
                  <c:v>-27.117080667594802</c:v>
                </c:pt>
                <c:pt idx="68">
                  <c:v>-27.868954617122192</c:v>
                </c:pt>
                <c:pt idx="69">
                  <c:v>-28.510953986441287</c:v>
                </c:pt>
                <c:pt idx="70">
                  <c:v>-29.040547664781425</c:v>
                </c:pt>
                <c:pt idx="71">
                  <c:v>-29.455647705756096</c:v>
                </c:pt>
                <c:pt idx="72">
                  <c:v>-29.754617559183462</c:v>
                </c:pt>
                <c:pt idx="73">
                  <c:v>-29.93627852325745</c:v>
                </c:pt>
                <c:pt idx="74">
                  <c:v>-29.999914391631538</c:v>
                </c:pt>
                <c:pt idx="75">
                  <c:v>-29.94527427709378</c:v>
                </c:pt>
                <c:pt idx="76">
                  <c:v>-29.772573600700682</c:v>
                </c:pt>
                <c:pt idx="77">
                  <c:v>-29.482493242470209</c:v>
                </c:pt>
                <c:pt idx="78">
                  <c:v>-29.07617685698234</c:v>
                </c:pt>
                <c:pt idx="79">
                  <c:v>-28.555226364470567</c:v>
                </c:pt>
                <c:pt idx="80">
                  <c:v>-27.921695635180853</c:v>
                </c:pt>
                <c:pt idx="81">
                  <c:v>-27.178082391897778</c:v>
                </c:pt>
                <c:pt idx="82">
                  <c:v>-26.327318362562533</c:v>
                </c:pt>
                <c:pt idx="83">
                  <c:v>-25.372757721806494</c:v>
                </c:pt>
                <c:pt idx="84">
                  <c:v>-24.318163866970082</c:v>
                </c:pt>
                <c:pt idx="85">
                  <c:v>-23.16769458074312</c:v>
                </c:pt>
                <c:pt idx="86">
                  <c:v>-21.925885638923567</c:v>
                </c:pt>
                <c:pt idx="87">
                  <c:v>-20.597632927921797</c:v>
                </c:pt>
                <c:pt idx="88">
                  <c:v>-19.188173142512959</c:v>
                </c:pt>
                <c:pt idx="89">
                  <c:v>-17.703063139937264</c:v>
                </c:pt>
                <c:pt idx="90">
                  <c:v>-16.148158031745851</c:v>
                </c:pt>
                <c:pt idx="91">
                  <c:v>-14.529588099765688</c:v>
                </c:pt>
                <c:pt idx="92">
                  <c:v>-12.85373462719371</c:v>
                </c:pt>
                <c:pt idx="93">
                  <c:v>-11.127204740106938</c:v>
                </c:pt>
                <c:pt idx="94">
                  <c:v>-9.356805358577029</c:v>
                </c:pt>
                <c:pt idx="95">
                  <c:v>-7.5495163600884387</c:v>
                </c:pt>
                <c:pt idx="96">
                  <c:v>-5.7124630610641489</c:v>
                </c:pt>
                <c:pt idx="97">
                  <c:v>-3.8528881249919804</c:v>
                </c:pt>
                <c:pt idx="98">
                  <c:v>-1.9781230079051642</c:v>
                </c:pt>
                <c:pt idx="99">
                  <c:v>-9.5559053794139717E-2</c:v>
                </c:pt>
                <c:pt idx="100">
                  <c:v>1.7873816460924252</c:v>
                </c:pt>
                <c:pt idx="101">
                  <c:v>3.6632755151690612</c:v>
                </c:pt>
                <c:pt idx="102">
                  <c:v>5.5247267592909282</c:v>
                </c:pt>
                <c:pt idx="103">
                  <c:v>7.3643965249977237</c:v>
                </c:pt>
                <c:pt idx="104">
                  <c:v>9.1750318332665692</c:v>
                </c:pt>
                <c:pt idx="105">
                  <c:v>10.949494174700892</c:v>
                </c:pt>
                <c:pt idx="106">
                  <c:v>12.680787653418005</c:v>
                </c:pt>
                <c:pt idx="107">
                  <c:v>14.362086568676538</c:v>
                </c:pt>
              </c:numCache>
            </c:numRef>
          </c:val>
        </c:ser>
        <c:ser>
          <c:idx val="1"/>
          <c:order val="1"/>
          <c:tx>
            <c:v>Квантованный</c:v>
          </c:tx>
          <c:marker>
            <c:symbol val="none"/>
          </c:marker>
          <c:val>
            <c:numRef>
              <c:f>'ДИКМ-кодер'!$F$7:$F$113</c:f>
              <c:numCache>
                <c:formatCode>0.00</c:formatCode>
                <c:ptCount val="107"/>
                <c:pt idx="0">
                  <c:v>1.5</c:v>
                </c:pt>
                <c:pt idx="1">
                  <c:v>4</c:v>
                </c:pt>
                <c:pt idx="2">
                  <c:v>5.5</c:v>
                </c:pt>
                <c:pt idx="3">
                  <c:v>7</c:v>
                </c:pt>
                <c:pt idx="4">
                  <c:v>9.5</c:v>
                </c:pt>
                <c:pt idx="5">
                  <c:v>11</c:v>
                </c:pt>
                <c:pt idx="6">
                  <c:v>12.5</c:v>
                </c:pt>
                <c:pt idx="7">
                  <c:v>14</c:v>
                </c:pt>
                <c:pt idx="8">
                  <c:v>16.5</c:v>
                </c:pt>
                <c:pt idx="9">
                  <c:v>18</c:v>
                </c:pt>
                <c:pt idx="10">
                  <c:v>19.5</c:v>
                </c:pt>
                <c:pt idx="11">
                  <c:v>21</c:v>
                </c:pt>
                <c:pt idx="12">
                  <c:v>21.5</c:v>
                </c:pt>
                <c:pt idx="13">
                  <c:v>23</c:v>
                </c:pt>
                <c:pt idx="14">
                  <c:v>24.5</c:v>
                </c:pt>
                <c:pt idx="15">
                  <c:v>25</c:v>
                </c:pt>
                <c:pt idx="16">
                  <c:v>26.5</c:v>
                </c:pt>
                <c:pt idx="17">
                  <c:v>27</c:v>
                </c:pt>
                <c:pt idx="18">
                  <c:v>27.5</c:v>
                </c:pt>
                <c:pt idx="19">
                  <c:v>29</c:v>
                </c:pt>
                <c:pt idx="20">
                  <c:v>29.5</c:v>
                </c:pt>
                <c:pt idx="21">
                  <c:v>29</c:v>
                </c:pt>
                <c:pt idx="22">
                  <c:v>29.5</c:v>
                </c:pt>
                <c:pt idx="23">
                  <c:v>30</c:v>
                </c:pt>
                <c:pt idx="24">
                  <c:v>29.5</c:v>
                </c:pt>
                <c:pt idx="25">
                  <c:v>30</c:v>
                </c:pt>
                <c:pt idx="26">
                  <c:v>29.5</c:v>
                </c:pt>
                <c:pt idx="27">
                  <c:v>29</c:v>
                </c:pt>
                <c:pt idx="28">
                  <c:v>29.5</c:v>
                </c:pt>
                <c:pt idx="29">
                  <c:v>29</c:v>
                </c:pt>
                <c:pt idx="30">
                  <c:v>27.5</c:v>
                </c:pt>
                <c:pt idx="31">
                  <c:v>27</c:v>
                </c:pt>
                <c:pt idx="32">
                  <c:v>26.5</c:v>
                </c:pt>
                <c:pt idx="33">
                  <c:v>25</c:v>
                </c:pt>
                <c:pt idx="34">
                  <c:v>24.5</c:v>
                </c:pt>
                <c:pt idx="35">
                  <c:v>23</c:v>
                </c:pt>
                <c:pt idx="36">
                  <c:v>21.5</c:v>
                </c:pt>
                <c:pt idx="37">
                  <c:v>21</c:v>
                </c:pt>
                <c:pt idx="38">
                  <c:v>19.5</c:v>
                </c:pt>
                <c:pt idx="39">
                  <c:v>18</c:v>
                </c:pt>
                <c:pt idx="40">
                  <c:v>16.5</c:v>
                </c:pt>
                <c:pt idx="41">
                  <c:v>14</c:v>
                </c:pt>
                <c:pt idx="42">
                  <c:v>12.5</c:v>
                </c:pt>
                <c:pt idx="43">
                  <c:v>11</c:v>
                </c:pt>
                <c:pt idx="44">
                  <c:v>9.5</c:v>
                </c:pt>
                <c:pt idx="45">
                  <c:v>8</c:v>
                </c:pt>
                <c:pt idx="46">
                  <c:v>5.5</c:v>
                </c:pt>
                <c:pt idx="47">
                  <c:v>4</c:v>
                </c:pt>
                <c:pt idx="48">
                  <c:v>1.5</c:v>
                </c:pt>
                <c:pt idx="49">
                  <c:v>0</c:v>
                </c:pt>
                <c:pt idx="50">
                  <c:v>-1.5</c:v>
                </c:pt>
                <c:pt idx="51">
                  <c:v>-4</c:v>
                </c:pt>
                <c:pt idx="52">
                  <c:v>-5.5</c:v>
                </c:pt>
                <c:pt idx="53">
                  <c:v>-7</c:v>
                </c:pt>
                <c:pt idx="54">
                  <c:v>-9.5</c:v>
                </c:pt>
                <c:pt idx="55">
                  <c:v>-11</c:v>
                </c:pt>
                <c:pt idx="56">
                  <c:v>-12.5</c:v>
                </c:pt>
                <c:pt idx="57">
                  <c:v>-14</c:v>
                </c:pt>
                <c:pt idx="58">
                  <c:v>-16.5</c:v>
                </c:pt>
                <c:pt idx="59">
                  <c:v>-18</c:v>
                </c:pt>
                <c:pt idx="60">
                  <c:v>-19.5</c:v>
                </c:pt>
                <c:pt idx="61">
                  <c:v>-20</c:v>
                </c:pt>
                <c:pt idx="62">
                  <c:v>-21.5</c:v>
                </c:pt>
                <c:pt idx="63">
                  <c:v>-23</c:v>
                </c:pt>
                <c:pt idx="64">
                  <c:v>-24.5</c:v>
                </c:pt>
                <c:pt idx="65">
                  <c:v>-25</c:v>
                </c:pt>
                <c:pt idx="66">
                  <c:v>-26.5</c:v>
                </c:pt>
                <c:pt idx="67">
                  <c:v>-27</c:v>
                </c:pt>
                <c:pt idx="68">
                  <c:v>-27.5</c:v>
                </c:pt>
                <c:pt idx="69">
                  <c:v>-29</c:v>
                </c:pt>
                <c:pt idx="70">
                  <c:v>-29.5</c:v>
                </c:pt>
                <c:pt idx="71">
                  <c:v>-29</c:v>
                </c:pt>
                <c:pt idx="72">
                  <c:v>-29.5</c:v>
                </c:pt>
                <c:pt idx="73">
                  <c:v>-30</c:v>
                </c:pt>
                <c:pt idx="74">
                  <c:v>-29.5</c:v>
                </c:pt>
                <c:pt idx="75">
                  <c:v>-30</c:v>
                </c:pt>
                <c:pt idx="76">
                  <c:v>-29.5</c:v>
                </c:pt>
                <c:pt idx="77">
                  <c:v>-29</c:v>
                </c:pt>
                <c:pt idx="78">
                  <c:v>-29.5</c:v>
                </c:pt>
                <c:pt idx="79">
                  <c:v>-29</c:v>
                </c:pt>
                <c:pt idx="80">
                  <c:v>-27.5</c:v>
                </c:pt>
                <c:pt idx="81">
                  <c:v>-27</c:v>
                </c:pt>
                <c:pt idx="82">
                  <c:v>-26.5</c:v>
                </c:pt>
                <c:pt idx="83">
                  <c:v>-25</c:v>
                </c:pt>
                <c:pt idx="84">
                  <c:v>-24.5</c:v>
                </c:pt>
                <c:pt idx="85">
                  <c:v>-23</c:v>
                </c:pt>
                <c:pt idx="86">
                  <c:v>-21.5</c:v>
                </c:pt>
                <c:pt idx="87">
                  <c:v>-21</c:v>
                </c:pt>
                <c:pt idx="88">
                  <c:v>-19.5</c:v>
                </c:pt>
                <c:pt idx="89">
                  <c:v>-18</c:v>
                </c:pt>
                <c:pt idx="90">
                  <c:v>-16.5</c:v>
                </c:pt>
                <c:pt idx="91">
                  <c:v>-15</c:v>
                </c:pt>
                <c:pt idx="92">
                  <c:v>-12.5</c:v>
                </c:pt>
                <c:pt idx="93">
                  <c:v>-11</c:v>
                </c:pt>
                <c:pt idx="94">
                  <c:v>-9.5</c:v>
                </c:pt>
                <c:pt idx="95">
                  <c:v>-8</c:v>
                </c:pt>
                <c:pt idx="96">
                  <c:v>-5.5</c:v>
                </c:pt>
                <c:pt idx="97">
                  <c:v>-4</c:v>
                </c:pt>
                <c:pt idx="98">
                  <c:v>-1.5</c:v>
                </c:pt>
                <c:pt idx="99">
                  <c:v>0</c:v>
                </c:pt>
                <c:pt idx="100">
                  <c:v>1.5</c:v>
                </c:pt>
                <c:pt idx="101">
                  <c:v>4</c:v>
                </c:pt>
                <c:pt idx="102">
                  <c:v>5.5</c:v>
                </c:pt>
                <c:pt idx="103">
                  <c:v>7</c:v>
                </c:pt>
                <c:pt idx="104">
                  <c:v>9.5</c:v>
                </c:pt>
                <c:pt idx="105">
                  <c:v>11</c:v>
                </c:pt>
                <c:pt idx="106">
                  <c:v>12.5</c:v>
                </c:pt>
              </c:numCache>
            </c:numRef>
          </c:val>
        </c:ser>
        <c:dLbls/>
        <c:marker val="1"/>
        <c:axId val="80067968"/>
        <c:axId val="80082048"/>
      </c:lineChart>
      <c:catAx>
        <c:axId val="80067968"/>
        <c:scaling>
          <c:orientation val="minMax"/>
        </c:scaling>
        <c:axPos val="b"/>
        <c:tickLblPos val="nextTo"/>
        <c:crossAx val="80082048"/>
        <c:crosses val="autoZero"/>
        <c:auto val="1"/>
        <c:lblAlgn val="ctr"/>
        <c:lblOffset val="100"/>
      </c:catAx>
      <c:valAx>
        <c:axId val="80082048"/>
        <c:scaling>
          <c:orientation val="minMax"/>
        </c:scaling>
        <c:axPos val="l"/>
        <c:majorGridlines/>
        <c:numFmt formatCode="0.00" sourceLinked="1"/>
        <c:tickLblPos val="nextTo"/>
        <c:crossAx val="80067968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400049</xdr:colOff>
      <xdr:row>7</xdr:row>
      <xdr:rowOff>190500</xdr:rowOff>
    </xdr:from>
    <xdr:to>
      <xdr:col>31</xdr:col>
      <xdr:colOff>314324</xdr:colOff>
      <xdr:row>32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438149</xdr:colOff>
      <xdr:row>5</xdr:row>
      <xdr:rowOff>133350</xdr:rowOff>
    </xdr:from>
    <xdr:to>
      <xdr:col>21</xdr:col>
      <xdr:colOff>276224</xdr:colOff>
      <xdr:row>26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542924</xdr:colOff>
      <xdr:row>4</xdr:row>
      <xdr:rowOff>152399</xdr:rowOff>
    </xdr:from>
    <xdr:to>
      <xdr:col>19</xdr:col>
      <xdr:colOff>152399</xdr:colOff>
      <xdr:row>30</xdr:row>
      <xdr:rowOff>9524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15"/>
  <sheetViews>
    <sheetView zoomScale="85" zoomScaleNormal="85" workbookViewId="0">
      <selection activeCell="G3" sqref="G3"/>
    </sheetView>
  </sheetViews>
  <sheetFormatPr defaultRowHeight="14.4"/>
  <cols>
    <col min="2" max="2" width="10.6640625" customWidth="1"/>
  </cols>
  <sheetData>
    <row r="1" spans="1:22">
      <c r="U1" s="3"/>
    </row>
    <row r="2" spans="1:22" ht="15.6">
      <c r="A2" s="4"/>
      <c r="B2" s="3" t="s">
        <v>17</v>
      </c>
      <c r="C2" s="4" t="s">
        <v>9</v>
      </c>
      <c r="D2" s="4"/>
      <c r="E2" s="4"/>
      <c r="F2" s="4"/>
      <c r="G2" s="4"/>
      <c r="H2" s="4"/>
      <c r="I2" s="4"/>
      <c r="J2" s="1" t="s">
        <v>34</v>
      </c>
      <c r="K2" s="1" t="s">
        <v>35</v>
      </c>
      <c r="L2" s="4"/>
      <c r="M2" s="4"/>
      <c r="N2" s="4"/>
      <c r="O2" s="4"/>
      <c r="P2" s="4"/>
      <c r="Q2" s="1"/>
      <c r="R2" s="1"/>
      <c r="T2" s="6" t="s">
        <v>15</v>
      </c>
      <c r="U2" s="1"/>
    </row>
    <row r="3" spans="1:22">
      <c r="A3" s="4"/>
      <c r="B3" s="4">
        <v>0</v>
      </c>
      <c r="C3" s="4">
        <v>3</v>
      </c>
      <c r="D3" s="4"/>
      <c r="E3" s="4"/>
      <c r="F3" s="4"/>
      <c r="G3" s="4"/>
      <c r="H3" s="4"/>
      <c r="I3" s="4"/>
      <c r="J3" s="4">
        <v>0</v>
      </c>
      <c r="K3" s="4">
        <v>0</v>
      </c>
      <c r="L3" s="4"/>
      <c r="M3" s="4"/>
      <c r="N3" s="4"/>
      <c r="O3" s="4"/>
      <c r="P3" s="4"/>
      <c r="Q3" s="1"/>
      <c r="R3" s="1"/>
      <c r="T3" s="4" t="e">
        <f>AVERAGE(S7:S114)/AVERAGE(U7:U114)</f>
        <v>#DIV/0!</v>
      </c>
      <c r="U3" s="1"/>
    </row>
    <row r="4" spans="1:22">
      <c r="A4" s="4"/>
      <c r="B4" s="4"/>
      <c r="C4" s="4"/>
      <c r="D4" s="4"/>
      <c r="E4" s="4"/>
      <c r="F4" s="4"/>
      <c r="G4" s="3"/>
      <c r="H4" s="4"/>
      <c r="I4" s="4"/>
      <c r="J4" s="4"/>
      <c r="K4" s="4"/>
      <c r="L4" s="4"/>
      <c r="M4" s="4"/>
      <c r="N4" s="4"/>
      <c r="O4" s="4"/>
      <c r="P4" s="4"/>
      <c r="Q4" s="4"/>
      <c r="R4" s="1"/>
      <c r="S4" s="1"/>
      <c r="U4" s="4"/>
      <c r="V4" s="1"/>
    </row>
    <row r="5" spans="1:22">
      <c r="A5" s="4"/>
      <c r="B5" s="4"/>
      <c r="C5" s="7"/>
      <c r="D5" s="7"/>
      <c r="E5" s="7"/>
      <c r="F5" s="7"/>
      <c r="G5" s="10"/>
      <c r="H5" s="7"/>
      <c r="I5" s="4"/>
      <c r="J5" s="4"/>
      <c r="K5" s="7"/>
      <c r="L5" s="7"/>
      <c r="M5" s="7"/>
      <c r="N5" s="7"/>
      <c r="O5" s="7"/>
      <c r="P5" s="7"/>
      <c r="Q5" s="7"/>
      <c r="R5" s="8"/>
      <c r="S5" s="8"/>
      <c r="U5" s="7"/>
      <c r="V5" s="8"/>
    </row>
    <row r="6" spans="1:22" ht="18">
      <c r="A6" s="4"/>
      <c r="B6" s="5" t="s">
        <v>10</v>
      </c>
      <c r="C6" s="5"/>
      <c r="D6" s="5"/>
      <c r="E6" s="5"/>
      <c r="F6" s="5"/>
      <c r="G6" s="9"/>
      <c r="H6" s="4"/>
      <c r="I6" s="9"/>
      <c r="J6" s="4"/>
      <c r="K6" s="5" t="s">
        <v>16</v>
      </c>
      <c r="L6" s="5"/>
      <c r="M6" s="5"/>
      <c r="N6" s="5"/>
      <c r="O6" s="5"/>
      <c r="P6" s="5"/>
      <c r="Q6" s="5"/>
      <c r="R6" s="1"/>
      <c r="S6" s="1"/>
      <c r="U6" s="4"/>
      <c r="V6" s="1"/>
    </row>
    <row r="7" spans="1:22" ht="16.8">
      <c r="A7" s="4"/>
      <c r="B7" s="4"/>
      <c r="C7" s="1" t="s">
        <v>24</v>
      </c>
      <c r="D7" s="1" t="s">
        <v>25</v>
      </c>
      <c r="E7" s="1" t="s">
        <v>26</v>
      </c>
      <c r="F7" s="1" t="s">
        <v>29</v>
      </c>
      <c r="G7" s="1" t="s">
        <v>31</v>
      </c>
      <c r="H7" s="1" t="s">
        <v>33</v>
      </c>
      <c r="I7" s="1" t="s">
        <v>32</v>
      </c>
      <c r="J7" s="4"/>
      <c r="K7" s="1" t="s">
        <v>25</v>
      </c>
      <c r="L7" s="1" t="s">
        <v>26</v>
      </c>
      <c r="M7" s="1" t="s">
        <v>27</v>
      </c>
      <c r="N7" s="1" t="s">
        <v>28</v>
      </c>
      <c r="O7" s="1" t="s">
        <v>29</v>
      </c>
      <c r="P7" s="1" t="s">
        <v>30</v>
      </c>
      <c r="Q7" s="1" t="s">
        <v>31</v>
      </c>
      <c r="R7" s="1" t="s">
        <v>32</v>
      </c>
      <c r="S7" s="4"/>
      <c r="U7" s="4"/>
      <c r="V7" s="4"/>
    </row>
    <row r="8" spans="1:22">
      <c r="A8" s="4"/>
      <c r="B8" s="6">
        <v>0.01</v>
      </c>
      <c r="C8" s="6">
        <v>0</v>
      </c>
      <c r="D8" s="4">
        <f>$B$3</f>
        <v>0</v>
      </c>
      <c r="E8" s="6">
        <f>D8-C8</f>
        <v>0</v>
      </c>
      <c r="F8" s="4">
        <f>IF(SIGN(E8)=0,-1,-SIGN(E8))</f>
        <v>-1</v>
      </c>
      <c r="G8" s="4">
        <f>F8*$C$3</f>
        <v>-3</v>
      </c>
      <c r="H8" s="4">
        <f>C8*C8</f>
        <v>0</v>
      </c>
      <c r="I8" s="1">
        <f>(C8-D8)*(C8-D8)</f>
        <v>0</v>
      </c>
      <c r="J8" s="4"/>
      <c r="K8" s="4">
        <f>$B$3</f>
        <v>0</v>
      </c>
      <c r="L8" s="6">
        <f>K8-C8</f>
        <v>0</v>
      </c>
      <c r="M8" s="6">
        <f>L8-$J$3</f>
        <v>0</v>
      </c>
      <c r="N8" s="4">
        <f>L8 + 1.5*M8+(0.5*M8*M8/$C$3-0.125 * $C$3)*IF(SIGN(M8)=0,-1,SIGN(M8))</f>
        <v>0.375</v>
      </c>
      <c r="O8" s="4">
        <f>IF(SIGN(N8)=0,-1,-SIGN(N8))</f>
        <v>-1</v>
      </c>
      <c r="P8" s="4">
        <f>O8*$C$3</f>
        <v>-3</v>
      </c>
      <c r="Q8" s="4">
        <f>$K$3+P8</f>
        <v>-3</v>
      </c>
      <c r="R8" s="4">
        <f>(C8-K8)*(C8-K8)</f>
        <v>0</v>
      </c>
      <c r="S8" s="1"/>
      <c r="U8" s="4"/>
      <c r="V8" s="1"/>
    </row>
    <row r="9" spans="1:22">
      <c r="A9" s="4"/>
      <c r="B9" s="6">
        <v>0.02</v>
      </c>
      <c r="C9" s="6">
        <v>0</v>
      </c>
      <c r="D9" s="4">
        <f>D8+G8</f>
        <v>-3</v>
      </c>
      <c r="E9" s="6">
        <f t="shared" ref="E9:E72" si="0">D9-C9</f>
        <v>-3</v>
      </c>
      <c r="F9" s="4">
        <f t="shared" ref="F9:F72" si="1">IF(SIGN(E9)=0,-1,-SIGN(E9))</f>
        <v>1</v>
      </c>
      <c r="G9" s="4">
        <f t="shared" ref="G9:G72" si="2">F9*$C$3</f>
        <v>3</v>
      </c>
      <c r="H9" s="4">
        <f t="shared" ref="H9:H72" si="3">C9*C9</f>
        <v>0</v>
      </c>
      <c r="I9" s="1">
        <f>(C9-D9)*(C9-D9)</f>
        <v>9</v>
      </c>
      <c r="J9" s="4"/>
      <c r="K9" s="4">
        <f>K8+Q9</f>
        <v>-6</v>
      </c>
      <c r="L9" s="6">
        <f t="shared" ref="L9:L72" si="4">K9-C9</f>
        <v>-6</v>
      </c>
      <c r="M9" s="6">
        <f>L9-L8</f>
        <v>-6</v>
      </c>
      <c r="N9" s="4">
        <f>L9 + 1.5*M9+(0.5*M9*M9/$C$3-0.125 * $C$3)*IF(SIGN(M9)=0,-1,SIGN(M9))</f>
        <v>-20.625</v>
      </c>
      <c r="O9" s="4">
        <f t="shared" ref="O9:O72" si="5">IF(SIGN(N9)=0,-1,-SIGN(N9))</f>
        <v>1</v>
      </c>
      <c r="P9" s="4">
        <f t="shared" ref="P9:P72" si="6">O9*$C$3</f>
        <v>3</v>
      </c>
      <c r="Q9" s="4">
        <f>P8+Q8</f>
        <v>-6</v>
      </c>
      <c r="R9" s="4">
        <f t="shared" ref="R9:R72" si="7">(C9-K9)*(C9-K9)</f>
        <v>36</v>
      </c>
      <c r="S9" s="1"/>
      <c r="U9" s="1"/>
      <c r="V9" s="1"/>
    </row>
    <row r="10" spans="1:22">
      <c r="A10" s="4"/>
      <c r="B10" s="6">
        <v>0.03</v>
      </c>
      <c r="C10" s="6">
        <v>0</v>
      </c>
      <c r="D10" s="4">
        <f t="shared" ref="D10:D73" si="8">D9+G9</f>
        <v>0</v>
      </c>
      <c r="E10" s="6">
        <f t="shared" si="0"/>
        <v>0</v>
      </c>
      <c r="F10" s="4">
        <f t="shared" si="1"/>
        <v>-1</v>
      </c>
      <c r="G10" s="4">
        <f t="shared" si="2"/>
        <v>-3</v>
      </c>
      <c r="H10" s="4">
        <f t="shared" si="3"/>
        <v>0</v>
      </c>
      <c r="I10" s="1">
        <f t="shared" ref="I10:I73" si="9">(C10-D10)*(C10-D10)</f>
        <v>0</v>
      </c>
      <c r="J10" s="4"/>
      <c r="K10" s="4">
        <f t="shared" ref="K10:K73" si="10">K9+Q10</f>
        <v>-9</v>
      </c>
      <c r="L10" s="6">
        <f t="shared" si="4"/>
        <v>-9</v>
      </c>
      <c r="M10" s="6">
        <f t="shared" ref="M10:M73" si="11">L10-L9</f>
        <v>-3</v>
      </c>
      <c r="N10" s="4">
        <f>L10 + 1.5*M10+(0.5*M10*M10/$C$3-0.125 * $C$3)*IF(SIGN(M10)=0,-1,SIGN(M10))</f>
        <v>-14.625</v>
      </c>
      <c r="O10" s="4">
        <f t="shared" si="5"/>
        <v>1</v>
      </c>
      <c r="P10" s="4">
        <f t="shared" si="6"/>
        <v>3</v>
      </c>
      <c r="Q10" s="4">
        <f t="shared" ref="Q10:Q73" si="12">P9+Q9</f>
        <v>-3</v>
      </c>
      <c r="R10" s="4">
        <f t="shared" si="7"/>
        <v>81</v>
      </c>
      <c r="S10" s="1"/>
      <c r="U10" s="1"/>
      <c r="V10" s="1"/>
    </row>
    <row r="11" spans="1:22">
      <c r="A11" s="4"/>
      <c r="B11" s="6">
        <v>0.04</v>
      </c>
      <c r="C11" s="6">
        <v>0</v>
      </c>
      <c r="D11" s="4">
        <f t="shared" si="8"/>
        <v>-3</v>
      </c>
      <c r="E11" s="6">
        <f t="shared" si="0"/>
        <v>-3</v>
      </c>
      <c r="F11" s="4">
        <f t="shared" si="1"/>
        <v>1</v>
      </c>
      <c r="G11" s="4">
        <f t="shared" si="2"/>
        <v>3</v>
      </c>
      <c r="H11" s="4">
        <f t="shared" si="3"/>
        <v>0</v>
      </c>
      <c r="I11" s="1">
        <f t="shared" si="9"/>
        <v>9</v>
      </c>
      <c r="J11" s="4"/>
      <c r="K11" s="4">
        <f t="shared" si="10"/>
        <v>-9</v>
      </c>
      <c r="L11" s="6">
        <f t="shared" si="4"/>
        <v>-9</v>
      </c>
      <c r="M11" s="6">
        <f t="shared" si="11"/>
        <v>0</v>
      </c>
      <c r="N11" s="4">
        <f t="shared" ref="N11:N74" si="13">L11 + 1.5*M11+(0.5*M11*M11/$C$3-0.125 * $C$3)*IF(SIGN(M11)=0,-1,SIGN(M11))</f>
        <v>-8.625</v>
      </c>
      <c r="O11" s="4">
        <f t="shared" si="5"/>
        <v>1</v>
      </c>
      <c r="P11" s="4">
        <f t="shared" si="6"/>
        <v>3</v>
      </c>
      <c r="Q11" s="4">
        <f t="shared" si="12"/>
        <v>0</v>
      </c>
      <c r="R11" s="4">
        <f t="shared" si="7"/>
        <v>81</v>
      </c>
      <c r="S11" s="1"/>
      <c r="U11" s="1"/>
      <c r="V11" s="1"/>
    </row>
    <row r="12" spans="1:22">
      <c r="A12" s="4"/>
      <c r="B12" s="6">
        <v>0.05</v>
      </c>
      <c r="C12" s="6">
        <v>0</v>
      </c>
      <c r="D12" s="4">
        <f t="shared" si="8"/>
        <v>0</v>
      </c>
      <c r="E12" s="6">
        <f t="shared" si="0"/>
        <v>0</v>
      </c>
      <c r="F12" s="4">
        <f t="shared" si="1"/>
        <v>-1</v>
      </c>
      <c r="G12" s="4">
        <f t="shared" si="2"/>
        <v>-3</v>
      </c>
      <c r="H12" s="4">
        <f t="shared" si="3"/>
        <v>0</v>
      </c>
      <c r="I12" s="1">
        <f t="shared" si="9"/>
        <v>0</v>
      </c>
      <c r="J12" s="4"/>
      <c r="K12" s="4">
        <f t="shared" si="10"/>
        <v>-6</v>
      </c>
      <c r="L12" s="6">
        <f t="shared" si="4"/>
        <v>-6</v>
      </c>
      <c r="M12" s="6">
        <f t="shared" si="11"/>
        <v>3</v>
      </c>
      <c r="N12" s="4">
        <f t="shared" si="13"/>
        <v>-0.375</v>
      </c>
      <c r="O12" s="4">
        <f t="shared" si="5"/>
        <v>1</v>
      </c>
      <c r="P12" s="4">
        <f t="shared" si="6"/>
        <v>3</v>
      </c>
      <c r="Q12" s="4">
        <f t="shared" si="12"/>
        <v>3</v>
      </c>
      <c r="R12" s="4">
        <f t="shared" si="7"/>
        <v>36</v>
      </c>
      <c r="S12" s="1"/>
      <c r="U12" s="1"/>
      <c r="V12" s="1"/>
    </row>
    <row r="13" spans="1:22">
      <c r="A13" s="4"/>
      <c r="B13" s="6">
        <v>0.06</v>
      </c>
      <c r="C13" s="6">
        <v>0</v>
      </c>
      <c r="D13" s="4">
        <f t="shared" si="8"/>
        <v>-3</v>
      </c>
      <c r="E13" s="6">
        <f t="shared" si="0"/>
        <v>-3</v>
      </c>
      <c r="F13" s="4">
        <f t="shared" si="1"/>
        <v>1</v>
      </c>
      <c r="G13" s="4">
        <f t="shared" si="2"/>
        <v>3</v>
      </c>
      <c r="H13" s="4">
        <f t="shared" si="3"/>
        <v>0</v>
      </c>
      <c r="I13" s="1">
        <f t="shared" si="9"/>
        <v>9</v>
      </c>
      <c r="J13" s="4"/>
      <c r="K13" s="4">
        <f t="shared" si="10"/>
        <v>0</v>
      </c>
      <c r="L13" s="6">
        <f t="shared" si="4"/>
        <v>0</v>
      </c>
      <c r="M13" s="6">
        <f t="shared" si="11"/>
        <v>6</v>
      </c>
      <c r="N13" s="4">
        <f t="shared" si="13"/>
        <v>14.625</v>
      </c>
      <c r="O13" s="4">
        <f>IF(SIGN(N13)=0,-1,-SIGN(N13))</f>
        <v>-1</v>
      </c>
      <c r="P13" s="4">
        <f t="shared" si="6"/>
        <v>-3</v>
      </c>
      <c r="Q13" s="4">
        <f t="shared" si="12"/>
        <v>6</v>
      </c>
      <c r="R13" s="4">
        <f t="shared" si="7"/>
        <v>0</v>
      </c>
    </row>
    <row r="14" spans="1:22">
      <c r="A14" s="4"/>
      <c r="B14" s="6">
        <v>7.0000000000000007E-2</v>
      </c>
      <c r="C14" s="6">
        <v>0</v>
      </c>
      <c r="D14" s="4">
        <f t="shared" si="8"/>
        <v>0</v>
      </c>
      <c r="E14" s="6">
        <f t="shared" si="0"/>
        <v>0</v>
      </c>
      <c r="F14" s="4">
        <f t="shared" si="1"/>
        <v>-1</v>
      </c>
      <c r="G14" s="4">
        <f t="shared" si="2"/>
        <v>-3</v>
      </c>
      <c r="H14" s="4">
        <f t="shared" si="3"/>
        <v>0</v>
      </c>
      <c r="I14" s="1">
        <f t="shared" si="9"/>
        <v>0</v>
      </c>
      <c r="J14" s="4"/>
      <c r="K14" s="4">
        <f t="shared" si="10"/>
        <v>3</v>
      </c>
      <c r="L14" s="6">
        <f t="shared" si="4"/>
        <v>3</v>
      </c>
      <c r="M14" s="6">
        <f t="shared" si="11"/>
        <v>3</v>
      </c>
      <c r="N14" s="4">
        <f t="shared" si="13"/>
        <v>8.625</v>
      </c>
      <c r="O14" s="4">
        <f t="shared" si="5"/>
        <v>-1</v>
      </c>
      <c r="P14" s="4">
        <f t="shared" si="6"/>
        <v>-3</v>
      </c>
      <c r="Q14" s="4">
        <f t="shared" si="12"/>
        <v>3</v>
      </c>
      <c r="R14" s="4">
        <f t="shared" si="7"/>
        <v>9</v>
      </c>
    </row>
    <row r="15" spans="1:22">
      <c r="A15" s="4"/>
      <c r="B15" s="6">
        <v>0.08</v>
      </c>
      <c r="C15" s="6">
        <v>0</v>
      </c>
      <c r="D15" s="4">
        <f t="shared" si="8"/>
        <v>-3</v>
      </c>
      <c r="E15" s="6">
        <f t="shared" si="0"/>
        <v>-3</v>
      </c>
      <c r="F15" s="4">
        <f t="shared" si="1"/>
        <v>1</v>
      </c>
      <c r="G15" s="4">
        <f t="shared" si="2"/>
        <v>3</v>
      </c>
      <c r="H15" s="4">
        <f t="shared" si="3"/>
        <v>0</v>
      </c>
      <c r="I15" s="1">
        <f t="shared" si="9"/>
        <v>9</v>
      </c>
      <c r="J15" s="4"/>
      <c r="K15" s="4">
        <f t="shared" si="10"/>
        <v>3</v>
      </c>
      <c r="L15" s="6">
        <f t="shared" si="4"/>
        <v>3</v>
      </c>
      <c r="M15" s="6">
        <f t="shared" si="11"/>
        <v>0</v>
      </c>
      <c r="N15" s="4">
        <f t="shared" si="13"/>
        <v>3.375</v>
      </c>
      <c r="O15" s="4">
        <f t="shared" si="5"/>
        <v>-1</v>
      </c>
      <c r="P15" s="4">
        <f t="shared" si="6"/>
        <v>-3</v>
      </c>
      <c r="Q15" s="4">
        <f t="shared" si="12"/>
        <v>0</v>
      </c>
      <c r="R15" s="4">
        <f t="shared" si="7"/>
        <v>9</v>
      </c>
    </row>
    <row r="16" spans="1:22">
      <c r="A16" s="4"/>
      <c r="B16" s="6">
        <v>0.09</v>
      </c>
      <c r="C16" s="6">
        <v>0</v>
      </c>
      <c r="D16" s="4">
        <f t="shared" si="8"/>
        <v>0</v>
      </c>
      <c r="E16" s="6">
        <f t="shared" si="0"/>
        <v>0</v>
      </c>
      <c r="F16" s="4">
        <f t="shared" si="1"/>
        <v>-1</v>
      </c>
      <c r="G16" s="4">
        <f t="shared" si="2"/>
        <v>-3</v>
      </c>
      <c r="H16" s="4">
        <f t="shared" si="3"/>
        <v>0</v>
      </c>
      <c r="I16" s="1">
        <f t="shared" si="9"/>
        <v>0</v>
      </c>
      <c r="J16" s="4"/>
      <c r="K16" s="4">
        <f t="shared" si="10"/>
        <v>0</v>
      </c>
      <c r="L16" s="6">
        <f t="shared" si="4"/>
        <v>0</v>
      </c>
      <c r="M16" s="6">
        <f t="shared" si="11"/>
        <v>-3</v>
      </c>
      <c r="N16" s="4">
        <f t="shared" si="13"/>
        <v>-5.625</v>
      </c>
      <c r="O16" s="4">
        <f t="shared" si="5"/>
        <v>1</v>
      </c>
      <c r="P16" s="4">
        <f t="shared" si="6"/>
        <v>3</v>
      </c>
      <c r="Q16" s="4">
        <f t="shared" si="12"/>
        <v>-3</v>
      </c>
      <c r="R16" s="4">
        <f t="shared" si="7"/>
        <v>0</v>
      </c>
    </row>
    <row r="17" spans="1:18">
      <c r="A17" s="4"/>
      <c r="B17" s="6">
        <v>0.1</v>
      </c>
      <c r="C17" s="6">
        <v>0</v>
      </c>
      <c r="D17" s="4">
        <f t="shared" si="8"/>
        <v>-3</v>
      </c>
      <c r="E17" s="6">
        <f t="shared" si="0"/>
        <v>-3</v>
      </c>
      <c r="F17" s="4">
        <f t="shared" si="1"/>
        <v>1</v>
      </c>
      <c r="G17" s="4">
        <f t="shared" si="2"/>
        <v>3</v>
      </c>
      <c r="H17" s="4">
        <f t="shared" si="3"/>
        <v>0</v>
      </c>
      <c r="I17" s="1">
        <f t="shared" si="9"/>
        <v>9</v>
      </c>
      <c r="J17" s="4"/>
      <c r="K17" s="4">
        <f t="shared" si="10"/>
        <v>0</v>
      </c>
      <c r="L17" s="6">
        <f t="shared" si="4"/>
        <v>0</v>
      </c>
      <c r="M17" s="6">
        <f t="shared" si="11"/>
        <v>0</v>
      </c>
      <c r="N17" s="4">
        <f t="shared" si="13"/>
        <v>0.375</v>
      </c>
      <c r="O17" s="4">
        <f t="shared" si="5"/>
        <v>-1</v>
      </c>
      <c r="P17" s="4">
        <f t="shared" si="6"/>
        <v>-3</v>
      </c>
      <c r="Q17" s="4">
        <f t="shared" si="12"/>
        <v>0</v>
      </c>
      <c r="R17" s="4">
        <f t="shared" si="7"/>
        <v>0</v>
      </c>
    </row>
    <row r="18" spans="1:18">
      <c r="A18" s="4"/>
      <c r="B18" s="6">
        <v>0.11</v>
      </c>
      <c r="C18" s="6">
        <v>0</v>
      </c>
      <c r="D18" s="4">
        <f t="shared" si="8"/>
        <v>0</v>
      </c>
      <c r="E18" s="6">
        <f t="shared" si="0"/>
        <v>0</v>
      </c>
      <c r="F18" s="4">
        <f t="shared" si="1"/>
        <v>-1</v>
      </c>
      <c r="G18" s="4">
        <f t="shared" si="2"/>
        <v>-3</v>
      </c>
      <c r="H18" s="4">
        <f t="shared" si="3"/>
        <v>0</v>
      </c>
      <c r="I18" s="1">
        <f t="shared" si="9"/>
        <v>0</v>
      </c>
      <c r="J18" s="4"/>
      <c r="K18" s="4">
        <f t="shared" si="10"/>
        <v>-3</v>
      </c>
      <c r="L18" s="6">
        <f t="shared" si="4"/>
        <v>-3</v>
      </c>
      <c r="M18" s="6">
        <f t="shared" si="11"/>
        <v>-3</v>
      </c>
      <c r="N18" s="4">
        <f t="shared" si="13"/>
        <v>-8.625</v>
      </c>
      <c r="O18" s="4">
        <f t="shared" si="5"/>
        <v>1</v>
      </c>
      <c r="P18" s="4">
        <f t="shared" si="6"/>
        <v>3</v>
      </c>
      <c r="Q18" s="4">
        <f t="shared" si="12"/>
        <v>-3</v>
      </c>
      <c r="R18" s="4">
        <f t="shared" si="7"/>
        <v>9</v>
      </c>
    </row>
    <row r="19" spans="1:18">
      <c r="A19" s="4"/>
      <c r="B19" s="6">
        <v>0.12</v>
      </c>
      <c r="C19" s="6">
        <v>0</v>
      </c>
      <c r="D19" s="4">
        <f t="shared" si="8"/>
        <v>-3</v>
      </c>
      <c r="E19" s="6">
        <f t="shared" si="0"/>
        <v>-3</v>
      </c>
      <c r="F19" s="4">
        <f t="shared" si="1"/>
        <v>1</v>
      </c>
      <c r="G19" s="4">
        <f t="shared" si="2"/>
        <v>3</v>
      </c>
      <c r="H19" s="4">
        <f t="shared" si="3"/>
        <v>0</v>
      </c>
      <c r="I19" s="1">
        <f t="shared" si="9"/>
        <v>9</v>
      </c>
      <c r="J19" s="4"/>
      <c r="K19" s="4">
        <f t="shared" si="10"/>
        <v>-3</v>
      </c>
      <c r="L19" s="6">
        <f t="shared" si="4"/>
        <v>-3</v>
      </c>
      <c r="M19" s="6">
        <f t="shared" si="11"/>
        <v>0</v>
      </c>
      <c r="N19" s="4">
        <f t="shared" si="13"/>
        <v>-2.625</v>
      </c>
      <c r="O19" s="4">
        <f t="shared" si="5"/>
        <v>1</v>
      </c>
      <c r="P19" s="4">
        <f t="shared" si="6"/>
        <v>3</v>
      </c>
      <c r="Q19" s="4">
        <f t="shared" si="12"/>
        <v>0</v>
      </c>
      <c r="R19" s="4">
        <f t="shared" si="7"/>
        <v>9</v>
      </c>
    </row>
    <row r="20" spans="1:18">
      <c r="A20" s="4"/>
      <c r="B20" s="6">
        <v>0.13</v>
      </c>
      <c r="C20" s="6">
        <v>0</v>
      </c>
      <c r="D20" s="4">
        <f t="shared" si="8"/>
        <v>0</v>
      </c>
      <c r="E20" s="6">
        <f t="shared" si="0"/>
        <v>0</v>
      </c>
      <c r="F20" s="4">
        <f t="shared" si="1"/>
        <v>-1</v>
      </c>
      <c r="G20" s="4">
        <f t="shared" si="2"/>
        <v>-3</v>
      </c>
      <c r="H20" s="4">
        <f t="shared" si="3"/>
        <v>0</v>
      </c>
      <c r="I20" s="1">
        <f t="shared" si="9"/>
        <v>0</v>
      </c>
      <c r="J20" s="4"/>
      <c r="K20" s="4">
        <f t="shared" si="10"/>
        <v>0</v>
      </c>
      <c r="L20" s="6">
        <f t="shared" si="4"/>
        <v>0</v>
      </c>
      <c r="M20" s="6">
        <f t="shared" si="11"/>
        <v>3</v>
      </c>
      <c r="N20" s="4">
        <f t="shared" si="13"/>
        <v>5.625</v>
      </c>
      <c r="O20" s="4">
        <f t="shared" si="5"/>
        <v>-1</v>
      </c>
      <c r="P20" s="4">
        <f t="shared" si="6"/>
        <v>-3</v>
      </c>
      <c r="Q20" s="4">
        <f t="shared" si="12"/>
        <v>3</v>
      </c>
      <c r="R20" s="4">
        <f t="shared" si="7"/>
        <v>0</v>
      </c>
    </row>
    <row r="21" spans="1:18">
      <c r="A21" s="4"/>
      <c r="B21" s="6">
        <v>0.14000000000000001</v>
      </c>
      <c r="C21" s="6">
        <v>0</v>
      </c>
      <c r="D21" s="4">
        <f t="shared" si="8"/>
        <v>-3</v>
      </c>
      <c r="E21" s="6">
        <f t="shared" si="0"/>
        <v>-3</v>
      </c>
      <c r="F21" s="4">
        <f t="shared" si="1"/>
        <v>1</v>
      </c>
      <c r="G21" s="4">
        <f t="shared" si="2"/>
        <v>3</v>
      </c>
      <c r="H21" s="4">
        <f t="shared" si="3"/>
        <v>0</v>
      </c>
      <c r="I21" s="1">
        <f t="shared" si="9"/>
        <v>9</v>
      </c>
      <c r="J21" s="4"/>
      <c r="K21" s="4">
        <f t="shared" si="10"/>
        <v>0</v>
      </c>
      <c r="L21" s="6">
        <f t="shared" si="4"/>
        <v>0</v>
      </c>
      <c r="M21" s="6">
        <f t="shared" si="11"/>
        <v>0</v>
      </c>
      <c r="N21" s="4">
        <f t="shared" si="13"/>
        <v>0.375</v>
      </c>
      <c r="O21" s="4">
        <f t="shared" si="5"/>
        <v>-1</v>
      </c>
      <c r="P21" s="4">
        <f t="shared" si="6"/>
        <v>-3</v>
      </c>
      <c r="Q21" s="4">
        <f t="shared" si="12"/>
        <v>0</v>
      </c>
      <c r="R21" s="4">
        <f t="shared" si="7"/>
        <v>0</v>
      </c>
    </row>
    <row r="22" spans="1:18">
      <c r="A22" s="4"/>
      <c r="B22" s="6">
        <v>0.15</v>
      </c>
      <c r="C22" s="6">
        <v>0</v>
      </c>
      <c r="D22" s="4">
        <f t="shared" si="8"/>
        <v>0</v>
      </c>
      <c r="E22" s="6">
        <f t="shared" si="0"/>
        <v>0</v>
      </c>
      <c r="F22" s="4">
        <f t="shared" si="1"/>
        <v>-1</v>
      </c>
      <c r="G22" s="4">
        <f t="shared" si="2"/>
        <v>-3</v>
      </c>
      <c r="H22" s="4">
        <f t="shared" si="3"/>
        <v>0</v>
      </c>
      <c r="I22" s="1">
        <f t="shared" si="9"/>
        <v>0</v>
      </c>
      <c r="J22" s="4"/>
      <c r="K22" s="4">
        <f t="shared" si="10"/>
        <v>-3</v>
      </c>
      <c r="L22" s="6">
        <f t="shared" si="4"/>
        <v>-3</v>
      </c>
      <c r="M22" s="6">
        <f t="shared" si="11"/>
        <v>-3</v>
      </c>
      <c r="N22" s="4">
        <f t="shared" si="13"/>
        <v>-8.625</v>
      </c>
      <c r="O22" s="4">
        <f t="shared" si="5"/>
        <v>1</v>
      </c>
      <c r="P22" s="4">
        <f t="shared" si="6"/>
        <v>3</v>
      </c>
      <c r="Q22" s="4">
        <f t="shared" si="12"/>
        <v>-3</v>
      </c>
      <c r="R22" s="4">
        <f t="shared" si="7"/>
        <v>9</v>
      </c>
    </row>
    <row r="23" spans="1:18">
      <c r="A23" s="4"/>
      <c r="B23" s="6">
        <v>0.16</v>
      </c>
      <c r="C23" s="6">
        <v>0</v>
      </c>
      <c r="D23" s="4">
        <f t="shared" si="8"/>
        <v>-3</v>
      </c>
      <c r="E23" s="6">
        <f t="shared" si="0"/>
        <v>-3</v>
      </c>
      <c r="F23" s="4">
        <f t="shared" si="1"/>
        <v>1</v>
      </c>
      <c r="G23" s="4">
        <f t="shared" si="2"/>
        <v>3</v>
      </c>
      <c r="H23" s="4">
        <f t="shared" si="3"/>
        <v>0</v>
      </c>
      <c r="I23" s="1">
        <f t="shared" si="9"/>
        <v>9</v>
      </c>
      <c r="J23" s="4"/>
      <c r="K23" s="4">
        <f t="shared" si="10"/>
        <v>-3</v>
      </c>
      <c r="L23" s="6">
        <f t="shared" si="4"/>
        <v>-3</v>
      </c>
      <c r="M23" s="6">
        <f t="shared" si="11"/>
        <v>0</v>
      </c>
      <c r="N23" s="4">
        <f t="shared" si="13"/>
        <v>-2.625</v>
      </c>
      <c r="O23" s="4">
        <f t="shared" si="5"/>
        <v>1</v>
      </c>
      <c r="P23" s="4">
        <f t="shared" si="6"/>
        <v>3</v>
      </c>
      <c r="Q23" s="4">
        <f t="shared" si="12"/>
        <v>0</v>
      </c>
      <c r="R23" s="4">
        <f t="shared" si="7"/>
        <v>9</v>
      </c>
    </row>
    <row r="24" spans="1:18">
      <c r="A24" s="4"/>
      <c r="B24" s="6">
        <v>0.17</v>
      </c>
      <c r="C24" s="6">
        <v>0</v>
      </c>
      <c r="D24" s="4">
        <f t="shared" si="8"/>
        <v>0</v>
      </c>
      <c r="E24" s="6">
        <f t="shared" si="0"/>
        <v>0</v>
      </c>
      <c r="F24" s="4">
        <f t="shared" si="1"/>
        <v>-1</v>
      </c>
      <c r="G24" s="4">
        <f t="shared" si="2"/>
        <v>-3</v>
      </c>
      <c r="H24" s="4">
        <f t="shared" si="3"/>
        <v>0</v>
      </c>
      <c r="I24" s="1">
        <f t="shared" si="9"/>
        <v>0</v>
      </c>
      <c r="J24" s="4"/>
      <c r="K24" s="4">
        <f t="shared" si="10"/>
        <v>0</v>
      </c>
      <c r="L24" s="6">
        <f t="shared" si="4"/>
        <v>0</v>
      </c>
      <c r="M24" s="6">
        <f t="shared" si="11"/>
        <v>3</v>
      </c>
      <c r="N24" s="4">
        <f t="shared" si="13"/>
        <v>5.625</v>
      </c>
      <c r="O24" s="4">
        <f t="shared" si="5"/>
        <v>-1</v>
      </c>
      <c r="P24" s="4">
        <f t="shared" si="6"/>
        <v>-3</v>
      </c>
      <c r="Q24" s="4">
        <f t="shared" si="12"/>
        <v>3</v>
      </c>
      <c r="R24" s="4">
        <f t="shared" si="7"/>
        <v>0</v>
      </c>
    </row>
    <row r="25" spans="1:18">
      <c r="A25" s="4"/>
      <c r="B25" s="6">
        <v>0.18</v>
      </c>
      <c r="C25" s="6">
        <v>0</v>
      </c>
      <c r="D25" s="4">
        <f t="shared" si="8"/>
        <v>-3</v>
      </c>
      <c r="E25" s="6">
        <f t="shared" si="0"/>
        <v>-3</v>
      </c>
      <c r="F25" s="4">
        <f t="shared" si="1"/>
        <v>1</v>
      </c>
      <c r="G25" s="4">
        <f t="shared" si="2"/>
        <v>3</v>
      </c>
      <c r="H25" s="4">
        <f t="shared" si="3"/>
        <v>0</v>
      </c>
      <c r="I25" s="1">
        <f t="shared" si="9"/>
        <v>9</v>
      </c>
      <c r="J25" s="4"/>
      <c r="K25" s="4">
        <f t="shared" si="10"/>
        <v>0</v>
      </c>
      <c r="L25" s="6">
        <f t="shared" si="4"/>
        <v>0</v>
      </c>
      <c r="M25" s="6">
        <f t="shared" si="11"/>
        <v>0</v>
      </c>
      <c r="N25" s="4">
        <f t="shared" si="13"/>
        <v>0.375</v>
      </c>
      <c r="O25" s="4">
        <f t="shared" si="5"/>
        <v>-1</v>
      </c>
      <c r="P25" s="4">
        <f t="shared" si="6"/>
        <v>-3</v>
      </c>
      <c r="Q25" s="4">
        <f t="shared" si="12"/>
        <v>0</v>
      </c>
      <c r="R25" s="4">
        <f t="shared" si="7"/>
        <v>0</v>
      </c>
    </row>
    <row r="26" spans="1:18">
      <c r="A26" s="4"/>
      <c r="B26" s="6">
        <v>0.19</v>
      </c>
      <c r="C26" s="6">
        <v>60</v>
      </c>
      <c r="D26" s="4">
        <f t="shared" si="8"/>
        <v>0</v>
      </c>
      <c r="E26" s="6">
        <f t="shared" si="0"/>
        <v>-60</v>
      </c>
      <c r="F26" s="4">
        <f t="shared" si="1"/>
        <v>1</v>
      </c>
      <c r="G26" s="4">
        <f t="shared" si="2"/>
        <v>3</v>
      </c>
      <c r="H26" s="4">
        <f t="shared" si="3"/>
        <v>3600</v>
      </c>
      <c r="I26" s="1">
        <f t="shared" si="9"/>
        <v>3600</v>
      </c>
      <c r="J26" s="4"/>
      <c r="K26" s="4">
        <f t="shared" si="10"/>
        <v>-3</v>
      </c>
      <c r="L26" s="6">
        <f t="shared" si="4"/>
        <v>-63</v>
      </c>
      <c r="M26" s="6">
        <f t="shared" si="11"/>
        <v>-63</v>
      </c>
      <c r="N26" s="4">
        <f t="shared" si="13"/>
        <v>-818.625</v>
      </c>
      <c r="O26" s="4">
        <f t="shared" si="5"/>
        <v>1</v>
      </c>
      <c r="P26" s="4">
        <f t="shared" si="6"/>
        <v>3</v>
      </c>
      <c r="Q26" s="4">
        <f t="shared" si="12"/>
        <v>-3</v>
      </c>
      <c r="R26" s="4">
        <f t="shared" si="7"/>
        <v>3969</v>
      </c>
    </row>
    <row r="27" spans="1:18">
      <c r="A27" s="4"/>
      <c r="B27" s="6">
        <v>0.2</v>
      </c>
      <c r="C27" s="6">
        <v>60</v>
      </c>
      <c r="D27" s="4">
        <f t="shared" si="8"/>
        <v>3</v>
      </c>
      <c r="E27" s="6">
        <f t="shared" si="0"/>
        <v>-57</v>
      </c>
      <c r="F27" s="4">
        <f t="shared" si="1"/>
        <v>1</v>
      </c>
      <c r="G27" s="4">
        <f t="shared" si="2"/>
        <v>3</v>
      </c>
      <c r="H27" s="4">
        <f t="shared" si="3"/>
        <v>3600</v>
      </c>
      <c r="I27" s="1">
        <f t="shared" si="9"/>
        <v>3249</v>
      </c>
      <c r="J27" s="4"/>
      <c r="K27" s="4">
        <f t="shared" si="10"/>
        <v>-3</v>
      </c>
      <c r="L27" s="6">
        <f t="shared" si="4"/>
        <v>-63</v>
      </c>
      <c r="M27" s="6">
        <f t="shared" si="11"/>
        <v>0</v>
      </c>
      <c r="N27" s="4">
        <f t="shared" si="13"/>
        <v>-62.625</v>
      </c>
      <c r="O27" s="4">
        <f t="shared" si="5"/>
        <v>1</v>
      </c>
      <c r="P27" s="4">
        <f t="shared" si="6"/>
        <v>3</v>
      </c>
      <c r="Q27" s="4">
        <f t="shared" si="12"/>
        <v>0</v>
      </c>
      <c r="R27" s="4">
        <f t="shared" si="7"/>
        <v>3969</v>
      </c>
    </row>
    <row r="28" spans="1:18">
      <c r="A28" s="4"/>
      <c r="B28" s="6">
        <v>0.21</v>
      </c>
      <c r="C28" s="6">
        <v>60</v>
      </c>
      <c r="D28" s="4">
        <f t="shared" si="8"/>
        <v>6</v>
      </c>
      <c r="E28" s="6">
        <f t="shared" si="0"/>
        <v>-54</v>
      </c>
      <c r="F28" s="4">
        <f t="shared" si="1"/>
        <v>1</v>
      </c>
      <c r="G28" s="4">
        <f t="shared" si="2"/>
        <v>3</v>
      </c>
      <c r="H28" s="4">
        <f t="shared" si="3"/>
        <v>3600</v>
      </c>
      <c r="I28" s="1">
        <f t="shared" si="9"/>
        <v>2916</v>
      </c>
      <c r="J28" s="4"/>
      <c r="K28" s="4">
        <f t="shared" si="10"/>
        <v>0</v>
      </c>
      <c r="L28" s="6">
        <f t="shared" si="4"/>
        <v>-60</v>
      </c>
      <c r="M28" s="6">
        <f t="shared" si="11"/>
        <v>3</v>
      </c>
      <c r="N28" s="4">
        <f t="shared" si="13"/>
        <v>-54.375</v>
      </c>
      <c r="O28" s="4">
        <f t="shared" si="5"/>
        <v>1</v>
      </c>
      <c r="P28" s="4">
        <f t="shared" si="6"/>
        <v>3</v>
      </c>
      <c r="Q28" s="4">
        <f t="shared" si="12"/>
        <v>3</v>
      </c>
      <c r="R28" s="4">
        <f t="shared" si="7"/>
        <v>3600</v>
      </c>
    </row>
    <row r="29" spans="1:18">
      <c r="A29" s="4"/>
      <c r="B29" s="6">
        <v>0.22</v>
      </c>
      <c r="C29" s="6">
        <v>60</v>
      </c>
      <c r="D29" s="4">
        <f t="shared" si="8"/>
        <v>9</v>
      </c>
      <c r="E29" s="6">
        <f t="shared" si="0"/>
        <v>-51</v>
      </c>
      <c r="F29" s="4">
        <f t="shared" si="1"/>
        <v>1</v>
      </c>
      <c r="G29" s="4">
        <f t="shared" si="2"/>
        <v>3</v>
      </c>
      <c r="H29" s="4">
        <f t="shared" si="3"/>
        <v>3600</v>
      </c>
      <c r="I29" s="1">
        <f t="shared" si="9"/>
        <v>2601</v>
      </c>
      <c r="J29" s="4"/>
      <c r="K29" s="4">
        <f t="shared" si="10"/>
        <v>6</v>
      </c>
      <c r="L29" s="6">
        <f t="shared" si="4"/>
        <v>-54</v>
      </c>
      <c r="M29" s="6">
        <f t="shared" si="11"/>
        <v>6</v>
      </c>
      <c r="N29" s="4">
        <f t="shared" si="13"/>
        <v>-39.375</v>
      </c>
      <c r="O29" s="4">
        <f t="shared" si="5"/>
        <v>1</v>
      </c>
      <c r="P29" s="4">
        <f t="shared" si="6"/>
        <v>3</v>
      </c>
      <c r="Q29" s="4">
        <f t="shared" si="12"/>
        <v>6</v>
      </c>
      <c r="R29" s="4">
        <f t="shared" si="7"/>
        <v>2916</v>
      </c>
    </row>
    <row r="30" spans="1:18">
      <c r="A30" s="4"/>
      <c r="B30" s="6">
        <v>0.23</v>
      </c>
      <c r="C30" s="6">
        <v>60</v>
      </c>
      <c r="D30" s="4">
        <f t="shared" si="8"/>
        <v>12</v>
      </c>
      <c r="E30" s="6">
        <f t="shared" si="0"/>
        <v>-48</v>
      </c>
      <c r="F30" s="4">
        <f t="shared" si="1"/>
        <v>1</v>
      </c>
      <c r="G30" s="4">
        <f t="shared" si="2"/>
        <v>3</v>
      </c>
      <c r="H30" s="4">
        <f t="shared" si="3"/>
        <v>3600</v>
      </c>
      <c r="I30" s="1">
        <f t="shared" si="9"/>
        <v>2304</v>
      </c>
      <c r="J30" s="4"/>
      <c r="K30" s="4">
        <f t="shared" si="10"/>
        <v>15</v>
      </c>
      <c r="L30" s="6">
        <f t="shared" si="4"/>
        <v>-45</v>
      </c>
      <c r="M30" s="6">
        <f t="shared" si="11"/>
        <v>9</v>
      </c>
      <c r="N30" s="4">
        <f t="shared" si="13"/>
        <v>-18.375</v>
      </c>
      <c r="O30" s="4">
        <f t="shared" si="5"/>
        <v>1</v>
      </c>
      <c r="P30" s="4">
        <f t="shared" si="6"/>
        <v>3</v>
      </c>
      <c r="Q30" s="4">
        <f t="shared" si="12"/>
        <v>9</v>
      </c>
      <c r="R30" s="4">
        <f t="shared" si="7"/>
        <v>2025</v>
      </c>
    </row>
    <row r="31" spans="1:18">
      <c r="A31" s="4"/>
      <c r="B31" s="6">
        <v>0.24</v>
      </c>
      <c r="C31" s="6">
        <v>60</v>
      </c>
      <c r="D31" s="4">
        <f t="shared" si="8"/>
        <v>15</v>
      </c>
      <c r="E31" s="6">
        <f t="shared" si="0"/>
        <v>-45</v>
      </c>
      <c r="F31" s="4">
        <f t="shared" si="1"/>
        <v>1</v>
      </c>
      <c r="G31" s="4">
        <f t="shared" si="2"/>
        <v>3</v>
      </c>
      <c r="H31" s="4">
        <f t="shared" si="3"/>
        <v>3600</v>
      </c>
      <c r="I31" s="1">
        <f t="shared" si="9"/>
        <v>2025</v>
      </c>
      <c r="J31" s="4"/>
      <c r="K31" s="4">
        <f t="shared" si="10"/>
        <v>27</v>
      </c>
      <c r="L31" s="6">
        <f t="shared" si="4"/>
        <v>-33</v>
      </c>
      <c r="M31" s="6">
        <f t="shared" si="11"/>
        <v>12</v>
      </c>
      <c r="N31" s="4">
        <f t="shared" si="13"/>
        <v>8.625</v>
      </c>
      <c r="O31" s="4">
        <f t="shared" si="5"/>
        <v>-1</v>
      </c>
      <c r="P31" s="4">
        <f t="shared" si="6"/>
        <v>-3</v>
      </c>
      <c r="Q31" s="4">
        <f t="shared" si="12"/>
        <v>12</v>
      </c>
      <c r="R31" s="4">
        <f t="shared" si="7"/>
        <v>1089</v>
      </c>
    </row>
    <row r="32" spans="1:18">
      <c r="A32" s="4"/>
      <c r="B32" s="6">
        <v>0.25</v>
      </c>
      <c r="C32" s="6">
        <v>60</v>
      </c>
      <c r="D32" s="4">
        <f t="shared" si="8"/>
        <v>18</v>
      </c>
      <c r="E32" s="6">
        <f t="shared" si="0"/>
        <v>-42</v>
      </c>
      <c r="F32" s="4">
        <f t="shared" si="1"/>
        <v>1</v>
      </c>
      <c r="G32" s="4">
        <f t="shared" si="2"/>
        <v>3</v>
      </c>
      <c r="H32" s="4">
        <f t="shared" si="3"/>
        <v>3600</v>
      </c>
      <c r="I32" s="1">
        <f t="shared" si="9"/>
        <v>1764</v>
      </c>
      <c r="J32" s="4"/>
      <c r="K32" s="4">
        <f t="shared" si="10"/>
        <v>36</v>
      </c>
      <c r="L32" s="6">
        <f t="shared" si="4"/>
        <v>-24</v>
      </c>
      <c r="M32" s="6">
        <f t="shared" si="11"/>
        <v>9</v>
      </c>
      <c r="N32" s="4">
        <f t="shared" si="13"/>
        <v>2.625</v>
      </c>
      <c r="O32" s="4">
        <f t="shared" si="5"/>
        <v>-1</v>
      </c>
      <c r="P32" s="4">
        <f t="shared" si="6"/>
        <v>-3</v>
      </c>
      <c r="Q32" s="4">
        <f t="shared" si="12"/>
        <v>9</v>
      </c>
      <c r="R32" s="4">
        <f t="shared" si="7"/>
        <v>576</v>
      </c>
    </row>
    <row r="33" spans="1:18">
      <c r="A33" s="4"/>
      <c r="B33" s="6">
        <v>0.26</v>
      </c>
      <c r="C33" s="6">
        <v>60</v>
      </c>
      <c r="D33" s="4">
        <f t="shared" si="8"/>
        <v>21</v>
      </c>
      <c r="E33" s="6">
        <f t="shared" si="0"/>
        <v>-39</v>
      </c>
      <c r="F33" s="4">
        <f t="shared" si="1"/>
        <v>1</v>
      </c>
      <c r="G33" s="4">
        <f t="shared" si="2"/>
        <v>3</v>
      </c>
      <c r="H33" s="4">
        <f t="shared" si="3"/>
        <v>3600</v>
      </c>
      <c r="I33" s="1">
        <f t="shared" si="9"/>
        <v>1521</v>
      </c>
      <c r="J33" s="4"/>
      <c r="K33" s="4">
        <f t="shared" si="10"/>
        <v>42</v>
      </c>
      <c r="L33" s="6">
        <f t="shared" si="4"/>
        <v>-18</v>
      </c>
      <c r="M33" s="6">
        <f t="shared" si="11"/>
        <v>6</v>
      </c>
      <c r="N33" s="4">
        <f t="shared" si="13"/>
        <v>-3.375</v>
      </c>
      <c r="O33" s="4">
        <f t="shared" si="5"/>
        <v>1</v>
      </c>
      <c r="P33" s="4">
        <f t="shared" si="6"/>
        <v>3</v>
      </c>
      <c r="Q33" s="4">
        <f t="shared" si="12"/>
        <v>6</v>
      </c>
      <c r="R33" s="4">
        <f t="shared" si="7"/>
        <v>324</v>
      </c>
    </row>
    <row r="34" spans="1:18">
      <c r="A34" s="4"/>
      <c r="B34" s="6">
        <v>0.27</v>
      </c>
      <c r="C34" s="6">
        <v>60</v>
      </c>
      <c r="D34" s="4">
        <f t="shared" si="8"/>
        <v>24</v>
      </c>
      <c r="E34" s="6">
        <f t="shared" si="0"/>
        <v>-36</v>
      </c>
      <c r="F34" s="4">
        <f t="shared" si="1"/>
        <v>1</v>
      </c>
      <c r="G34" s="4">
        <f t="shared" si="2"/>
        <v>3</v>
      </c>
      <c r="H34" s="4">
        <f t="shared" si="3"/>
        <v>3600</v>
      </c>
      <c r="I34" s="1">
        <f t="shared" si="9"/>
        <v>1296</v>
      </c>
      <c r="J34" s="4"/>
      <c r="K34" s="4">
        <f t="shared" si="10"/>
        <v>51</v>
      </c>
      <c r="L34" s="6">
        <f t="shared" si="4"/>
        <v>-9</v>
      </c>
      <c r="M34" s="6">
        <f t="shared" si="11"/>
        <v>9</v>
      </c>
      <c r="N34" s="4">
        <f t="shared" si="13"/>
        <v>17.625</v>
      </c>
      <c r="O34" s="4">
        <f t="shared" si="5"/>
        <v>-1</v>
      </c>
      <c r="P34" s="4">
        <f t="shared" si="6"/>
        <v>-3</v>
      </c>
      <c r="Q34" s="4">
        <f t="shared" si="12"/>
        <v>9</v>
      </c>
      <c r="R34" s="4">
        <f t="shared" si="7"/>
        <v>81</v>
      </c>
    </row>
    <row r="35" spans="1:18">
      <c r="A35" s="4"/>
      <c r="B35" s="6">
        <v>0.28000000000000003</v>
      </c>
      <c r="C35" s="6">
        <v>60</v>
      </c>
      <c r="D35" s="4">
        <f t="shared" si="8"/>
        <v>27</v>
      </c>
      <c r="E35" s="6">
        <f t="shared" si="0"/>
        <v>-33</v>
      </c>
      <c r="F35" s="4">
        <f t="shared" si="1"/>
        <v>1</v>
      </c>
      <c r="G35" s="4">
        <f t="shared" si="2"/>
        <v>3</v>
      </c>
      <c r="H35" s="4">
        <f t="shared" si="3"/>
        <v>3600</v>
      </c>
      <c r="I35" s="1">
        <f t="shared" si="9"/>
        <v>1089</v>
      </c>
      <c r="J35" s="4"/>
      <c r="K35" s="4">
        <f t="shared" si="10"/>
        <v>57</v>
      </c>
      <c r="L35" s="6">
        <f t="shared" si="4"/>
        <v>-3</v>
      </c>
      <c r="M35" s="6">
        <f t="shared" si="11"/>
        <v>6</v>
      </c>
      <c r="N35" s="4">
        <f t="shared" si="13"/>
        <v>11.625</v>
      </c>
      <c r="O35" s="4">
        <f t="shared" si="5"/>
        <v>-1</v>
      </c>
      <c r="P35" s="4">
        <f t="shared" si="6"/>
        <v>-3</v>
      </c>
      <c r="Q35" s="4">
        <f t="shared" si="12"/>
        <v>6</v>
      </c>
      <c r="R35" s="4">
        <f t="shared" si="7"/>
        <v>9</v>
      </c>
    </row>
    <row r="36" spans="1:18">
      <c r="A36" s="4"/>
      <c r="B36" s="6">
        <v>0.28999999999999998</v>
      </c>
      <c r="C36" s="6">
        <v>60</v>
      </c>
      <c r="D36" s="4">
        <f t="shared" si="8"/>
        <v>30</v>
      </c>
      <c r="E36" s="6">
        <f t="shared" si="0"/>
        <v>-30</v>
      </c>
      <c r="F36" s="4">
        <f t="shared" si="1"/>
        <v>1</v>
      </c>
      <c r="G36" s="4">
        <f t="shared" si="2"/>
        <v>3</v>
      </c>
      <c r="H36" s="4">
        <f t="shared" si="3"/>
        <v>3600</v>
      </c>
      <c r="I36" s="1">
        <f t="shared" si="9"/>
        <v>900</v>
      </c>
      <c r="J36" s="4"/>
      <c r="K36" s="4">
        <f t="shared" si="10"/>
        <v>60</v>
      </c>
      <c r="L36" s="6">
        <f t="shared" si="4"/>
        <v>0</v>
      </c>
      <c r="M36" s="6">
        <f t="shared" si="11"/>
        <v>3</v>
      </c>
      <c r="N36" s="4">
        <f t="shared" si="13"/>
        <v>5.625</v>
      </c>
      <c r="O36" s="4">
        <f t="shared" si="5"/>
        <v>-1</v>
      </c>
      <c r="P36" s="4">
        <f t="shared" si="6"/>
        <v>-3</v>
      </c>
      <c r="Q36" s="4">
        <f t="shared" si="12"/>
        <v>3</v>
      </c>
      <c r="R36" s="4">
        <f t="shared" si="7"/>
        <v>0</v>
      </c>
    </row>
    <row r="37" spans="1:18">
      <c r="A37" s="4"/>
      <c r="B37" s="6">
        <v>0.3</v>
      </c>
      <c r="C37" s="6">
        <v>60</v>
      </c>
      <c r="D37" s="4">
        <f t="shared" si="8"/>
        <v>33</v>
      </c>
      <c r="E37" s="6">
        <f t="shared" si="0"/>
        <v>-27</v>
      </c>
      <c r="F37" s="4">
        <f t="shared" si="1"/>
        <v>1</v>
      </c>
      <c r="G37" s="4">
        <f t="shared" si="2"/>
        <v>3</v>
      </c>
      <c r="H37" s="4">
        <f t="shared" si="3"/>
        <v>3600</v>
      </c>
      <c r="I37" s="1">
        <f t="shared" si="9"/>
        <v>729</v>
      </c>
      <c r="J37" s="4"/>
      <c r="K37" s="4">
        <f t="shared" si="10"/>
        <v>60</v>
      </c>
      <c r="L37" s="6">
        <f t="shared" si="4"/>
        <v>0</v>
      </c>
      <c r="M37" s="6">
        <f t="shared" si="11"/>
        <v>0</v>
      </c>
      <c r="N37" s="4">
        <f t="shared" si="13"/>
        <v>0.375</v>
      </c>
      <c r="O37" s="4">
        <f t="shared" si="5"/>
        <v>-1</v>
      </c>
      <c r="P37" s="4">
        <f t="shared" si="6"/>
        <v>-3</v>
      </c>
      <c r="Q37" s="4">
        <f t="shared" si="12"/>
        <v>0</v>
      </c>
      <c r="R37" s="4">
        <f t="shared" si="7"/>
        <v>0</v>
      </c>
    </row>
    <row r="38" spans="1:18">
      <c r="A38" s="4"/>
      <c r="B38" s="6">
        <v>0.31</v>
      </c>
      <c r="C38" s="6">
        <v>60</v>
      </c>
      <c r="D38" s="4">
        <f t="shared" si="8"/>
        <v>36</v>
      </c>
      <c r="E38" s="6">
        <f t="shared" si="0"/>
        <v>-24</v>
      </c>
      <c r="F38" s="4">
        <f t="shared" si="1"/>
        <v>1</v>
      </c>
      <c r="G38" s="4">
        <f t="shared" si="2"/>
        <v>3</v>
      </c>
      <c r="H38" s="4">
        <f t="shared" si="3"/>
        <v>3600</v>
      </c>
      <c r="I38" s="1">
        <f t="shared" si="9"/>
        <v>576</v>
      </c>
      <c r="J38" s="4"/>
      <c r="K38" s="4">
        <f t="shared" si="10"/>
        <v>57</v>
      </c>
      <c r="L38" s="6">
        <f t="shared" si="4"/>
        <v>-3</v>
      </c>
      <c r="M38" s="6">
        <f t="shared" si="11"/>
        <v>-3</v>
      </c>
      <c r="N38" s="4">
        <f t="shared" si="13"/>
        <v>-8.625</v>
      </c>
      <c r="O38" s="4">
        <f t="shared" si="5"/>
        <v>1</v>
      </c>
      <c r="P38" s="4">
        <f t="shared" si="6"/>
        <v>3</v>
      </c>
      <c r="Q38" s="4">
        <f t="shared" si="12"/>
        <v>-3</v>
      </c>
      <c r="R38" s="4">
        <f t="shared" si="7"/>
        <v>9</v>
      </c>
    </row>
    <row r="39" spans="1:18">
      <c r="A39" s="4"/>
      <c r="B39" s="6">
        <v>0.32</v>
      </c>
      <c r="C39" s="6">
        <v>60</v>
      </c>
      <c r="D39" s="4">
        <f t="shared" si="8"/>
        <v>39</v>
      </c>
      <c r="E39" s="6">
        <f t="shared" si="0"/>
        <v>-21</v>
      </c>
      <c r="F39" s="4">
        <f t="shared" si="1"/>
        <v>1</v>
      </c>
      <c r="G39" s="4">
        <f t="shared" si="2"/>
        <v>3</v>
      </c>
      <c r="H39" s="4">
        <f t="shared" si="3"/>
        <v>3600</v>
      </c>
      <c r="I39" s="1">
        <f t="shared" si="9"/>
        <v>441</v>
      </c>
      <c r="J39" s="4"/>
      <c r="K39" s="4">
        <f t="shared" si="10"/>
        <v>57</v>
      </c>
      <c r="L39" s="6">
        <f t="shared" si="4"/>
        <v>-3</v>
      </c>
      <c r="M39" s="6">
        <f t="shared" si="11"/>
        <v>0</v>
      </c>
      <c r="N39" s="4">
        <f t="shared" si="13"/>
        <v>-2.625</v>
      </c>
      <c r="O39" s="4">
        <f t="shared" si="5"/>
        <v>1</v>
      </c>
      <c r="P39" s="4">
        <f t="shared" si="6"/>
        <v>3</v>
      </c>
      <c r="Q39" s="4">
        <f t="shared" si="12"/>
        <v>0</v>
      </c>
      <c r="R39" s="4">
        <f t="shared" si="7"/>
        <v>9</v>
      </c>
    </row>
    <row r="40" spans="1:18">
      <c r="A40" s="4"/>
      <c r="B40" s="6">
        <v>0.33</v>
      </c>
      <c r="C40" s="6">
        <v>60</v>
      </c>
      <c r="D40" s="4">
        <f t="shared" si="8"/>
        <v>42</v>
      </c>
      <c r="E40" s="6">
        <f t="shared" si="0"/>
        <v>-18</v>
      </c>
      <c r="F40" s="4">
        <f t="shared" si="1"/>
        <v>1</v>
      </c>
      <c r="G40" s="4">
        <f t="shared" si="2"/>
        <v>3</v>
      </c>
      <c r="H40" s="4">
        <f t="shared" si="3"/>
        <v>3600</v>
      </c>
      <c r="I40" s="1">
        <f t="shared" si="9"/>
        <v>324</v>
      </c>
      <c r="J40" s="4"/>
      <c r="K40" s="4">
        <f t="shared" si="10"/>
        <v>60</v>
      </c>
      <c r="L40" s="6">
        <f t="shared" si="4"/>
        <v>0</v>
      </c>
      <c r="M40" s="6">
        <f t="shared" si="11"/>
        <v>3</v>
      </c>
      <c r="N40" s="4">
        <f t="shared" si="13"/>
        <v>5.625</v>
      </c>
      <c r="O40" s="4">
        <f t="shared" si="5"/>
        <v>-1</v>
      </c>
      <c r="P40" s="4">
        <f t="shared" si="6"/>
        <v>-3</v>
      </c>
      <c r="Q40" s="4">
        <f t="shared" si="12"/>
        <v>3</v>
      </c>
      <c r="R40" s="4">
        <f t="shared" si="7"/>
        <v>0</v>
      </c>
    </row>
    <row r="41" spans="1:18">
      <c r="A41" s="4"/>
      <c r="B41" s="6">
        <v>0.34</v>
      </c>
      <c r="C41" s="6">
        <v>60</v>
      </c>
      <c r="D41" s="4">
        <f t="shared" si="8"/>
        <v>45</v>
      </c>
      <c r="E41" s="6">
        <f t="shared" si="0"/>
        <v>-15</v>
      </c>
      <c r="F41" s="4">
        <f t="shared" si="1"/>
        <v>1</v>
      </c>
      <c r="G41" s="4">
        <f t="shared" si="2"/>
        <v>3</v>
      </c>
      <c r="H41" s="4">
        <f t="shared" si="3"/>
        <v>3600</v>
      </c>
      <c r="I41" s="1">
        <f t="shared" si="9"/>
        <v>225</v>
      </c>
      <c r="J41" s="4"/>
      <c r="K41" s="4">
        <f t="shared" si="10"/>
        <v>60</v>
      </c>
      <c r="L41" s="6">
        <f t="shared" si="4"/>
        <v>0</v>
      </c>
      <c r="M41" s="6">
        <f t="shared" si="11"/>
        <v>0</v>
      </c>
      <c r="N41" s="4">
        <f t="shared" si="13"/>
        <v>0.375</v>
      </c>
      <c r="O41" s="4">
        <f t="shared" si="5"/>
        <v>-1</v>
      </c>
      <c r="P41" s="4">
        <f t="shared" si="6"/>
        <v>-3</v>
      </c>
      <c r="Q41" s="4">
        <f t="shared" si="12"/>
        <v>0</v>
      </c>
      <c r="R41" s="4">
        <f t="shared" si="7"/>
        <v>0</v>
      </c>
    </row>
    <row r="42" spans="1:18">
      <c r="A42" s="4"/>
      <c r="B42" s="6">
        <v>0.35</v>
      </c>
      <c r="C42" s="6">
        <v>60</v>
      </c>
      <c r="D42" s="4">
        <f t="shared" si="8"/>
        <v>48</v>
      </c>
      <c r="E42" s="6">
        <f t="shared" si="0"/>
        <v>-12</v>
      </c>
      <c r="F42" s="4">
        <f t="shared" si="1"/>
        <v>1</v>
      </c>
      <c r="G42" s="4">
        <f t="shared" si="2"/>
        <v>3</v>
      </c>
      <c r="H42" s="4">
        <f t="shared" si="3"/>
        <v>3600</v>
      </c>
      <c r="I42" s="1">
        <f t="shared" si="9"/>
        <v>144</v>
      </c>
      <c r="J42" s="4"/>
      <c r="K42" s="4">
        <f t="shared" si="10"/>
        <v>57</v>
      </c>
      <c r="L42" s="6">
        <f t="shared" si="4"/>
        <v>-3</v>
      </c>
      <c r="M42" s="6">
        <f t="shared" si="11"/>
        <v>-3</v>
      </c>
      <c r="N42" s="4">
        <f t="shared" si="13"/>
        <v>-8.625</v>
      </c>
      <c r="O42" s="4">
        <f t="shared" si="5"/>
        <v>1</v>
      </c>
      <c r="P42" s="4">
        <f t="shared" si="6"/>
        <v>3</v>
      </c>
      <c r="Q42" s="4">
        <f t="shared" si="12"/>
        <v>-3</v>
      </c>
      <c r="R42" s="4">
        <f t="shared" si="7"/>
        <v>9</v>
      </c>
    </row>
    <row r="43" spans="1:18">
      <c r="A43" s="4"/>
      <c r="B43" s="6">
        <v>0.36</v>
      </c>
      <c r="C43" s="6">
        <v>60</v>
      </c>
      <c r="D43" s="4">
        <f t="shared" si="8"/>
        <v>51</v>
      </c>
      <c r="E43" s="6">
        <f t="shared" si="0"/>
        <v>-9</v>
      </c>
      <c r="F43" s="4">
        <f t="shared" si="1"/>
        <v>1</v>
      </c>
      <c r="G43" s="4">
        <f t="shared" si="2"/>
        <v>3</v>
      </c>
      <c r="H43" s="4">
        <f t="shared" si="3"/>
        <v>3600</v>
      </c>
      <c r="I43" s="1">
        <f t="shared" si="9"/>
        <v>81</v>
      </c>
      <c r="J43" s="4"/>
      <c r="K43" s="4">
        <f t="shared" si="10"/>
        <v>57</v>
      </c>
      <c r="L43" s="6">
        <f t="shared" si="4"/>
        <v>-3</v>
      </c>
      <c r="M43" s="6">
        <f t="shared" si="11"/>
        <v>0</v>
      </c>
      <c r="N43" s="4">
        <f t="shared" si="13"/>
        <v>-2.625</v>
      </c>
      <c r="O43" s="4">
        <f t="shared" si="5"/>
        <v>1</v>
      </c>
      <c r="P43" s="4">
        <f t="shared" si="6"/>
        <v>3</v>
      </c>
      <c r="Q43" s="4">
        <f t="shared" si="12"/>
        <v>0</v>
      </c>
      <c r="R43" s="4">
        <f t="shared" si="7"/>
        <v>9</v>
      </c>
    </row>
    <row r="44" spans="1:18">
      <c r="A44" s="4"/>
      <c r="B44" s="6">
        <v>0.37</v>
      </c>
      <c r="C44" s="6">
        <v>60</v>
      </c>
      <c r="D44" s="4">
        <f t="shared" si="8"/>
        <v>54</v>
      </c>
      <c r="E44" s="6">
        <f t="shared" si="0"/>
        <v>-6</v>
      </c>
      <c r="F44" s="4">
        <f t="shared" si="1"/>
        <v>1</v>
      </c>
      <c r="G44" s="4">
        <f t="shared" si="2"/>
        <v>3</v>
      </c>
      <c r="H44" s="4">
        <f t="shared" si="3"/>
        <v>3600</v>
      </c>
      <c r="I44" s="1">
        <f t="shared" si="9"/>
        <v>36</v>
      </c>
      <c r="J44" s="4"/>
      <c r="K44" s="4">
        <f t="shared" si="10"/>
        <v>60</v>
      </c>
      <c r="L44" s="6">
        <f t="shared" si="4"/>
        <v>0</v>
      </c>
      <c r="M44" s="6">
        <f t="shared" si="11"/>
        <v>3</v>
      </c>
      <c r="N44" s="4">
        <f t="shared" si="13"/>
        <v>5.625</v>
      </c>
      <c r="O44" s="4">
        <f t="shared" si="5"/>
        <v>-1</v>
      </c>
      <c r="P44" s="4">
        <f t="shared" si="6"/>
        <v>-3</v>
      </c>
      <c r="Q44" s="4">
        <f t="shared" si="12"/>
        <v>3</v>
      </c>
      <c r="R44" s="4">
        <f t="shared" si="7"/>
        <v>0</v>
      </c>
    </row>
    <row r="45" spans="1:18">
      <c r="A45" s="4"/>
      <c r="B45" s="6">
        <v>0.38</v>
      </c>
      <c r="C45" s="6">
        <v>60</v>
      </c>
      <c r="D45" s="4">
        <f t="shared" si="8"/>
        <v>57</v>
      </c>
      <c r="E45" s="6">
        <f t="shared" si="0"/>
        <v>-3</v>
      </c>
      <c r="F45" s="4">
        <f t="shared" si="1"/>
        <v>1</v>
      </c>
      <c r="G45" s="4">
        <f t="shared" si="2"/>
        <v>3</v>
      </c>
      <c r="H45" s="4">
        <f t="shared" si="3"/>
        <v>3600</v>
      </c>
      <c r="I45" s="1">
        <f t="shared" si="9"/>
        <v>9</v>
      </c>
      <c r="J45" s="4"/>
      <c r="K45" s="4">
        <f t="shared" si="10"/>
        <v>60</v>
      </c>
      <c r="L45" s="6">
        <f t="shared" si="4"/>
        <v>0</v>
      </c>
      <c r="M45" s="6">
        <f t="shared" si="11"/>
        <v>0</v>
      </c>
      <c r="N45" s="4">
        <f t="shared" si="13"/>
        <v>0.375</v>
      </c>
      <c r="O45" s="4">
        <f t="shared" si="5"/>
        <v>-1</v>
      </c>
      <c r="P45" s="4">
        <f t="shared" si="6"/>
        <v>-3</v>
      </c>
      <c r="Q45" s="4">
        <f t="shared" si="12"/>
        <v>0</v>
      </c>
      <c r="R45" s="4">
        <f t="shared" si="7"/>
        <v>0</v>
      </c>
    </row>
    <row r="46" spans="1:18">
      <c r="A46" s="4"/>
      <c r="B46" s="6">
        <v>0.39</v>
      </c>
      <c r="C46" s="6">
        <v>60</v>
      </c>
      <c r="D46" s="4">
        <f t="shared" si="8"/>
        <v>60</v>
      </c>
      <c r="E46" s="6">
        <f t="shared" si="0"/>
        <v>0</v>
      </c>
      <c r="F46" s="4">
        <f t="shared" si="1"/>
        <v>-1</v>
      </c>
      <c r="G46" s="4">
        <f t="shared" si="2"/>
        <v>-3</v>
      </c>
      <c r="H46" s="4">
        <f t="shared" si="3"/>
        <v>3600</v>
      </c>
      <c r="I46" s="1">
        <f t="shared" si="9"/>
        <v>0</v>
      </c>
      <c r="J46" s="4"/>
      <c r="K46" s="4">
        <f t="shared" si="10"/>
        <v>57</v>
      </c>
      <c r="L46" s="6">
        <f t="shared" si="4"/>
        <v>-3</v>
      </c>
      <c r="M46" s="6">
        <f t="shared" si="11"/>
        <v>-3</v>
      </c>
      <c r="N46" s="4">
        <f t="shared" si="13"/>
        <v>-8.625</v>
      </c>
      <c r="O46" s="4">
        <f t="shared" si="5"/>
        <v>1</v>
      </c>
      <c r="P46" s="4">
        <f t="shared" si="6"/>
        <v>3</v>
      </c>
      <c r="Q46" s="4">
        <f t="shared" si="12"/>
        <v>-3</v>
      </c>
      <c r="R46" s="4">
        <f t="shared" si="7"/>
        <v>9</v>
      </c>
    </row>
    <row r="47" spans="1:18">
      <c r="A47" s="4"/>
      <c r="B47" s="6">
        <v>0.4</v>
      </c>
      <c r="C47" s="6">
        <v>60</v>
      </c>
      <c r="D47" s="4">
        <f t="shared" si="8"/>
        <v>57</v>
      </c>
      <c r="E47" s="6">
        <f t="shared" si="0"/>
        <v>-3</v>
      </c>
      <c r="F47" s="4">
        <f t="shared" si="1"/>
        <v>1</v>
      </c>
      <c r="G47" s="4">
        <f t="shared" si="2"/>
        <v>3</v>
      </c>
      <c r="H47" s="4">
        <f t="shared" si="3"/>
        <v>3600</v>
      </c>
      <c r="I47" s="1">
        <f t="shared" si="9"/>
        <v>9</v>
      </c>
      <c r="J47" s="4"/>
      <c r="K47" s="4">
        <f t="shared" si="10"/>
        <v>57</v>
      </c>
      <c r="L47" s="6">
        <f t="shared" si="4"/>
        <v>-3</v>
      </c>
      <c r="M47" s="6">
        <f t="shared" si="11"/>
        <v>0</v>
      </c>
      <c r="N47" s="4">
        <f t="shared" si="13"/>
        <v>-2.625</v>
      </c>
      <c r="O47" s="4">
        <f t="shared" si="5"/>
        <v>1</v>
      </c>
      <c r="P47" s="4">
        <f t="shared" si="6"/>
        <v>3</v>
      </c>
      <c r="Q47" s="4">
        <f t="shared" si="12"/>
        <v>0</v>
      </c>
      <c r="R47" s="4">
        <f t="shared" si="7"/>
        <v>9</v>
      </c>
    </row>
    <row r="48" spans="1:18">
      <c r="A48" s="4"/>
      <c r="B48" s="6">
        <v>0.41</v>
      </c>
      <c r="C48" s="6">
        <v>60</v>
      </c>
      <c r="D48" s="4">
        <f t="shared" si="8"/>
        <v>60</v>
      </c>
      <c r="E48" s="6">
        <f t="shared" si="0"/>
        <v>0</v>
      </c>
      <c r="F48" s="4">
        <f t="shared" si="1"/>
        <v>-1</v>
      </c>
      <c r="G48" s="4">
        <f t="shared" si="2"/>
        <v>-3</v>
      </c>
      <c r="H48" s="4">
        <f t="shared" si="3"/>
        <v>3600</v>
      </c>
      <c r="I48" s="1">
        <f t="shared" si="9"/>
        <v>0</v>
      </c>
      <c r="J48" s="4"/>
      <c r="K48" s="4">
        <f t="shared" si="10"/>
        <v>60</v>
      </c>
      <c r="L48" s="6">
        <f t="shared" si="4"/>
        <v>0</v>
      </c>
      <c r="M48" s="6">
        <f t="shared" si="11"/>
        <v>3</v>
      </c>
      <c r="N48" s="4">
        <f t="shared" si="13"/>
        <v>5.625</v>
      </c>
      <c r="O48" s="4">
        <f t="shared" si="5"/>
        <v>-1</v>
      </c>
      <c r="P48" s="4">
        <f t="shared" si="6"/>
        <v>-3</v>
      </c>
      <c r="Q48" s="4">
        <f t="shared" si="12"/>
        <v>3</v>
      </c>
      <c r="R48" s="4">
        <f t="shared" si="7"/>
        <v>0</v>
      </c>
    </row>
    <row r="49" spans="1:18">
      <c r="A49" s="4"/>
      <c r="B49" s="6">
        <v>0.42</v>
      </c>
      <c r="C49" s="6">
        <v>60</v>
      </c>
      <c r="D49" s="4">
        <f t="shared" si="8"/>
        <v>57</v>
      </c>
      <c r="E49" s="6">
        <f t="shared" si="0"/>
        <v>-3</v>
      </c>
      <c r="F49" s="4">
        <f t="shared" si="1"/>
        <v>1</v>
      </c>
      <c r="G49" s="4">
        <f t="shared" si="2"/>
        <v>3</v>
      </c>
      <c r="H49" s="4">
        <f t="shared" si="3"/>
        <v>3600</v>
      </c>
      <c r="I49" s="1">
        <f t="shared" si="9"/>
        <v>9</v>
      </c>
      <c r="J49" s="4"/>
      <c r="K49" s="4">
        <f t="shared" si="10"/>
        <v>60</v>
      </c>
      <c r="L49" s="6">
        <f t="shared" si="4"/>
        <v>0</v>
      </c>
      <c r="M49" s="6">
        <f t="shared" si="11"/>
        <v>0</v>
      </c>
      <c r="N49" s="4">
        <f t="shared" si="13"/>
        <v>0.375</v>
      </c>
      <c r="O49" s="4">
        <f t="shared" si="5"/>
        <v>-1</v>
      </c>
      <c r="P49" s="4">
        <f t="shared" si="6"/>
        <v>-3</v>
      </c>
      <c r="Q49" s="4">
        <f t="shared" si="12"/>
        <v>0</v>
      </c>
      <c r="R49" s="4">
        <f t="shared" si="7"/>
        <v>0</v>
      </c>
    </row>
    <row r="50" spans="1:18">
      <c r="A50" s="4"/>
      <c r="B50" s="6">
        <v>0.43</v>
      </c>
      <c r="C50" s="6">
        <v>60</v>
      </c>
      <c r="D50" s="4">
        <f t="shared" si="8"/>
        <v>60</v>
      </c>
      <c r="E50" s="6">
        <f t="shared" si="0"/>
        <v>0</v>
      </c>
      <c r="F50" s="4">
        <f t="shared" si="1"/>
        <v>-1</v>
      </c>
      <c r="G50" s="4">
        <f t="shared" si="2"/>
        <v>-3</v>
      </c>
      <c r="H50" s="4">
        <f t="shared" si="3"/>
        <v>3600</v>
      </c>
      <c r="I50" s="1">
        <f t="shared" si="9"/>
        <v>0</v>
      </c>
      <c r="J50" s="4"/>
      <c r="K50" s="4">
        <f t="shared" si="10"/>
        <v>57</v>
      </c>
      <c r="L50" s="6">
        <f t="shared" si="4"/>
        <v>-3</v>
      </c>
      <c r="M50" s="6">
        <f t="shared" si="11"/>
        <v>-3</v>
      </c>
      <c r="N50" s="4">
        <f t="shared" si="13"/>
        <v>-8.625</v>
      </c>
      <c r="O50" s="4">
        <f t="shared" si="5"/>
        <v>1</v>
      </c>
      <c r="P50" s="4">
        <f t="shared" si="6"/>
        <v>3</v>
      </c>
      <c r="Q50" s="4">
        <f t="shared" si="12"/>
        <v>-3</v>
      </c>
      <c r="R50" s="4">
        <f t="shared" si="7"/>
        <v>9</v>
      </c>
    </row>
    <row r="51" spans="1:18">
      <c r="A51" s="4"/>
      <c r="B51" s="6">
        <v>0.44</v>
      </c>
      <c r="C51" s="6">
        <v>60</v>
      </c>
      <c r="D51" s="4">
        <f t="shared" si="8"/>
        <v>57</v>
      </c>
      <c r="E51" s="6">
        <f t="shared" si="0"/>
        <v>-3</v>
      </c>
      <c r="F51" s="4">
        <f t="shared" si="1"/>
        <v>1</v>
      </c>
      <c r="G51" s="4">
        <f t="shared" si="2"/>
        <v>3</v>
      </c>
      <c r="H51" s="4">
        <f t="shared" si="3"/>
        <v>3600</v>
      </c>
      <c r="I51" s="1">
        <f t="shared" si="9"/>
        <v>9</v>
      </c>
      <c r="J51" s="4"/>
      <c r="K51" s="4">
        <f t="shared" si="10"/>
        <v>57</v>
      </c>
      <c r="L51" s="6">
        <f t="shared" si="4"/>
        <v>-3</v>
      </c>
      <c r="M51" s="6">
        <f t="shared" si="11"/>
        <v>0</v>
      </c>
      <c r="N51" s="4">
        <f t="shared" si="13"/>
        <v>-2.625</v>
      </c>
      <c r="O51" s="4">
        <f t="shared" si="5"/>
        <v>1</v>
      </c>
      <c r="P51" s="4">
        <f t="shared" si="6"/>
        <v>3</v>
      </c>
      <c r="Q51" s="4">
        <f t="shared" si="12"/>
        <v>0</v>
      </c>
      <c r="R51" s="4">
        <f t="shared" si="7"/>
        <v>9</v>
      </c>
    </row>
    <row r="52" spans="1:18">
      <c r="A52" s="4"/>
      <c r="B52" s="6">
        <v>0.45</v>
      </c>
      <c r="C52" s="6">
        <v>60</v>
      </c>
      <c r="D52" s="4">
        <f t="shared" si="8"/>
        <v>60</v>
      </c>
      <c r="E52" s="6">
        <f t="shared" si="0"/>
        <v>0</v>
      </c>
      <c r="F52" s="4">
        <f t="shared" si="1"/>
        <v>-1</v>
      </c>
      <c r="G52" s="4">
        <f t="shared" si="2"/>
        <v>-3</v>
      </c>
      <c r="H52" s="4">
        <f t="shared" si="3"/>
        <v>3600</v>
      </c>
      <c r="I52" s="1">
        <f t="shared" si="9"/>
        <v>0</v>
      </c>
      <c r="J52" s="4"/>
      <c r="K52" s="4">
        <f t="shared" si="10"/>
        <v>60</v>
      </c>
      <c r="L52" s="6">
        <f t="shared" si="4"/>
        <v>0</v>
      </c>
      <c r="M52" s="6">
        <f t="shared" si="11"/>
        <v>3</v>
      </c>
      <c r="N52" s="4">
        <f t="shared" si="13"/>
        <v>5.625</v>
      </c>
      <c r="O52" s="4">
        <f t="shared" si="5"/>
        <v>-1</v>
      </c>
      <c r="P52" s="4">
        <f t="shared" si="6"/>
        <v>-3</v>
      </c>
      <c r="Q52" s="4">
        <f t="shared" si="12"/>
        <v>3</v>
      </c>
      <c r="R52" s="4">
        <f t="shared" si="7"/>
        <v>0</v>
      </c>
    </row>
    <row r="53" spans="1:18">
      <c r="A53" s="4"/>
      <c r="B53" s="6">
        <v>0.46</v>
      </c>
      <c r="C53" s="6">
        <v>60</v>
      </c>
      <c r="D53" s="4">
        <f t="shared" si="8"/>
        <v>57</v>
      </c>
      <c r="E53" s="6">
        <f t="shared" si="0"/>
        <v>-3</v>
      </c>
      <c r="F53" s="4">
        <f t="shared" si="1"/>
        <v>1</v>
      </c>
      <c r="G53" s="4">
        <f t="shared" si="2"/>
        <v>3</v>
      </c>
      <c r="H53" s="4">
        <f t="shared" si="3"/>
        <v>3600</v>
      </c>
      <c r="I53" s="1">
        <f t="shared" si="9"/>
        <v>9</v>
      </c>
      <c r="J53" s="4"/>
      <c r="K53" s="4">
        <f t="shared" si="10"/>
        <v>60</v>
      </c>
      <c r="L53" s="6">
        <f t="shared" si="4"/>
        <v>0</v>
      </c>
      <c r="M53" s="6">
        <f t="shared" si="11"/>
        <v>0</v>
      </c>
      <c r="N53" s="4">
        <f t="shared" si="13"/>
        <v>0.375</v>
      </c>
      <c r="O53" s="4">
        <f t="shared" si="5"/>
        <v>-1</v>
      </c>
      <c r="P53" s="4">
        <f t="shared" si="6"/>
        <v>-3</v>
      </c>
      <c r="Q53" s="4">
        <f t="shared" si="12"/>
        <v>0</v>
      </c>
      <c r="R53" s="4">
        <f t="shared" si="7"/>
        <v>0</v>
      </c>
    </row>
    <row r="54" spans="1:18">
      <c r="A54" s="4"/>
      <c r="B54" s="6">
        <v>0.47</v>
      </c>
      <c r="C54" s="6">
        <v>60</v>
      </c>
      <c r="D54" s="4">
        <f t="shared" si="8"/>
        <v>60</v>
      </c>
      <c r="E54" s="6">
        <f t="shared" si="0"/>
        <v>0</v>
      </c>
      <c r="F54" s="4">
        <f t="shared" si="1"/>
        <v>-1</v>
      </c>
      <c r="G54" s="4">
        <f t="shared" si="2"/>
        <v>-3</v>
      </c>
      <c r="H54" s="4">
        <f t="shared" si="3"/>
        <v>3600</v>
      </c>
      <c r="I54" s="1">
        <f t="shared" si="9"/>
        <v>0</v>
      </c>
      <c r="J54" s="4"/>
      <c r="K54" s="4">
        <f t="shared" si="10"/>
        <v>57</v>
      </c>
      <c r="L54" s="6">
        <f t="shared" si="4"/>
        <v>-3</v>
      </c>
      <c r="M54" s="6">
        <f t="shared" si="11"/>
        <v>-3</v>
      </c>
      <c r="N54" s="4">
        <f t="shared" si="13"/>
        <v>-8.625</v>
      </c>
      <c r="O54" s="4">
        <f t="shared" si="5"/>
        <v>1</v>
      </c>
      <c r="P54" s="4">
        <f t="shared" si="6"/>
        <v>3</v>
      </c>
      <c r="Q54" s="4">
        <f t="shared" si="12"/>
        <v>-3</v>
      </c>
      <c r="R54" s="4">
        <f t="shared" si="7"/>
        <v>9</v>
      </c>
    </row>
    <row r="55" spans="1:18">
      <c r="A55" s="4"/>
      <c r="B55" s="6">
        <v>0.48</v>
      </c>
      <c r="C55" s="6">
        <v>60</v>
      </c>
      <c r="D55" s="4">
        <f t="shared" si="8"/>
        <v>57</v>
      </c>
      <c r="E55" s="6">
        <f t="shared" si="0"/>
        <v>-3</v>
      </c>
      <c r="F55" s="4">
        <f t="shared" si="1"/>
        <v>1</v>
      </c>
      <c r="G55" s="4">
        <f t="shared" si="2"/>
        <v>3</v>
      </c>
      <c r="H55" s="4">
        <f t="shared" si="3"/>
        <v>3600</v>
      </c>
      <c r="I55" s="1">
        <f t="shared" si="9"/>
        <v>9</v>
      </c>
      <c r="J55" s="4"/>
      <c r="K55" s="4">
        <f t="shared" si="10"/>
        <v>57</v>
      </c>
      <c r="L55" s="6">
        <f t="shared" si="4"/>
        <v>-3</v>
      </c>
      <c r="M55" s="6">
        <f t="shared" si="11"/>
        <v>0</v>
      </c>
      <c r="N55" s="4">
        <f t="shared" si="13"/>
        <v>-2.625</v>
      </c>
      <c r="O55" s="4">
        <f t="shared" si="5"/>
        <v>1</v>
      </c>
      <c r="P55" s="4">
        <f t="shared" si="6"/>
        <v>3</v>
      </c>
      <c r="Q55" s="4">
        <f t="shared" si="12"/>
        <v>0</v>
      </c>
      <c r="R55" s="4">
        <f t="shared" si="7"/>
        <v>9</v>
      </c>
    </row>
    <row r="56" spans="1:18">
      <c r="A56" s="4"/>
      <c r="B56" s="6">
        <v>0.49</v>
      </c>
      <c r="C56" s="6">
        <v>60</v>
      </c>
      <c r="D56" s="4">
        <f t="shared" si="8"/>
        <v>60</v>
      </c>
      <c r="E56" s="6">
        <f t="shared" si="0"/>
        <v>0</v>
      </c>
      <c r="F56" s="4">
        <f t="shared" si="1"/>
        <v>-1</v>
      </c>
      <c r="G56" s="4">
        <f t="shared" si="2"/>
        <v>-3</v>
      </c>
      <c r="H56" s="4">
        <f t="shared" si="3"/>
        <v>3600</v>
      </c>
      <c r="I56" s="1">
        <f t="shared" si="9"/>
        <v>0</v>
      </c>
      <c r="J56" s="4"/>
      <c r="K56" s="4">
        <f t="shared" si="10"/>
        <v>60</v>
      </c>
      <c r="L56" s="6">
        <f t="shared" si="4"/>
        <v>0</v>
      </c>
      <c r="M56" s="6">
        <f t="shared" si="11"/>
        <v>3</v>
      </c>
      <c r="N56" s="4">
        <f t="shared" si="13"/>
        <v>5.625</v>
      </c>
      <c r="O56" s="4">
        <f t="shared" si="5"/>
        <v>-1</v>
      </c>
      <c r="P56" s="4">
        <f t="shared" si="6"/>
        <v>-3</v>
      </c>
      <c r="Q56" s="4">
        <f t="shared" si="12"/>
        <v>3</v>
      </c>
      <c r="R56" s="4">
        <f t="shared" si="7"/>
        <v>0</v>
      </c>
    </row>
    <row r="57" spans="1:18">
      <c r="A57" s="4"/>
      <c r="B57" s="6">
        <v>0.5</v>
      </c>
      <c r="C57" s="6">
        <v>60</v>
      </c>
      <c r="D57" s="4">
        <f t="shared" si="8"/>
        <v>57</v>
      </c>
      <c r="E57" s="6">
        <f t="shared" si="0"/>
        <v>-3</v>
      </c>
      <c r="F57" s="4">
        <f t="shared" si="1"/>
        <v>1</v>
      </c>
      <c r="G57" s="4">
        <f t="shared" si="2"/>
        <v>3</v>
      </c>
      <c r="H57" s="4">
        <f t="shared" si="3"/>
        <v>3600</v>
      </c>
      <c r="I57" s="1">
        <f t="shared" si="9"/>
        <v>9</v>
      </c>
      <c r="J57" s="4"/>
      <c r="K57" s="4">
        <f t="shared" si="10"/>
        <v>60</v>
      </c>
      <c r="L57" s="6">
        <f t="shared" si="4"/>
        <v>0</v>
      </c>
      <c r="M57" s="6">
        <f t="shared" si="11"/>
        <v>0</v>
      </c>
      <c r="N57" s="4">
        <f t="shared" si="13"/>
        <v>0.375</v>
      </c>
      <c r="O57" s="4">
        <f t="shared" si="5"/>
        <v>-1</v>
      </c>
      <c r="P57" s="4">
        <f t="shared" si="6"/>
        <v>-3</v>
      </c>
      <c r="Q57" s="4">
        <f t="shared" si="12"/>
        <v>0</v>
      </c>
      <c r="R57" s="4">
        <f t="shared" si="7"/>
        <v>0</v>
      </c>
    </row>
    <row r="58" spans="1:18">
      <c r="A58" s="4"/>
      <c r="B58" s="6">
        <v>0.51</v>
      </c>
      <c r="C58" s="6">
        <v>60</v>
      </c>
      <c r="D58" s="4">
        <f t="shared" si="8"/>
        <v>60</v>
      </c>
      <c r="E58" s="6">
        <f t="shared" si="0"/>
        <v>0</v>
      </c>
      <c r="F58" s="4">
        <f t="shared" si="1"/>
        <v>-1</v>
      </c>
      <c r="G58" s="4">
        <f t="shared" si="2"/>
        <v>-3</v>
      </c>
      <c r="H58" s="4">
        <f t="shared" si="3"/>
        <v>3600</v>
      </c>
      <c r="I58" s="1">
        <f t="shared" si="9"/>
        <v>0</v>
      </c>
      <c r="J58" s="4"/>
      <c r="K58" s="4">
        <f t="shared" si="10"/>
        <v>57</v>
      </c>
      <c r="L58" s="6">
        <f t="shared" si="4"/>
        <v>-3</v>
      </c>
      <c r="M58" s="6">
        <f t="shared" si="11"/>
        <v>-3</v>
      </c>
      <c r="N58" s="4">
        <f t="shared" si="13"/>
        <v>-8.625</v>
      </c>
      <c r="O58" s="4">
        <f t="shared" si="5"/>
        <v>1</v>
      </c>
      <c r="P58" s="4">
        <f t="shared" si="6"/>
        <v>3</v>
      </c>
      <c r="Q58" s="4">
        <f t="shared" si="12"/>
        <v>-3</v>
      </c>
      <c r="R58" s="4">
        <f t="shared" si="7"/>
        <v>9</v>
      </c>
    </row>
    <row r="59" spans="1:18">
      <c r="A59" s="4"/>
      <c r="B59" s="6">
        <v>0.52</v>
      </c>
      <c r="C59" s="6">
        <v>60</v>
      </c>
      <c r="D59" s="4">
        <f t="shared" si="8"/>
        <v>57</v>
      </c>
      <c r="E59" s="6">
        <f t="shared" si="0"/>
        <v>-3</v>
      </c>
      <c r="F59" s="4">
        <f t="shared" si="1"/>
        <v>1</v>
      </c>
      <c r="G59" s="4">
        <f t="shared" si="2"/>
        <v>3</v>
      </c>
      <c r="H59" s="4">
        <f t="shared" si="3"/>
        <v>3600</v>
      </c>
      <c r="I59" s="1">
        <f t="shared" si="9"/>
        <v>9</v>
      </c>
      <c r="J59" s="4"/>
      <c r="K59" s="4">
        <f t="shared" si="10"/>
        <v>57</v>
      </c>
      <c r="L59" s="6">
        <f t="shared" si="4"/>
        <v>-3</v>
      </c>
      <c r="M59" s="6">
        <f t="shared" si="11"/>
        <v>0</v>
      </c>
      <c r="N59" s="4">
        <f t="shared" si="13"/>
        <v>-2.625</v>
      </c>
      <c r="O59" s="4">
        <f t="shared" si="5"/>
        <v>1</v>
      </c>
      <c r="P59" s="4">
        <f t="shared" si="6"/>
        <v>3</v>
      </c>
      <c r="Q59" s="4">
        <f t="shared" si="12"/>
        <v>0</v>
      </c>
      <c r="R59" s="4">
        <f t="shared" si="7"/>
        <v>9</v>
      </c>
    </row>
    <row r="60" spans="1:18">
      <c r="A60" s="4"/>
      <c r="B60" s="6">
        <v>0.53</v>
      </c>
      <c r="C60" s="6">
        <v>60</v>
      </c>
      <c r="D60" s="4">
        <f t="shared" si="8"/>
        <v>60</v>
      </c>
      <c r="E60" s="6">
        <f t="shared" si="0"/>
        <v>0</v>
      </c>
      <c r="F60" s="4">
        <f t="shared" si="1"/>
        <v>-1</v>
      </c>
      <c r="G60" s="4">
        <f t="shared" si="2"/>
        <v>-3</v>
      </c>
      <c r="H60" s="4">
        <f t="shared" si="3"/>
        <v>3600</v>
      </c>
      <c r="I60" s="1">
        <f t="shared" si="9"/>
        <v>0</v>
      </c>
      <c r="J60" s="4"/>
      <c r="K60" s="4">
        <f t="shared" si="10"/>
        <v>60</v>
      </c>
      <c r="L60" s="6">
        <f t="shared" si="4"/>
        <v>0</v>
      </c>
      <c r="M60" s="6">
        <f t="shared" si="11"/>
        <v>3</v>
      </c>
      <c r="N60" s="4">
        <f t="shared" si="13"/>
        <v>5.625</v>
      </c>
      <c r="O60" s="4">
        <f t="shared" si="5"/>
        <v>-1</v>
      </c>
      <c r="P60" s="4">
        <f t="shared" si="6"/>
        <v>-3</v>
      </c>
      <c r="Q60" s="4">
        <f t="shared" si="12"/>
        <v>3</v>
      </c>
      <c r="R60" s="4">
        <f t="shared" si="7"/>
        <v>0</v>
      </c>
    </row>
    <row r="61" spans="1:18">
      <c r="A61" s="4"/>
      <c r="B61" s="6">
        <v>0.54</v>
      </c>
      <c r="C61" s="6">
        <v>60</v>
      </c>
      <c r="D61" s="4">
        <f t="shared" si="8"/>
        <v>57</v>
      </c>
      <c r="E61" s="6">
        <f t="shared" si="0"/>
        <v>-3</v>
      </c>
      <c r="F61" s="4">
        <f t="shared" si="1"/>
        <v>1</v>
      </c>
      <c r="G61" s="4">
        <f t="shared" si="2"/>
        <v>3</v>
      </c>
      <c r="H61" s="4">
        <f t="shared" si="3"/>
        <v>3600</v>
      </c>
      <c r="I61" s="1">
        <f t="shared" si="9"/>
        <v>9</v>
      </c>
      <c r="J61" s="4"/>
      <c r="K61" s="4">
        <f t="shared" si="10"/>
        <v>60</v>
      </c>
      <c r="L61" s="6">
        <f t="shared" si="4"/>
        <v>0</v>
      </c>
      <c r="M61" s="6">
        <f t="shared" si="11"/>
        <v>0</v>
      </c>
      <c r="N61" s="4">
        <f t="shared" si="13"/>
        <v>0.375</v>
      </c>
      <c r="O61" s="4">
        <f t="shared" si="5"/>
        <v>-1</v>
      </c>
      <c r="P61" s="4">
        <f t="shared" si="6"/>
        <v>-3</v>
      </c>
      <c r="Q61" s="4">
        <f t="shared" si="12"/>
        <v>0</v>
      </c>
      <c r="R61" s="4">
        <f t="shared" si="7"/>
        <v>0</v>
      </c>
    </row>
    <row r="62" spans="1:18">
      <c r="A62" s="4"/>
      <c r="B62" s="6">
        <v>0.55000000000000004</v>
      </c>
      <c r="C62" s="6">
        <v>60</v>
      </c>
      <c r="D62" s="4">
        <f t="shared" si="8"/>
        <v>60</v>
      </c>
      <c r="E62" s="6">
        <f t="shared" si="0"/>
        <v>0</v>
      </c>
      <c r="F62" s="4">
        <f t="shared" si="1"/>
        <v>-1</v>
      </c>
      <c r="G62" s="4">
        <f t="shared" si="2"/>
        <v>-3</v>
      </c>
      <c r="H62" s="4">
        <f t="shared" si="3"/>
        <v>3600</v>
      </c>
      <c r="I62" s="1">
        <f t="shared" si="9"/>
        <v>0</v>
      </c>
      <c r="J62" s="4"/>
      <c r="K62" s="4">
        <f t="shared" si="10"/>
        <v>57</v>
      </c>
      <c r="L62" s="6">
        <f t="shared" si="4"/>
        <v>-3</v>
      </c>
      <c r="M62" s="6">
        <f t="shared" si="11"/>
        <v>-3</v>
      </c>
      <c r="N62" s="4">
        <f t="shared" si="13"/>
        <v>-8.625</v>
      </c>
      <c r="O62" s="4">
        <f t="shared" si="5"/>
        <v>1</v>
      </c>
      <c r="P62" s="4">
        <f t="shared" si="6"/>
        <v>3</v>
      </c>
      <c r="Q62" s="4">
        <f t="shared" si="12"/>
        <v>-3</v>
      </c>
      <c r="R62" s="4">
        <f t="shared" si="7"/>
        <v>9</v>
      </c>
    </row>
    <row r="63" spans="1:18">
      <c r="A63" s="4"/>
      <c r="B63" s="6">
        <v>0.56000000000000005</v>
      </c>
      <c r="C63" s="6">
        <v>60</v>
      </c>
      <c r="D63" s="4">
        <f t="shared" si="8"/>
        <v>57</v>
      </c>
      <c r="E63" s="6">
        <f t="shared" si="0"/>
        <v>-3</v>
      </c>
      <c r="F63" s="4">
        <f t="shared" si="1"/>
        <v>1</v>
      </c>
      <c r="G63" s="4">
        <f t="shared" si="2"/>
        <v>3</v>
      </c>
      <c r="H63" s="4">
        <f t="shared" si="3"/>
        <v>3600</v>
      </c>
      <c r="I63" s="1">
        <f t="shared" si="9"/>
        <v>9</v>
      </c>
      <c r="J63" s="4"/>
      <c r="K63" s="4">
        <f t="shared" si="10"/>
        <v>57</v>
      </c>
      <c r="L63" s="6">
        <f t="shared" si="4"/>
        <v>-3</v>
      </c>
      <c r="M63" s="6">
        <f t="shared" si="11"/>
        <v>0</v>
      </c>
      <c r="N63" s="4">
        <f t="shared" si="13"/>
        <v>-2.625</v>
      </c>
      <c r="O63" s="4">
        <f t="shared" si="5"/>
        <v>1</v>
      </c>
      <c r="P63" s="4">
        <f t="shared" si="6"/>
        <v>3</v>
      </c>
      <c r="Q63" s="4">
        <f t="shared" si="12"/>
        <v>0</v>
      </c>
      <c r="R63" s="4">
        <f t="shared" si="7"/>
        <v>9</v>
      </c>
    </row>
    <row r="64" spans="1:18">
      <c r="A64" s="4"/>
      <c r="B64" s="6">
        <v>0.56999999999999995</v>
      </c>
      <c r="C64" s="6">
        <v>60</v>
      </c>
      <c r="D64" s="4">
        <f t="shared" si="8"/>
        <v>60</v>
      </c>
      <c r="E64" s="6">
        <f t="shared" si="0"/>
        <v>0</v>
      </c>
      <c r="F64" s="4">
        <f t="shared" si="1"/>
        <v>-1</v>
      </c>
      <c r="G64" s="4">
        <f t="shared" si="2"/>
        <v>-3</v>
      </c>
      <c r="H64" s="4">
        <f t="shared" si="3"/>
        <v>3600</v>
      </c>
      <c r="I64" s="1">
        <f t="shared" si="9"/>
        <v>0</v>
      </c>
      <c r="J64" s="4"/>
      <c r="K64" s="4">
        <f t="shared" si="10"/>
        <v>60</v>
      </c>
      <c r="L64" s="6">
        <f t="shared" si="4"/>
        <v>0</v>
      </c>
      <c r="M64" s="6">
        <f t="shared" si="11"/>
        <v>3</v>
      </c>
      <c r="N64" s="4">
        <f t="shared" si="13"/>
        <v>5.625</v>
      </c>
      <c r="O64" s="4">
        <f t="shared" si="5"/>
        <v>-1</v>
      </c>
      <c r="P64" s="4">
        <f t="shared" si="6"/>
        <v>-3</v>
      </c>
      <c r="Q64" s="4">
        <f t="shared" si="12"/>
        <v>3</v>
      </c>
      <c r="R64" s="4">
        <f t="shared" si="7"/>
        <v>0</v>
      </c>
    </row>
    <row r="65" spans="1:18">
      <c r="A65" s="4"/>
      <c r="B65" s="6">
        <v>0.57999999999999996</v>
      </c>
      <c r="C65" s="6">
        <v>60</v>
      </c>
      <c r="D65" s="4">
        <f t="shared" si="8"/>
        <v>57</v>
      </c>
      <c r="E65" s="6">
        <f t="shared" si="0"/>
        <v>-3</v>
      </c>
      <c r="F65" s="4">
        <f t="shared" si="1"/>
        <v>1</v>
      </c>
      <c r="G65" s="4">
        <f t="shared" si="2"/>
        <v>3</v>
      </c>
      <c r="H65" s="4">
        <f t="shared" si="3"/>
        <v>3600</v>
      </c>
      <c r="I65" s="1">
        <f t="shared" si="9"/>
        <v>9</v>
      </c>
      <c r="J65" s="4"/>
      <c r="K65" s="4">
        <f t="shared" si="10"/>
        <v>60</v>
      </c>
      <c r="L65" s="6">
        <f t="shared" si="4"/>
        <v>0</v>
      </c>
      <c r="M65" s="6">
        <f t="shared" si="11"/>
        <v>0</v>
      </c>
      <c r="N65" s="4">
        <f t="shared" si="13"/>
        <v>0.375</v>
      </c>
      <c r="O65" s="4">
        <f t="shared" si="5"/>
        <v>-1</v>
      </c>
      <c r="P65" s="4">
        <f t="shared" si="6"/>
        <v>-3</v>
      </c>
      <c r="Q65" s="4">
        <f t="shared" si="12"/>
        <v>0</v>
      </c>
      <c r="R65" s="4">
        <f t="shared" si="7"/>
        <v>0</v>
      </c>
    </row>
    <row r="66" spans="1:18">
      <c r="A66" s="4"/>
      <c r="B66" s="6">
        <v>0.59</v>
      </c>
      <c r="C66" s="6">
        <v>60</v>
      </c>
      <c r="D66" s="4">
        <f t="shared" si="8"/>
        <v>60</v>
      </c>
      <c r="E66" s="6">
        <f t="shared" si="0"/>
        <v>0</v>
      </c>
      <c r="F66" s="4">
        <f t="shared" si="1"/>
        <v>-1</v>
      </c>
      <c r="G66" s="4">
        <f t="shared" si="2"/>
        <v>-3</v>
      </c>
      <c r="H66" s="4">
        <f t="shared" si="3"/>
        <v>3600</v>
      </c>
      <c r="I66" s="1">
        <f t="shared" si="9"/>
        <v>0</v>
      </c>
      <c r="J66" s="4"/>
      <c r="K66" s="4">
        <f t="shared" si="10"/>
        <v>57</v>
      </c>
      <c r="L66" s="6">
        <f t="shared" si="4"/>
        <v>-3</v>
      </c>
      <c r="M66" s="6">
        <f t="shared" si="11"/>
        <v>-3</v>
      </c>
      <c r="N66" s="4">
        <f t="shared" si="13"/>
        <v>-8.625</v>
      </c>
      <c r="O66" s="4">
        <f t="shared" si="5"/>
        <v>1</v>
      </c>
      <c r="P66" s="4">
        <f t="shared" si="6"/>
        <v>3</v>
      </c>
      <c r="Q66" s="4">
        <f t="shared" si="12"/>
        <v>-3</v>
      </c>
      <c r="R66" s="4">
        <f t="shared" si="7"/>
        <v>9</v>
      </c>
    </row>
    <row r="67" spans="1:18">
      <c r="A67" s="4"/>
      <c r="B67" s="6">
        <v>0.6</v>
      </c>
      <c r="C67" s="6">
        <v>60</v>
      </c>
      <c r="D67" s="4">
        <f t="shared" si="8"/>
        <v>57</v>
      </c>
      <c r="E67" s="6">
        <f t="shared" si="0"/>
        <v>-3</v>
      </c>
      <c r="F67" s="4">
        <f t="shared" si="1"/>
        <v>1</v>
      </c>
      <c r="G67" s="4">
        <f t="shared" si="2"/>
        <v>3</v>
      </c>
      <c r="H67" s="4">
        <f t="shared" si="3"/>
        <v>3600</v>
      </c>
      <c r="I67" s="1">
        <f t="shared" si="9"/>
        <v>9</v>
      </c>
      <c r="J67" s="4"/>
      <c r="K67" s="4">
        <f t="shared" si="10"/>
        <v>57</v>
      </c>
      <c r="L67" s="6">
        <f t="shared" si="4"/>
        <v>-3</v>
      </c>
      <c r="M67" s="6">
        <f t="shared" si="11"/>
        <v>0</v>
      </c>
      <c r="N67" s="4">
        <f t="shared" si="13"/>
        <v>-2.625</v>
      </c>
      <c r="O67" s="4">
        <f t="shared" si="5"/>
        <v>1</v>
      </c>
      <c r="P67" s="4">
        <f t="shared" si="6"/>
        <v>3</v>
      </c>
      <c r="Q67" s="4">
        <f t="shared" si="12"/>
        <v>0</v>
      </c>
      <c r="R67" s="4">
        <f t="shared" si="7"/>
        <v>9</v>
      </c>
    </row>
    <row r="68" spans="1:18">
      <c r="A68" s="4"/>
      <c r="B68" s="6">
        <v>0.61</v>
      </c>
      <c r="C68" s="6">
        <v>60</v>
      </c>
      <c r="D68" s="4">
        <f t="shared" si="8"/>
        <v>60</v>
      </c>
      <c r="E68" s="6">
        <f t="shared" si="0"/>
        <v>0</v>
      </c>
      <c r="F68" s="4">
        <f t="shared" si="1"/>
        <v>-1</v>
      </c>
      <c r="G68" s="4">
        <f t="shared" si="2"/>
        <v>-3</v>
      </c>
      <c r="H68" s="4">
        <f t="shared" si="3"/>
        <v>3600</v>
      </c>
      <c r="I68" s="1">
        <f t="shared" si="9"/>
        <v>0</v>
      </c>
      <c r="J68" s="4"/>
      <c r="K68" s="4">
        <f t="shared" si="10"/>
        <v>60</v>
      </c>
      <c r="L68" s="6">
        <f t="shared" si="4"/>
        <v>0</v>
      </c>
      <c r="M68" s="6">
        <f t="shared" si="11"/>
        <v>3</v>
      </c>
      <c r="N68" s="4">
        <f t="shared" si="13"/>
        <v>5.625</v>
      </c>
      <c r="O68" s="4">
        <f t="shared" si="5"/>
        <v>-1</v>
      </c>
      <c r="P68" s="4">
        <f t="shared" si="6"/>
        <v>-3</v>
      </c>
      <c r="Q68" s="4">
        <f t="shared" si="12"/>
        <v>3</v>
      </c>
      <c r="R68" s="4">
        <f t="shared" si="7"/>
        <v>0</v>
      </c>
    </row>
    <row r="69" spans="1:18">
      <c r="A69" s="4"/>
      <c r="B69" s="6">
        <v>0.62</v>
      </c>
      <c r="C69" s="6">
        <v>60</v>
      </c>
      <c r="D69" s="4">
        <f t="shared" si="8"/>
        <v>57</v>
      </c>
      <c r="E69" s="6">
        <f t="shared" si="0"/>
        <v>-3</v>
      </c>
      <c r="F69" s="4">
        <f t="shared" si="1"/>
        <v>1</v>
      </c>
      <c r="G69" s="4">
        <f t="shared" si="2"/>
        <v>3</v>
      </c>
      <c r="H69" s="4">
        <f t="shared" si="3"/>
        <v>3600</v>
      </c>
      <c r="I69" s="1">
        <f t="shared" si="9"/>
        <v>9</v>
      </c>
      <c r="J69" s="4"/>
      <c r="K69" s="4">
        <f t="shared" si="10"/>
        <v>60</v>
      </c>
      <c r="L69" s="6">
        <f t="shared" si="4"/>
        <v>0</v>
      </c>
      <c r="M69" s="6">
        <f t="shared" si="11"/>
        <v>0</v>
      </c>
      <c r="N69" s="4">
        <f t="shared" si="13"/>
        <v>0.375</v>
      </c>
      <c r="O69" s="4">
        <f t="shared" si="5"/>
        <v>-1</v>
      </c>
      <c r="P69" s="4">
        <f t="shared" si="6"/>
        <v>-3</v>
      </c>
      <c r="Q69" s="4">
        <f t="shared" si="12"/>
        <v>0</v>
      </c>
      <c r="R69" s="4">
        <f t="shared" si="7"/>
        <v>0</v>
      </c>
    </row>
    <row r="70" spans="1:18">
      <c r="A70" s="4"/>
      <c r="B70" s="6">
        <v>0.63</v>
      </c>
      <c r="C70" s="6">
        <v>60</v>
      </c>
      <c r="D70" s="4">
        <f t="shared" si="8"/>
        <v>60</v>
      </c>
      <c r="E70" s="6">
        <f t="shared" si="0"/>
        <v>0</v>
      </c>
      <c r="F70" s="4">
        <f t="shared" si="1"/>
        <v>-1</v>
      </c>
      <c r="G70" s="4">
        <f t="shared" si="2"/>
        <v>-3</v>
      </c>
      <c r="H70" s="4">
        <f t="shared" si="3"/>
        <v>3600</v>
      </c>
      <c r="I70" s="1">
        <f t="shared" si="9"/>
        <v>0</v>
      </c>
      <c r="J70" s="4"/>
      <c r="K70" s="4">
        <f t="shared" si="10"/>
        <v>57</v>
      </c>
      <c r="L70" s="6">
        <f t="shared" si="4"/>
        <v>-3</v>
      </c>
      <c r="M70" s="6">
        <f t="shared" si="11"/>
        <v>-3</v>
      </c>
      <c r="N70" s="4">
        <f t="shared" si="13"/>
        <v>-8.625</v>
      </c>
      <c r="O70" s="4">
        <f t="shared" si="5"/>
        <v>1</v>
      </c>
      <c r="P70" s="4">
        <f t="shared" si="6"/>
        <v>3</v>
      </c>
      <c r="Q70" s="4">
        <f t="shared" si="12"/>
        <v>-3</v>
      </c>
      <c r="R70" s="4">
        <f t="shared" si="7"/>
        <v>9</v>
      </c>
    </row>
    <row r="71" spans="1:18">
      <c r="A71" s="4"/>
      <c r="B71" s="6">
        <v>0.64</v>
      </c>
      <c r="C71" s="6">
        <v>60</v>
      </c>
      <c r="D71" s="4">
        <f t="shared" si="8"/>
        <v>57</v>
      </c>
      <c r="E71" s="6">
        <f t="shared" si="0"/>
        <v>-3</v>
      </c>
      <c r="F71" s="4">
        <f t="shared" si="1"/>
        <v>1</v>
      </c>
      <c r="G71" s="4">
        <f t="shared" si="2"/>
        <v>3</v>
      </c>
      <c r="H71" s="4">
        <f t="shared" si="3"/>
        <v>3600</v>
      </c>
      <c r="I71" s="1">
        <f t="shared" si="9"/>
        <v>9</v>
      </c>
      <c r="J71" s="4"/>
      <c r="K71" s="4">
        <f t="shared" si="10"/>
        <v>57</v>
      </c>
      <c r="L71" s="6">
        <f t="shared" si="4"/>
        <v>-3</v>
      </c>
      <c r="M71" s="6">
        <f t="shared" si="11"/>
        <v>0</v>
      </c>
      <c r="N71" s="4">
        <f t="shared" si="13"/>
        <v>-2.625</v>
      </c>
      <c r="O71" s="4">
        <f t="shared" si="5"/>
        <v>1</v>
      </c>
      <c r="P71" s="4">
        <f t="shared" si="6"/>
        <v>3</v>
      </c>
      <c r="Q71" s="4">
        <f t="shared" si="12"/>
        <v>0</v>
      </c>
      <c r="R71" s="4">
        <f t="shared" si="7"/>
        <v>9</v>
      </c>
    </row>
    <row r="72" spans="1:18">
      <c r="A72" s="4"/>
      <c r="B72" s="6">
        <v>0.65</v>
      </c>
      <c r="C72" s="6">
        <v>60</v>
      </c>
      <c r="D72" s="4">
        <f t="shared" si="8"/>
        <v>60</v>
      </c>
      <c r="E72" s="6">
        <f t="shared" si="0"/>
        <v>0</v>
      </c>
      <c r="F72" s="4">
        <f t="shared" si="1"/>
        <v>-1</v>
      </c>
      <c r="G72" s="4">
        <f t="shared" si="2"/>
        <v>-3</v>
      </c>
      <c r="H72" s="4">
        <f t="shared" si="3"/>
        <v>3600</v>
      </c>
      <c r="I72" s="1">
        <f t="shared" si="9"/>
        <v>0</v>
      </c>
      <c r="J72" s="4"/>
      <c r="K72" s="4">
        <f t="shared" si="10"/>
        <v>60</v>
      </c>
      <c r="L72" s="6">
        <f t="shared" si="4"/>
        <v>0</v>
      </c>
      <c r="M72" s="6">
        <f t="shared" si="11"/>
        <v>3</v>
      </c>
      <c r="N72" s="4">
        <f t="shared" si="13"/>
        <v>5.625</v>
      </c>
      <c r="O72" s="4">
        <f t="shared" si="5"/>
        <v>-1</v>
      </c>
      <c r="P72" s="4">
        <f t="shared" si="6"/>
        <v>-3</v>
      </c>
      <c r="Q72" s="4">
        <f t="shared" si="12"/>
        <v>3</v>
      </c>
      <c r="R72" s="4">
        <f t="shared" si="7"/>
        <v>0</v>
      </c>
    </row>
    <row r="73" spans="1:18">
      <c r="A73" s="4"/>
      <c r="B73" s="6">
        <v>0.66</v>
      </c>
      <c r="C73" s="6">
        <v>60</v>
      </c>
      <c r="D73" s="4">
        <f t="shared" si="8"/>
        <v>57</v>
      </c>
      <c r="E73" s="6">
        <f t="shared" ref="E73:E115" si="14">D73-C73</f>
        <v>-3</v>
      </c>
      <c r="F73" s="4">
        <f t="shared" ref="F73:F115" si="15">IF(SIGN(E73)=0,-1,-SIGN(E73))</f>
        <v>1</v>
      </c>
      <c r="G73" s="4">
        <f t="shared" ref="G73:G115" si="16">F73*$C$3</f>
        <v>3</v>
      </c>
      <c r="H73" s="4">
        <f t="shared" ref="H73:H115" si="17">C73*C73</f>
        <v>3600</v>
      </c>
      <c r="I73" s="1">
        <f t="shared" si="9"/>
        <v>9</v>
      </c>
      <c r="J73" s="4"/>
      <c r="K73" s="4">
        <f t="shared" si="10"/>
        <v>60</v>
      </c>
      <c r="L73" s="6">
        <f t="shared" ref="L73:L115" si="18">K73-C73</f>
        <v>0</v>
      </c>
      <c r="M73" s="6">
        <f t="shared" si="11"/>
        <v>0</v>
      </c>
      <c r="N73" s="4">
        <f t="shared" si="13"/>
        <v>0.375</v>
      </c>
      <c r="O73" s="4">
        <f t="shared" ref="O73:O115" si="19">IF(SIGN(N73)=0,-1,-SIGN(N73))</f>
        <v>-1</v>
      </c>
      <c r="P73" s="4">
        <f t="shared" ref="P73:P115" si="20">O73*$C$3</f>
        <v>-3</v>
      </c>
      <c r="Q73" s="4">
        <f t="shared" si="12"/>
        <v>0</v>
      </c>
      <c r="R73" s="4">
        <f t="shared" ref="R73:R115" si="21">(C73-K73)*(C73-K73)</f>
        <v>0</v>
      </c>
    </row>
    <row r="74" spans="1:18">
      <c r="A74" s="4"/>
      <c r="B74" s="6">
        <v>0.67</v>
      </c>
      <c r="C74" s="6">
        <v>60</v>
      </c>
      <c r="D74" s="4">
        <f t="shared" ref="D74:D115" si="22">D73+G73</f>
        <v>60</v>
      </c>
      <c r="E74" s="6">
        <f t="shared" si="14"/>
        <v>0</v>
      </c>
      <c r="F74" s="4">
        <f t="shared" si="15"/>
        <v>-1</v>
      </c>
      <c r="G74" s="4">
        <f t="shared" si="16"/>
        <v>-3</v>
      </c>
      <c r="H74" s="4">
        <f t="shared" si="17"/>
        <v>3600</v>
      </c>
      <c r="I74" s="1">
        <f t="shared" ref="I74:I115" si="23">(C74-D74)*(C74-D74)</f>
        <v>0</v>
      </c>
      <c r="J74" s="4"/>
      <c r="K74" s="4">
        <f t="shared" ref="K74:K115" si="24">K73+Q74</f>
        <v>57</v>
      </c>
      <c r="L74" s="6">
        <f t="shared" si="18"/>
        <v>-3</v>
      </c>
      <c r="M74" s="6">
        <f t="shared" ref="M74:M115" si="25">L74-L73</f>
        <v>-3</v>
      </c>
      <c r="N74" s="4">
        <f t="shared" si="13"/>
        <v>-8.625</v>
      </c>
      <c r="O74" s="4">
        <f t="shared" si="19"/>
        <v>1</v>
      </c>
      <c r="P74" s="4">
        <f t="shared" si="20"/>
        <v>3</v>
      </c>
      <c r="Q74" s="4">
        <f t="shared" ref="Q74:Q115" si="26">P73+Q73</f>
        <v>-3</v>
      </c>
      <c r="R74" s="4">
        <f t="shared" si="21"/>
        <v>9</v>
      </c>
    </row>
    <row r="75" spans="1:18">
      <c r="A75" s="4"/>
      <c r="B75" s="6">
        <v>0.68</v>
      </c>
      <c r="C75" s="6">
        <v>60</v>
      </c>
      <c r="D75" s="4">
        <f t="shared" si="22"/>
        <v>57</v>
      </c>
      <c r="E75" s="6">
        <f t="shared" si="14"/>
        <v>-3</v>
      </c>
      <c r="F75" s="4">
        <f t="shared" si="15"/>
        <v>1</v>
      </c>
      <c r="G75" s="4">
        <f t="shared" si="16"/>
        <v>3</v>
      </c>
      <c r="H75" s="4">
        <f t="shared" si="17"/>
        <v>3600</v>
      </c>
      <c r="I75" s="1">
        <f t="shared" si="23"/>
        <v>9</v>
      </c>
      <c r="J75" s="4"/>
      <c r="K75" s="4">
        <f t="shared" si="24"/>
        <v>57</v>
      </c>
      <c r="L75" s="6">
        <f t="shared" si="18"/>
        <v>-3</v>
      </c>
      <c r="M75" s="6">
        <f t="shared" si="25"/>
        <v>0</v>
      </c>
      <c r="N75" s="4">
        <f t="shared" ref="N75:N115" si="27">L75 + 1.5*M75+(0.5*M75*M75/$C$3-0.125 * $C$3)*IF(SIGN(M75)=0,-1,SIGN(M75))</f>
        <v>-2.625</v>
      </c>
      <c r="O75" s="4">
        <f t="shared" si="19"/>
        <v>1</v>
      </c>
      <c r="P75" s="4">
        <f t="shared" si="20"/>
        <v>3</v>
      </c>
      <c r="Q75" s="4">
        <f t="shared" si="26"/>
        <v>0</v>
      </c>
      <c r="R75" s="4">
        <f t="shared" si="21"/>
        <v>9</v>
      </c>
    </row>
    <row r="76" spans="1:18">
      <c r="A76" s="4"/>
      <c r="B76" s="6">
        <v>0.69</v>
      </c>
      <c r="C76" s="6">
        <v>60</v>
      </c>
      <c r="D76" s="4">
        <f t="shared" si="22"/>
        <v>60</v>
      </c>
      <c r="E76" s="6">
        <f t="shared" si="14"/>
        <v>0</v>
      </c>
      <c r="F76" s="4">
        <f t="shared" si="15"/>
        <v>-1</v>
      </c>
      <c r="G76" s="4">
        <f t="shared" si="16"/>
        <v>-3</v>
      </c>
      <c r="H76" s="4">
        <f t="shared" si="17"/>
        <v>3600</v>
      </c>
      <c r="I76" s="1">
        <f t="shared" si="23"/>
        <v>0</v>
      </c>
      <c r="J76" s="4"/>
      <c r="K76" s="4">
        <f t="shared" si="24"/>
        <v>60</v>
      </c>
      <c r="L76" s="6">
        <f t="shared" si="18"/>
        <v>0</v>
      </c>
      <c r="M76" s="6">
        <f t="shared" si="25"/>
        <v>3</v>
      </c>
      <c r="N76" s="4">
        <f t="shared" si="27"/>
        <v>5.625</v>
      </c>
      <c r="O76" s="4">
        <f t="shared" si="19"/>
        <v>-1</v>
      </c>
      <c r="P76" s="4">
        <f t="shared" si="20"/>
        <v>-3</v>
      </c>
      <c r="Q76" s="4">
        <f t="shared" si="26"/>
        <v>3</v>
      </c>
      <c r="R76" s="4">
        <f t="shared" si="21"/>
        <v>0</v>
      </c>
    </row>
    <row r="77" spans="1:18">
      <c r="A77" s="4"/>
      <c r="B77" s="6">
        <v>0.7</v>
      </c>
      <c r="C77" s="6">
        <v>60</v>
      </c>
      <c r="D77" s="4">
        <f t="shared" si="22"/>
        <v>57</v>
      </c>
      <c r="E77" s="6">
        <f t="shared" si="14"/>
        <v>-3</v>
      </c>
      <c r="F77" s="4">
        <f t="shared" si="15"/>
        <v>1</v>
      </c>
      <c r="G77" s="4">
        <f t="shared" si="16"/>
        <v>3</v>
      </c>
      <c r="H77" s="4">
        <f t="shared" si="17"/>
        <v>3600</v>
      </c>
      <c r="I77" s="1">
        <f t="shared" si="23"/>
        <v>9</v>
      </c>
      <c r="J77" s="4"/>
      <c r="K77" s="4">
        <f t="shared" si="24"/>
        <v>60</v>
      </c>
      <c r="L77" s="6">
        <f t="shared" si="18"/>
        <v>0</v>
      </c>
      <c r="M77" s="6">
        <f t="shared" si="25"/>
        <v>0</v>
      </c>
      <c r="N77" s="4">
        <f t="shared" si="27"/>
        <v>0.375</v>
      </c>
      <c r="O77" s="4">
        <f t="shared" si="19"/>
        <v>-1</v>
      </c>
      <c r="P77" s="4">
        <f t="shared" si="20"/>
        <v>-3</v>
      </c>
      <c r="Q77" s="4">
        <f t="shared" si="26"/>
        <v>0</v>
      </c>
      <c r="R77" s="4">
        <f t="shared" si="21"/>
        <v>0</v>
      </c>
    </row>
    <row r="78" spans="1:18">
      <c r="A78" s="4"/>
      <c r="B78" s="6">
        <v>0.71</v>
      </c>
      <c r="C78" s="6">
        <v>-30</v>
      </c>
      <c r="D78" s="4">
        <f t="shared" si="22"/>
        <v>60</v>
      </c>
      <c r="E78" s="6">
        <f t="shared" si="14"/>
        <v>90</v>
      </c>
      <c r="F78" s="4">
        <f t="shared" si="15"/>
        <v>-1</v>
      </c>
      <c r="G78" s="4">
        <f t="shared" si="16"/>
        <v>-3</v>
      </c>
      <c r="H78" s="4">
        <f t="shared" si="17"/>
        <v>900</v>
      </c>
      <c r="I78" s="1">
        <f t="shared" si="23"/>
        <v>8100</v>
      </c>
      <c r="J78" s="4"/>
      <c r="K78" s="4">
        <f t="shared" si="24"/>
        <v>57</v>
      </c>
      <c r="L78" s="6">
        <f t="shared" si="18"/>
        <v>87</v>
      </c>
      <c r="M78" s="6">
        <f t="shared" si="25"/>
        <v>87</v>
      </c>
      <c r="N78" s="4">
        <f t="shared" si="27"/>
        <v>1478.625</v>
      </c>
      <c r="O78" s="4">
        <f t="shared" si="19"/>
        <v>-1</v>
      </c>
      <c r="P78" s="4">
        <f t="shared" si="20"/>
        <v>-3</v>
      </c>
      <c r="Q78" s="4">
        <f t="shared" si="26"/>
        <v>-3</v>
      </c>
      <c r="R78" s="4">
        <f t="shared" si="21"/>
        <v>7569</v>
      </c>
    </row>
    <row r="79" spans="1:18">
      <c r="A79" s="4"/>
      <c r="B79" s="6">
        <v>0.72</v>
      </c>
      <c r="C79" s="6">
        <v>-30</v>
      </c>
      <c r="D79" s="4">
        <f t="shared" si="22"/>
        <v>57</v>
      </c>
      <c r="E79" s="6">
        <f t="shared" si="14"/>
        <v>87</v>
      </c>
      <c r="F79" s="4">
        <f t="shared" si="15"/>
        <v>-1</v>
      </c>
      <c r="G79" s="4">
        <f t="shared" si="16"/>
        <v>-3</v>
      </c>
      <c r="H79" s="4">
        <f t="shared" si="17"/>
        <v>900</v>
      </c>
      <c r="I79" s="1">
        <f t="shared" si="23"/>
        <v>7569</v>
      </c>
      <c r="J79" s="4"/>
      <c r="K79" s="4">
        <f t="shared" si="24"/>
        <v>51</v>
      </c>
      <c r="L79" s="6">
        <f t="shared" si="18"/>
        <v>81</v>
      </c>
      <c r="M79" s="6">
        <f t="shared" si="25"/>
        <v>-6</v>
      </c>
      <c r="N79" s="4">
        <f t="shared" si="27"/>
        <v>66.375</v>
      </c>
      <c r="O79" s="4">
        <f t="shared" si="19"/>
        <v>-1</v>
      </c>
      <c r="P79" s="4">
        <f t="shared" si="20"/>
        <v>-3</v>
      </c>
      <c r="Q79" s="4">
        <f t="shared" si="26"/>
        <v>-6</v>
      </c>
      <c r="R79" s="4">
        <f t="shared" si="21"/>
        <v>6561</v>
      </c>
    </row>
    <row r="80" spans="1:18">
      <c r="A80" s="4"/>
      <c r="B80" s="6">
        <v>0.73</v>
      </c>
      <c r="C80" s="6">
        <v>-30</v>
      </c>
      <c r="D80" s="4">
        <f t="shared" si="22"/>
        <v>54</v>
      </c>
      <c r="E80" s="6">
        <f t="shared" si="14"/>
        <v>84</v>
      </c>
      <c r="F80" s="4">
        <f t="shared" si="15"/>
        <v>-1</v>
      </c>
      <c r="G80" s="4">
        <f t="shared" si="16"/>
        <v>-3</v>
      </c>
      <c r="H80" s="4">
        <f t="shared" si="17"/>
        <v>900</v>
      </c>
      <c r="I80" s="1">
        <f t="shared" si="23"/>
        <v>7056</v>
      </c>
      <c r="J80" s="4"/>
      <c r="K80" s="4">
        <f t="shared" si="24"/>
        <v>42</v>
      </c>
      <c r="L80" s="6">
        <f t="shared" si="18"/>
        <v>72</v>
      </c>
      <c r="M80" s="6">
        <f t="shared" si="25"/>
        <v>-9</v>
      </c>
      <c r="N80" s="4">
        <f t="shared" si="27"/>
        <v>45.375</v>
      </c>
      <c r="O80" s="4">
        <f t="shared" si="19"/>
        <v>-1</v>
      </c>
      <c r="P80" s="4">
        <f t="shared" si="20"/>
        <v>-3</v>
      </c>
      <c r="Q80" s="4">
        <f t="shared" si="26"/>
        <v>-9</v>
      </c>
      <c r="R80" s="4">
        <f t="shared" si="21"/>
        <v>5184</v>
      </c>
    </row>
    <row r="81" spans="1:18">
      <c r="A81" s="4"/>
      <c r="B81" s="6">
        <v>0.74</v>
      </c>
      <c r="C81" s="6">
        <v>-30</v>
      </c>
      <c r="D81" s="4">
        <f t="shared" si="22"/>
        <v>51</v>
      </c>
      <c r="E81" s="6">
        <f t="shared" si="14"/>
        <v>81</v>
      </c>
      <c r="F81" s="4">
        <f t="shared" si="15"/>
        <v>-1</v>
      </c>
      <c r="G81" s="4">
        <f t="shared" si="16"/>
        <v>-3</v>
      </c>
      <c r="H81" s="4">
        <f t="shared" si="17"/>
        <v>900</v>
      </c>
      <c r="I81" s="1">
        <f t="shared" si="23"/>
        <v>6561</v>
      </c>
      <c r="J81" s="4"/>
      <c r="K81" s="4">
        <f t="shared" si="24"/>
        <v>30</v>
      </c>
      <c r="L81" s="6">
        <f t="shared" si="18"/>
        <v>60</v>
      </c>
      <c r="M81" s="6">
        <f t="shared" si="25"/>
        <v>-12</v>
      </c>
      <c r="N81" s="4">
        <f t="shared" si="27"/>
        <v>18.375</v>
      </c>
      <c r="O81" s="4">
        <f t="shared" si="19"/>
        <v>-1</v>
      </c>
      <c r="P81" s="4">
        <f t="shared" si="20"/>
        <v>-3</v>
      </c>
      <c r="Q81" s="4">
        <f t="shared" si="26"/>
        <v>-12</v>
      </c>
      <c r="R81" s="4">
        <f t="shared" si="21"/>
        <v>3600</v>
      </c>
    </row>
    <row r="82" spans="1:18">
      <c r="A82" s="4"/>
      <c r="B82" s="6">
        <v>0.75</v>
      </c>
      <c r="C82" s="6">
        <v>-30</v>
      </c>
      <c r="D82" s="4">
        <f t="shared" si="22"/>
        <v>48</v>
      </c>
      <c r="E82" s="6">
        <f t="shared" si="14"/>
        <v>78</v>
      </c>
      <c r="F82" s="4">
        <f t="shared" si="15"/>
        <v>-1</v>
      </c>
      <c r="G82" s="4">
        <f t="shared" si="16"/>
        <v>-3</v>
      </c>
      <c r="H82" s="4">
        <f t="shared" si="17"/>
        <v>900</v>
      </c>
      <c r="I82" s="1">
        <f t="shared" si="23"/>
        <v>6084</v>
      </c>
      <c r="J82" s="4"/>
      <c r="K82" s="4">
        <f t="shared" si="24"/>
        <v>15</v>
      </c>
      <c r="L82" s="6">
        <f t="shared" si="18"/>
        <v>45</v>
      </c>
      <c r="M82" s="6">
        <f t="shared" si="25"/>
        <v>-15</v>
      </c>
      <c r="N82" s="4">
        <f t="shared" si="27"/>
        <v>-14.625</v>
      </c>
      <c r="O82" s="4">
        <f t="shared" si="19"/>
        <v>1</v>
      </c>
      <c r="P82" s="4">
        <f t="shared" si="20"/>
        <v>3</v>
      </c>
      <c r="Q82" s="4">
        <f t="shared" si="26"/>
        <v>-15</v>
      </c>
      <c r="R82" s="4">
        <f t="shared" si="21"/>
        <v>2025</v>
      </c>
    </row>
    <row r="83" spans="1:18">
      <c r="A83" s="4"/>
      <c r="B83" s="6">
        <v>0.76</v>
      </c>
      <c r="C83" s="6">
        <v>-30</v>
      </c>
      <c r="D83" s="4">
        <f t="shared" si="22"/>
        <v>45</v>
      </c>
      <c r="E83" s="6">
        <f t="shared" si="14"/>
        <v>75</v>
      </c>
      <c r="F83" s="4">
        <f t="shared" si="15"/>
        <v>-1</v>
      </c>
      <c r="G83" s="4">
        <f t="shared" si="16"/>
        <v>-3</v>
      </c>
      <c r="H83" s="4">
        <f t="shared" si="17"/>
        <v>900</v>
      </c>
      <c r="I83" s="1">
        <f t="shared" si="23"/>
        <v>5625</v>
      </c>
      <c r="J83" s="4"/>
      <c r="K83" s="4">
        <f t="shared" si="24"/>
        <v>3</v>
      </c>
      <c r="L83" s="6">
        <f t="shared" si="18"/>
        <v>33</v>
      </c>
      <c r="M83" s="6">
        <f t="shared" si="25"/>
        <v>-12</v>
      </c>
      <c r="N83" s="4">
        <f t="shared" si="27"/>
        <v>-8.625</v>
      </c>
      <c r="O83" s="4">
        <f t="shared" si="19"/>
        <v>1</v>
      </c>
      <c r="P83" s="4">
        <f t="shared" si="20"/>
        <v>3</v>
      </c>
      <c r="Q83" s="4">
        <f t="shared" si="26"/>
        <v>-12</v>
      </c>
      <c r="R83" s="4">
        <f t="shared" si="21"/>
        <v>1089</v>
      </c>
    </row>
    <row r="84" spans="1:18">
      <c r="A84" s="4"/>
      <c r="B84" s="6">
        <v>0.77</v>
      </c>
      <c r="C84" s="6">
        <v>-30</v>
      </c>
      <c r="D84" s="4">
        <f t="shared" si="22"/>
        <v>42</v>
      </c>
      <c r="E84" s="6">
        <f t="shared" si="14"/>
        <v>72</v>
      </c>
      <c r="F84" s="4">
        <f t="shared" si="15"/>
        <v>-1</v>
      </c>
      <c r="G84" s="4">
        <f t="shared" si="16"/>
        <v>-3</v>
      </c>
      <c r="H84" s="4">
        <f t="shared" si="17"/>
        <v>900</v>
      </c>
      <c r="I84" s="1">
        <f t="shared" si="23"/>
        <v>5184</v>
      </c>
      <c r="J84" s="4"/>
      <c r="K84" s="4">
        <f t="shared" si="24"/>
        <v>-6</v>
      </c>
      <c r="L84" s="6">
        <f t="shared" si="18"/>
        <v>24</v>
      </c>
      <c r="M84" s="6">
        <f t="shared" si="25"/>
        <v>-9</v>
      </c>
      <c r="N84" s="4">
        <f t="shared" si="27"/>
        <v>-2.625</v>
      </c>
      <c r="O84" s="4">
        <f t="shared" si="19"/>
        <v>1</v>
      </c>
      <c r="P84" s="4">
        <f t="shared" si="20"/>
        <v>3</v>
      </c>
      <c r="Q84" s="4">
        <f t="shared" si="26"/>
        <v>-9</v>
      </c>
      <c r="R84" s="4">
        <f t="shared" si="21"/>
        <v>576</v>
      </c>
    </row>
    <row r="85" spans="1:18">
      <c r="A85" s="4"/>
      <c r="B85" s="6">
        <v>0.78</v>
      </c>
      <c r="C85" s="6">
        <v>-30</v>
      </c>
      <c r="D85" s="4">
        <f t="shared" si="22"/>
        <v>39</v>
      </c>
      <c r="E85" s="6">
        <f t="shared" si="14"/>
        <v>69</v>
      </c>
      <c r="F85" s="4">
        <f t="shared" si="15"/>
        <v>-1</v>
      </c>
      <c r="G85" s="4">
        <f t="shared" si="16"/>
        <v>-3</v>
      </c>
      <c r="H85" s="4">
        <f t="shared" si="17"/>
        <v>900</v>
      </c>
      <c r="I85" s="1">
        <f t="shared" si="23"/>
        <v>4761</v>
      </c>
      <c r="J85" s="4"/>
      <c r="K85" s="4">
        <f t="shared" si="24"/>
        <v>-12</v>
      </c>
      <c r="L85" s="6">
        <f t="shared" si="18"/>
        <v>18</v>
      </c>
      <c r="M85" s="6">
        <f t="shared" si="25"/>
        <v>-6</v>
      </c>
      <c r="N85" s="4">
        <f t="shared" si="27"/>
        <v>3.375</v>
      </c>
      <c r="O85" s="4">
        <f t="shared" si="19"/>
        <v>-1</v>
      </c>
      <c r="P85" s="4">
        <f t="shared" si="20"/>
        <v>-3</v>
      </c>
      <c r="Q85" s="4">
        <f t="shared" si="26"/>
        <v>-6</v>
      </c>
      <c r="R85" s="4">
        <f t="shared" si="21"/>
        <v>324</v>
      </c>
    </row>
    <row r="86" spans="1:18">
      <c r="A86" s="4"/>
      <c r="B86" s="6">
        <v>0.79</v>
      </c>
      <c r="C86" s="6">
        <v>-30</v>
      </c>
      <c r="D86" s="4">
        <f t="shared" si="22"/>
        <v>36</v>
      </c>
      <c r="E86" s="6">
        <f t="shared" si="14"/>
        <v>66</v>
      </c>
      <c r="F86" s="4">
        <f t="shared" si="15"/>
        <v>-1</v>
      </c>
      <c r="G86" s="4">
        <f t="shared" si="16"/>
        <v>-3</v>
      </c>
      <c r="H86" s="4">
        <f t="shared" si="17"/>
        <v>900</v>
      </c>
      <c r="I86" s="1">
        <f t="shared" si="23"/>
        <v>4356</v>
      </c>
      <c r="J86" s="4"/>
      <c r="K86" s="4">
        <f t="shared" si="24"/>
        <v>-21</v>
      </c>
      <c r="L86" s="6">
        <f t="shared" si="18"/>
        <v>9</v>
      </c>
      <c r="M86" s="6">
        <f t="shared" si="25"/>
        <v>-9</v>
      </c>
      <c r="N86" s="4">
        <f t="shared" si="27"/>
        <v>-17.625</v>
      </c>
      <c r="O86" s="4">
        <f t="shared" si="19"/>
        <v>1</v>
      </c>
      <c r="P86" s="4">
        <f t="shared" si="20"/>
        <v>3</v>
      </c>
      <c r="Q86" s="4">
        <f t="shared" si="26"/>
        <v>-9</v>
      </c>
      <c r="R86" s="4">
        <f t="shared" si="21"/>
        <v>81</v>
      </c>
    </row>
    <row r="87" spans="1:18">
      <c r="A87" s="4"/>
      <c r="B87" s="6">
        <v>0.8</v>
      </c>
      <c r="C87" s="6">
        <v>-30</v>
      </c>
      <c r="D87" s="4">
        <f t="shared" si="22"/>
        <v>33</v>
      </c>
      <c r="E87" s="6">
        <f t="shared" si="14"/>
        <v>63</v>
      </c>
      <c r="F87" s="4">
        <f t="shared" si="15"/>
        <v>-1</v>
      </c>
      <c r="G87" s="4">
        <f t="shared" si="16"/>
        <v>-3</v>
      </c>
      <c r="H87" s="4">
        <f t="shared" si="17"/>
        <v>900</v>
      </c>
      <c r="I87" s="1">
        <f t="shared" si="23"/>
        <v>3969</v>
      </c>
      <c r="J87" s="4"/>
      <c r="K87" s="4">
        <f t="shared" si="24"/>
        <v>-27</v>
      </c>
      <c r="L87" s="6">
        <f t="shared" si="18"/>
        <v>3</v>
      </c>
      <c r="M87" s="6">
        <f t="shared" si="25"/>
        <v>-6</v>
      </c>
      <c r="N87" s="4">
        <f t="shared" si="27"/>
        <v>-11.625</v>
      </c>
      <c r="O87" s="4">
        <f t="shared" si="19"/>
        <v>1</v>
      </c>
      <c r="P87" s="4">
        <f t="shared" si="20"/>
        <v>3</v>
      </c>
      <c r="Q87" s="4">
        <f t="shared" si="26"/>
        <v>-6</v>
      </c>
      <c r="R87" s="4">
        <f t="shared" si="21"/>
        <v>9</v>
      </c>
    </row>
    <row r="88" spans="1:18">
      <c r="A88" s="4"/>
      <c r="B88" s="6">
        <v>0.81</v>
      </c>
      <c r="C88" s="6">
        <v>-30</v>
      </c>
      <c r="D88" s="4">
        <f t="shared" si="22"/>
        <v>30</v>
      </c>
      <c r="E88" s="6">
        <f t="shared" si="14"/>
        <v>60</v>
      </c>
      <c r="F88" s="4">
        <f t="shared" si="15"/>
        <v>-1</v>
      </c>
      <c r="G88" s="4">
        <f t="shared" si="16"/>
        <v>-3</v>
      </c>
      <c r="H88" s="4">
        <f t="shared" si="17"/>
        <v>900</v>
      </c>
      <c r="I88" s="1">
        <f t="shared" si="23"/>
        <v>3600</v>
      </c>
      <c r="J88" s="4"/>
      <c r="K88" s="4">
        <f t="shared" si="24"/>
        <v>-30</v>
      </c>
      <c r="L88" s="6">
        <f t="shared" si="18"/>
        <v>0</v>
      </c>
      <c r="M88" s="6">
        <f t="shared" si="25"/>
        <v>-3</v>
      </c>
      <c r="N88" s="4">
        <f t="shared" si="27"/>
        <v>-5.625</v>
      </c>
      <c r="O88" s="4">
        <f t="shared" si="19"/>
        <v>1</v>
      </c>
      <c r="P88" s="4">
        <f t="shared" si="20"/>
        <v>3</v>
      </c>
      <c r="Q88" s="4">
        <f t="shared" si="26"/>
        <v>-3</v>
      </c>
      <c r="R88" s="4">
        <f t="shared" si="21"/>
        <v>0</v>
      </c>
    </row>
    <row r="89" spans="1:18">
      <c r="A89" s="4"/>
      <c r="B89" s="6">
        <v>0.82</v>
      </c>
      <c r="C89" s="6">
        <v>-30</v>
      </c>
      <c r="D89" s="4">
        <f t="shared" si="22"/>
        <v>27</v>
      </c>
      <c r="E89" s="6">
        <f t="shared" si="14"/>
        <v>57</v>
      </c>
      <c r="F89" s="4">
        <f t="shared" si="15"/>
        <v>-1</v>
      </c>
      <c r="G89" s="4">
        <f t="shared" si="16"/>
        <v>-3</v>
      </c>
      <c r="H89" s="4">
        <f t="shared" si="17"/>
        <v>900</v>
      </c>
      <c r="I89" s="1">
        <f t="shared" si="23"/>
        <v>3249</v>
      </c>
      <c r="J89" s="4"/>
      <c r="K89" s="4">
        <f t="shared" si="24"/>
        <v>-30</v>
      </c>
      <c r="L89" s="6">
        <f t="shared" si="18"/>
        <v>0</v>
      </c>
      <c r="M89" s="6">
        <f t="shared" si="25"/>
        <v>0</v>
      </c>
      <c r="N89" s="4">
        <f t="shared" si="27"/>
        <v>0.375</v>
      </c>
      <c r="O89" s="4">
        <f t="shared" si="19"/>
        <v>-1</v>
      </c>
      <c r="P89" s="4">
        <f t="shared" si="20"/>
        <v>-3</v>
      </c>
      <c r="Q89" s="4">
        <f t="shared" si="26"/>
        <v>0</v>
      </c>
      <c r="R89" s="4">
        <f t="shared" si="21"/>
        <v>0</v>
      </c>
    </row>
    <row r="90" spans="1:18">
      <c r="A90" s="4"/>
      <c r="B90" s="6">
        <v>0.83</v>
      </c>
      <c r="C90" s="6">
        <v>-30</v>
      </c>
      <c r="D90" s="4">
        <f t="shared" si="22"/>
        <v>24</v>
      </c>
      <c r="E90" s="6">
        <f t="shared" si="14"/>
        <v>54</v>
      </c>
      <c r="F90" s="4">
        <f t="shared" si="15"/>
        <v>-1</v>
      </c>
      <c r="G90" s="4">
        <f t="shared" si="16"/>
        <v>-3</v>
      </c>
      <c r="H90" s="4">
        <f t="shared" si="17"/>
        <v>900</v>
      </c>
      <c r="I90" s="1">
        <f t="shared" si="23"/>
        <v>2916</v>
      </c>
      <c r="J90" s="4"/>
      <c r="K90" s="4">
        <f t="shared" si="24"/>
        <v>-33</v>
      </c>
      <c r="L90" s="6">
        <f t="shared" si="18"/>
        <v>-3</v>
      </c>
      <c r="M90" s="6">
        <f t="shared" si="25"/>
        <v>-3</v>
      </c>
      <c r="N90" s="4">
        <f t="shared" si="27"/>
        <v>-8.625</v>
      </c>
      <c r="O90" s="4">
        <f t="shared" si="19"/>
        <v>1</v>
      </c>
      <c r="P90" s="4">
        <f t="shared" si="20"/>
        <v>3</v>
      </c>
      <c r="Q90" s="4">
        <f t="shared" si="26"/>
        <v>-3</v>
      </c>
      <c r="R90" s="4">
        <f t="shared" si="21"/>
        <v>9</v>
      </c>
    </row>
    <row r="91" spans="1:18">
      <c r="A91" s="4"/>
      <c r="B91" s="6">
        <v>0.84</v>
      </c>
      <c r="C91" s="6">
        <v>-30</v>
      </c>
      <c r="D91" s="4">
        <f t="shared" si="22"/>
        <v>21</v>
      </c>
      <c r="E91" s="6">
        <f t="shared" si="14"/>
        <v>51</v>
      </c>
      <c r="F91" s="4">
        <f t="shared" si="15"/>
        <v>-1</v>
      </c>
      <c r="G91" s="4">
        <f t="shared" si="16"/>
        <v>-3</v>
      </c>
      <c r="H91" s="4">
        <f t="shared" si="17"/>
        <v>900</v>
      </c>
      <c r="I91" s="1">
        <f t="shared" si="23"/>
        <v>2601</v>
      </c>
      <c r="J91" s="4"/>
      <c r="K91" s="4">
        <f t="shared" si="24"/>
        <v>-33</v>
      </c>
      <c r="L91" s="6">
        <f t="shared" si="18"/>
        <v>-3</v>
      </c>
      <c r="M91" s="6">
        <f t="shared" si="25"/>
        <v>0</v>
      </c>
      <c r="N91" s="4">
        <f t="shared" si="27"/>
        <v>-2.625</v>
      </c>
      <c r="O91" s="4">
        <f t="shared" si="19"/>
        <v>1</v>
      </c>
      <c r="P91" s="4">
        <f t="shared" si="20"/>
        <v>3</v>
      </c>
      <c r="Q91" s="4">
        <f t="shared" si="26"/>
        <v>0</v>
      </c>
      <c r="R91" s="4">
        <f t="shared" si="21"/>
        <v>9</v>
      </c>
    </row>
    <row r="92" spans="1:18">
      <c r="A92" s="4"/>
      <c r="B92" s="6">
        <v>0.85</v>
      </c>
      <c r="C92" s="6">
        <v>-30</v>
      </c>
      <c r="D92" s="4">
        <f t="shared" si="22"/>
        <v>18</v>
      </c>
      <c r="E92" s="6">
        <f t="shared" si="14"/>
        <v>48</v>
      </c>
      <c r="F92" s="4">
        <f t="shared" si="15"/>
        <v>-1</v>
      </c>
      <c r="G92" s="4">
        <f t="shared" si="16"/>
        <v>-3</v>
      </c>
      <c r="H92" s="4">
        <f t="shared" si="17"/>
        <v>900</v>
      </c>
      <c r="I92" s="1">
        <f t="shared" si="23"/>
        <v>2304</v>
      </c>
      <c r="J92" s="4"/>
      <c r="K92" s="4">
        <f t="shared" si="24"/>
        <v>-30</v>
      </c>
      <c r="L92" s="6">
        <f t="shared" si="18"/>
        <v>0</v>
      </c>
      <c r="M92" s="6">
        <f t="shared" si="25"/>
        <v>3</v>
      </c>
      <c r="N92" s="4">
        <f t="shared" si="27"/>
        <v>5.625</v>
      </c>
      <c r="O92" s="4">
        <f t="shared" si="19"/>
        <v>-1</v>
      </c>
      <c r="P92" s="4">
        <f t="shared" si="20"/>
        <v>-3</v>
      </c>
      <c r="Q92" s="4">
        <f t="shared" si="26"/>
        <v>3</v>
      </c>
      <c r="R92" s="4">
        <f t="shared" si="21"/>
        <v>0</v>
      </c>
    </row>
    <row r="93" spans="1:18">
      <c r="A93" s="4"/>
      <c r="B93" s="6">
        <v>0.86</v>
      </c>
      <c r="C93" s="6">
        <v>-30</v>
      </c>
      <c r="D93" s="4">
        <f t="shared" si="22"/>
        <v>15</v>
      </c>
      <c r="E93" s="6">
        <f t="shared" si="14"/>
        <v>45</v>
      </c>
      <c r="F93" s="4">
        <f t="shared" si="15"/>
        <v>-1</v>
      </c>
      <c r="G93" s="4">
        <f t="shared" si="16"/>
        <v>-3</v>
      </c>
      <c r="H93" s="4">
        <f t="shared" si="17"/>
        <v>900</v>
      </c>
      <c r="I93" s="1">
        <f t="shared" si="23"/>
        <v>2025</v>
      </c>
      <c r="J93" s="4"/>
      <c r="K93" s="4">
        <f t="shared" si="24"/>
        <v>-30</v>
      </c>
      <c r="L93" s="6">
        <f t="shared" si="18"/>
        <v>0</v>
      </c>
      <c r="M93" s="6">
        <f t="shared" si="25"/>
        <v>0</v>
      </c>
      <c r="N93" s="4">
        <f t="shared" si="27"/>
        <v>0.375</v>
      </c>
      <c r="O93" s="4">
        <f t="shared" si="19"/>
        <v>-1</v>
      </c>
      <c r="P93" s="4">
        <f t="shared" si="20"/>
        <v>-3</v>
      </c>
      <c r="Q93" s="4">
        <f t="shared" si="26"/>
        <v>0</v>
      </c>
      <c r="R93" s="4">
        <f t="shared" si="21"/>
        <v>0</v>
      </c>
    </row>
    <row r="94" spans="1:18">
      <c r="A94" s="4"/>
      <c r="B94" s="6">
        <v>0.87</v>
      </c>
      <c r="C94" s="6">
        <v>-30</v>
      </c>
      <c r="D94" s="4">
        <f t="shared" si="22"/>
        <v>12</v>
      </c>
      <c r="E94" s="6">
        <f t="shared" si="14"/>
        <v>42</v>
      </c>
      <c r="F94" s="4">
        <f t="shared" si="15"/>
        <v>-1</v>
      </c>
      <c r="G94" s="4">
        <f t="shared" si="16"/>
        <v>-3</v>
      </c>
      <c r="H94" s="4">
        <f t="shared" si="17"/>
        <v>900</v>
      </c>
      <c r="I94" s="1">
        <f t="shared" si="23"/>
        <v>1764</v>
      </c>
      <c r="J94" s="4"/>
      <c r="K94" s="4">
        <f t="shared" si="24"/>
        <v>-33</v>
      </c>
      <c r="L94" s="6">
        <f t="shared" si="18"/>
        <v>-3</v>
      </c>
      <c r="M94" s="6">
        <f t="shared" si="25"/>
        <v>-3</v>
      </c>
      <c r="N94" s="4">
        <f t="shared" si="27"/>
        <v>-8.625</v>
      </c>
      <c r="O94" s="4">
        <f t="shared" si="19"/>
        <v>1</v>
      </c>
      <c r="P94" s="4">
        <f t="shared" si="20"/>
        <v>3</v>
      </c>
      <c r="Q94" s="4">
        <f t="shared" si="26"/>
        <v>-3</v>
      </c>
      <c r="R94" s="4">
        <f t="shared" si="21"/>
        <v>9</v>
      </c>
    </row>
    <row r="95" spans="1:18">
      <c r="A95" s="4"/>
      <c r="B95" s="6">
        <v>0.88</v>
      </c>
      <c r="C95" s="6">
        <v>-30</v>
      </c>
      <c r="D95" s="4">
        <f t="shared" si="22"/>
        <v>9</v>
      </c>
      <c r="E95" s="6">
        <f t="shared" si="14"/>
        <v>39</v>
      </c>
      <c r="F95" s="4">
        <f t="shared" si="15"/>
        <v>-1</v>
      </c>
      <c r="G95" s="4">
        <f t="shared" si="16"/>
        <v>-3</v>
      </c>
      <c r="H95" s="4">
        <f t="shared" si="17"/>
        <v>900</v>
      </c>
      <c r="I95" s="1">
        <f t="shared" si="23"/>
        <v>1521</v>
      </c>
      <c r="J95" s="4"/>
      <c r="K95" s="4">
        <f t="shared" si="24"/>
        <v>-33</v>
      </c>
      <c r="L95" s="6">
        <f t="shared" si="18"/>
        <v>-3</v>
      </c>
      <c r="M95" s="6">
        <f t="shared" si="25"/>
        <v>0</v>
      </c>
      <c r="N95" s="4">
        <f t="shared" si="27"/>
        <v>-2.625</v>
      </c>
      <c r="O95" s="4">
        <f t="shared" si="19"/>
        <v>1</v>
      </c>
      <c r="P95" s="4">
        <f t="shared" si="20"/>
        <v>3</v>
      </c>
      <c r="Q95" s="4">
        <f t="shared" si="26"/>
        <v>0</v>
      </c>
      <c r="R95" s="4">
        <f t="shared" si="21"/>
        <v>9</v>
      </c>
    </row>
    <row r="96" spans="1:18">
      <c r="A96" s="4"/>
      <c r="B96" s="6">
        <v>0.89</v>
      </c>
      <c r="C96" s="6">
        <v>-30</v>
      </c>
      <c r="D96" s="4">
        <f t="shared" si="22"/>
        <v>6</v>
      </c>
      <c r="E96" s="6">
        <f t="shared" si="14"/>
        <v>36</v>
      </c>
      <c r="F96" s="4">
        <f t="shared" si="15"/>
        <v>-1</v>
      </c>
      <c r="G96" s="4">
        <f t="shared" si="16"/>
        <v>-3</v>
      </c>
      <c r="H96" s="4">
        <f t="shared" si="17"/>
        <v>900</v>
      </c>
      <c r="I96" s="1">
        <f t="shared" si="23"/>
        <v>1296</v>
      </c>
      <c r="J96" s="4"/>
      <c r="K96" s="4">
        <f t="shared" si="24"/>
        <v>-30</v>
      </c>
      <c r="L96" s="6">
        <f t="shared" si="18"/>
        <v>0</v>
      </c>
      <c r="M96" s="6">
        <f t="shared" si="25"/>
        <v>3</v>
      </c>
      <c r="N96" s="4">
        <f t="shared" si="27"/>
        <v>5.625</v>
      </c>
      <c r="O96" s="4">
        <f t="shared" si="19"/>
        <v>-1</v>
      </c>
      <c r="P96" s="4">
        <f t="shared" si="20"/>
        <v>-3</v>
      </c>
      <c r="Q96" s="4">
        <f t="shared" si="26"/>
        <v>3</v>
      </c>
      <c r="R96" s="4">
        <f t="shared" si="21"/>
        <v>0</v>
      </c>
    </row>
    <row r="97" spans="1:18">
      <c r="A97" s="4"/>
      <c r="B97" s="6">
        <v>0.9</v>
      </c>
      <c r="C97" s="6">
        <v>-30</v>
      </c>
      <c r="D97" s="4">
        <f t="shared" si="22"/>
        <v>3</v>
      </c>
      <c r="E97" s="6">
        <f t="shared" si="14"/>
        <v>33</v>
      </c>
      <c r="F97" s="4">
        <f t="shared" si="15"/>
        <v>-1</v>
      </c>
      <c r="G97" s="4">
        <f t="shared" si="16"/>
        <v>-3</v>
      </c>
      <c r="H97" s="4">
        <f t="shared" si="17"/>
        <v>900</v>
      </c>
      <c r="I97" s="1">
        <f t="shared" si="23"/>
        <v>1089</v>
      </c>
      <c r="J97" s="4"/>
      <c r="K97" s="4">
        <f t="shared" si="24"/>
        <v>-30</v>
      </c>
      <c r="L97" s="6">
        <f t="shared" si="18"/>
        <v>0</v>
      </c>
      <c r="M97" s="6">
        <f t="shared" si="25"/>
        <v>0</v>
      </c>
      <c r="N97" s="4">
        <f t="shared" si="27"/>
        <v>0.375</v>
      </c>
      <c r="O97" s="4">
        <f t="shared" si="19"/>
        <v>-1</v>
      </c>
      <c r="P97" s="4">
        <f t="shared" si="20"/>
        <v>-3</v>
      </c>
      <c r="Q97" s="4">
        <f t="shared" si="26"/>
        <v>0</v>
      </c>
      <c r="R97" s="4">
        <f t="shared" si="21"/>
        <v>0</v>
      </c>
    </row>
    <row r="98" spans="1:18">
      <c r="A98" s="4"/>
      <c r="B98" s="6">
        <v>0.91</v>
      </c>
      <c r="C98" s="6">
        <v>-30</v>
      </c>
      <c r="D98" s="4">
        <f t="shared" si="22"/>
        <v>0</v>
      </c>
      <c r="E98" s="6">
        <f t="shared" si="14"/>
        <v>30</v>
      </c>
      <c r="F98" s="4">
        <f t="shared" si="15"/>
        <v>-1</v>
      </c>
      <c r="G98" s="4">
        <f t="shared" si="16"/>
        <v>-3</v>
      </c>
      <c r="H98" s="4">
        <f t="shared" si="17"/>
        <v>900</v>
      </c>
      <c r="I98" s="1">
        <f t="shared" si="23"/>
        <v>900</v>
      </c>
      <c r="J98" s="4"/>
      <c r="K98" s="4">
        <f t="shared" si="24"/>
        <v>-33</v>
      </c>
      <c r="L98" s="6">
        <f t="shared" si="18"/>
        <v>-3</v>
      </c>
      <c r="M98" s="6">
        <f t="shared" si="25"/>
        <v>-3</v>
      </c>
      <c r="N98" s="4">
        <f t="shared" si="27"/>
        <v>-8.625</v>
      </c>
      <c r="O98" s="4">
        <f t="shared" si="19"/>
        <v>1</v>
      </c>
      <c r="P98" s="4">
        <f t="shared" si="20"/>
        <v>3</v>
      </c>
      <c r="Q98" s="4">
        <f t="shared" si="26"/>
        <v>-3</v>
      </c>
      <c r="R98" s="4">
        <f t="shared" si="21"/>
        <v>9</v>
      </c>
    </row>
    <row r="99" spans="1:18">
      <c r="A99" s="4"/>
      <c r="B99" s="6">
        <v>0.92</v>
      </c>
      <c r="C99" s="6">
        <v>-30</v>
      </c>
      <c r="D99" s="4">
        <f t="shared" si="22"/>
        <v>-3</v>
      </c>
      <c r="E99" s="6">
        <f t="shared" si="14"/>
        <v>27</v>
      </c>
      <c r="F99" s="4">
        <f t="shared" si="15"/>
        <v>-1</v>
      </c>
      <c r="G99" s="4">
        <f t="shared" si="16"/>
        <v>-3</v>
      </c>
      <c r="H99" s="4">
        <f t="shared" si="17"/>
        <v>900</v>
      </c>
      <c r="I99" s="1">
        <f t="shared" si="23"/>
        <v>729</v>
      </c>
      <c r="J99" s="4"/>
      <c r="K99" s="4">
        <f t="shared" si="24"/>
        <v>-33</v>
      </c>
      <c r="L99" s="6">
        <f t="shared" si="18"/>
        <v>-3</v>
      </c>
      <c r="M99" s="6">
        <f t="shared" si="25"/>
        <v>0</v>
      </c>
      <c r="N99" s="4">
        <f t="shared" si="27"/>
        <v>-2.625</v>
      </c>
      <c r="O99" s="4">
        <f t="shared" si="19"/>
        <v>1</v>
      </c>
      <c r="P99" s="4">
        <f t="shared" si="20"/>
        <v>3</v>
      </c>
      <c r="Q99" s="4">
        <f t="shared" si="26"/>
        <v>0</v>
      </c>
      <c r="R99" s="4">
        <f t="shared" si="21"/>
        <v>9</v>
      </c>
    </row>
    <row r="100" spans="1:18">
      <c r="A100" s="4"/>
      <c r="B100" s="6">
        <v>0.93</v>
      </c>
      <c r="C100" s="6">
        <v>-30</v>
      </c>
      <c r="D100" s="4">
        <f t="shared" si="22"/>
        <v>-6</v>
      </c>
      <c r="E100" s="6">
        <f t="shared" si="14"/>
        <v>24</v>
      </c>
      <c r="F100" s="4">
        <f t="shared" si="15"/>
        <v>-1</v>
      </c>
      <c r="G100" s="4">
        <f t="shared" si="16"/>
        <v>-3</v>
      </c>
      <c r="H100" s="4">
        <f t="shared" si="17"/>
        <v>900</v>
      </c>
      <c r="I100" s="1">
        <f t="shared" si="23"/>
        <v>576</v>
      </c>
      <c r="J100" s="4"/>
      <c r="K100" s="4">
        <f t="shared" si="24"/>
        <v>-30</v>
      </c>
      <c r="L100" s="6">
        <f t="shared" si="18"/>
        <v>0</v>
      </c>
      <c r="M100" s="6">
        <f t="shared" si="25"/>
        <v>3</v>
      </c>
      <c r="N100" s="4">
        <f t="shared" si="27"/>
        <v>5.625</v>
      </c>
      <c r="O100" s="4">
        <f t="shared" si="19"/>
        <v>-1</v>
      </c>
      <c r="P100" s="4">
        <f t="shared" si="20"/>
        <v>-3</v>
      </c>
      <c r="Q100" s="4">
        <f t="shared" si="26"/>
        <v>3</v>
      </c>
      <c r="R100" s="4">
        <f t="shared" si="21"/>
        <v>0</v>
      </c>
    </row>
    <row r="101" spans="1:18">
      <c r="A101" s="4"/>
      <c r="B101" s="6">
        <v>0.94</v>
      </c>
      <c r="C101" s="6">
        <v>-30</v>
      </c>
      <c r="D101" s="4">
        <f t="shared" si="22"/>
        <v>-9</v>
      </c>
      <c r="E101" s="6">
        <f t="shared" si="14"/>
        <v>21</v>
      </c>
      <c r="F101" s="4">
        <f t="shared" si="15"/>
        <v>-1</v>
      </c>
      <c r="G101" s="4">
        <f t="shared" si="16"/>
        <v>-3</v>
      </c>
      <c r="H101" s="4">
        <f t="shared" si="17"/>
        <v>900</v>
      </c>
      <c r="I101" s="1">
        <f t="shared" si="23"/>
        <v>441</v>
      </c>
      <c r="J101" s="4"/>
      <c r="K101" s="4">
        <f t="shared" si="24"/>
        <v>-30</v>
      </c>
      <c r="L101" s="6">
        <f t="shared" si="18"/>
        <v>0</v>
      </c>
      <c r="M101" s="6">
        <f t="shared" si="25"/>
        <v>0</v>
      </c>
      <c r="N101" s="4">
        <f t="shared" si="27"/>
        <v>0.375</v>
      </c>
      <c r="O101" s="4">
        <f t="shared" si="19"/>
        <v>-1</v>
      </c>
      <c r="P101" s="4">
        <f t="shared" si="20"/>
        <v>-3</v>
      </c>
      <c r="Q101" s="4">
        <f t="shared" si="26"/>
        <v>0</v>
      </c>
      <c r="R101" s="4">
        <f t="shared" si="21"/>
        <v>0</v>
      </c>
    </row>
    <row r="102" spans="1:18">
      <c r="A102" s="4"/>
      <c r="B102" s="6">
        <v>0.95</v>
      </c>
      <c r="C102" s="6">
        <v>-30</v>
      </c>
      <c r="D102" s="4">
        <f t="shared" si="22"/>
        <v>-12</v>
      </c>
      <c r="E102" s="6">
        <f t="shared" si="14"/>
        <v>18</v>
      </c>
      <c r="F102" s="4">
        <f t="shared" si="15"/>
        <v>-1</v>
      </c>
      <c r="G102" s="4">
        <f t="shared" si="16"/>
        <v>-3</v>
      </c>
      <c r="H102" s="4">
        <f t="shared" si="17"/>
        <v>900</v>
      </c>
      <c r="I102" s="1">
        <f t="shared" si="23"/>
        <v>324</v>
      </c>
      <c r="J102" s="4"/>
      <c r="K102" s="4">
        <f t="shared" si="24"/>
        <v>-33</v>
      </c>
      <c r="L102" s="6">
        <f t="shared" si="18"/>
        <v>-3</v>
      </c>
      <c r="M102" s="6">
        <f t="shared" si="25"/>
        <v>-3</v>
      </c>
      <c r="N102" s="4">
        <f t="shared" si="27"/>
        <v>-8.625</v>
      </c>
      <c r="O102" s="4">
        <f t="shared" si="19"/>
        <v>1</v>
      </c>
      <c r="P102" s="4">
        <f t="shared" si="20"/>
        <v>3</v>
      </c>
      <c r="Q102" s="4">
        <f t="shared" si="26"/>
        <v>-3</v>
      </c>
      <c r="R102" s="4">
        <f t="shared" si="21"/>
        <v>9</v>
      </c>
    </row>
    <row r="103" spans="1:18">
      <c r="A103" s="4"/>
      <c r="B103" s="6">
        <v>0.96</v>
      </c>
      <c r="C103" s="6">
        <v>-30</v>
      </c>
      <c r="D103" s="4">
        <f t="shared" si="22"/>
        <v>-15</v>
      </c>
      <c r="E103" s="6">
        <f t="shared" si="14"/>
        <v>15</v>
      </c>
      <c r="F103" s="4">
        <f t="shared" si="15"/>
        <v>-1</v>
      </c>
      <c r="G103" s="4">
        <f t="shared" si="16"/>
        <v>-3</v>
      </c>
      <c r="H103" s="4">
        <f t="shared" si="17"/>
        <v>900</v>
      </c>
      <c r="I103" s="1">
        <f t="shared" si="23"/>
        <v>225</v>
      </c>
      <c r="J103" s="4"/>
      <c r="K103" s="4">
        <f t="shared" si="24"/>
        <v>-33</v>
      </c>
      <c r="L103" s="6">
        <f t="shared" si="18"/>
        <v>-3</v>
      </c>
      <c r="M103" s="6">
        <f t="shared" si="25"/>
        <v>0</v>
      </c>
      <c r="N103" s="4">
        <f t="shared" si="27"/>
        <v>-2.625</v>
      </c>
      <c r="O103" s="4">
        <f t="shared" si="19"/>
        <v>1</v>
      </c>
      <c r="P103" s="4">
        <f t="shared" si="20"/>
        <v>3</v>
      </c>
      <c r="Q103" s="4">
        <f t="shared" si="26"/>
        <v>0</v>
      </c>
      <c r="R103" s="4">
        <f t="shared" si="21"/>
        <v>9</v>
      </c>
    </row>
    <row r="104" spans="1:18">
      <c r="A104" s="4"/>
      <c r="B104" s="6">
        <v>0.97</v>
      </c>
      <c r="C104" s="6">
        <v>-30</v>
      </c>
      <c r="D104" s="4">
        <f t="shared" si="22"/>
        <v>-18</v>
      </c>
      <c r="E104" s="6">
        <f t="shared" si="14"/>
        <v>12</v>
      </c>
      <c r="F104" s="4">
        <f t="shared" si="15"/>
        <v>-1</v>
      </c>
      <c r="G104" s="4">
        <f t="shared" si="16"/>
        <v>-3</v>
      </c>
      <c r="H104" s="4">
        <f t="shared" si="17"/>
        <v>900</v>
      </c>
      <c r="I104" s="1">
        <f t="shared" si="23"/>
        <v>144</v>
      </c>
      <c r="J104" s="4"/>
      <c r="K104" s="4">
        <f t="shared" si="24"/>
        <v>-30</v>
      </c>
      <c r="L104" s="6">
        <f t="shared" si="18"/>
        <v>0</v>
      </c>
      <c r="M104" s="6">
        <f t="shared" si="25"/>
        <v>3</v>
      </c>
      <c r="N104" s="4">
        <f t="shared" si="27"/>
        <v>5.625</v>
      </c>
      <c r="O104" s="4">
        <f t="shared" si="19"/>
        <v>-1</v>
      </c>
      <c r="P104" s="4">
        <f t="shared" si="20"/>
        <v>-3</v>
      </c>
      <c r="Q104" s="4">
        <f t="shared" si="26"/>
        <v>3</v>
      </c>
      <c r="R104" s="4">
        <f t="shared" si="21"/>
        <v>0</v>
      </c>
    </row>
    <row r="105" spans="1:18">
      <c r="A105" s="4"/>
      <c r="B105" s="6">
        <v>0.98</v>
      </c>
      <c r="C105" s="6">
        <v>-30</v>
      </c>
      <c r="D105" s="4">
        <f t="shared" si="22"/>
        <v>-21</v>
      </c>
      <c r="E105" s="6">
        <f t="shared" si="14"/>
        <v>9</v>
      </c>
      <c r="F105" s="4">
        <f t="shared" si="15"/>
        <v>-1</v>
      </c>
      <c r="G105" s="4">
        <f t="shared" si="16"/>
        <v>-3</v>
      </c>
      <c r="H105" s="4">
        <f t="shared" si="17"/>
        <v>900</v>
      </c>
      <c r="I105" s="1">
        <f t="shared" si="23"/>
        <v>81</v>
      </c>
      <c r="J105" s="4"/>
      <c r="K105" s="4">
        <f t="shared" si="24"/>
        <v>-30</v>
      </c>
      <c r="L105" s="6">
        <f t="shared" si="18"/>
        <v>0</v>
      </c>
      <c r="M105" s="6">
        <f t="shared" si="25"/>
        <v>0</v>
      </c>
      <c r="N105" s="4">
        <f t="shared" si="27"/>
        <v>0.375</v>
      </c>
      <c r="O105" s="4">
        <f t="shared" si="19"/>
        <v>-1</v>
      </c>
      <c r="P105" s="4">
        <f t="shared" si="20"/>
        <v>-3</v>
      </c>
      <c r="Q105" s="4">
        <f t="shared" si="26"/>
        <v>0</v>
      </c>
      <c r="R105" s="4">
        <f t="shared" si="21"/>
        <v>0</v>
      </c>
    </row>
    <row r="106" spans="1:18">
      <c r="A106" s="4"/>
      <c r="B106" s="6">
        <v>0.99</v>
      </c>
      <c r="C106" s="6">
        <v>-30</v>
      </c>
      <c r="D106" s="4">
        <f t="shared" si="22"/>
        <v>-24</v>
      </c>
      <c r="E106" s="6">
        <f t="shared" si="14"/>
        <v>6</v>
      </c>
      <c r="F106" s="4">
        <f t="shared" si="15"/>
        <v>-1</v>
      </c>
      <c r="G106" s="4">
        <f t="shared" si="16"/>
        <v>-3</v>
      </c>
      <c r="H106" s="4">
        <f t="shared" si="17"/>
        <v>900</v>
      </c>
      <c r="I106" s="1">
        <f t="shared" si="23"/>
        <v>36</v>
      </c>
      <c r="J106" s="4"/>
      <c r="K106" s="4">
        <f t="shared" si="24"/>
        <v>-33</v>
      </c>
      <c r="L106" s="6">
        <f t="shared" si="18"/>
        <v>-3</v>
      </c>
      <c r="M106" s="6">
        <f t="shared" si="25"/>
        <v>-3</v>
      </c>
      <c r="N106" s="4">
        <f t="shared" si="27"/>
        <v>-8.625</v>
      </c>
      <c r="O106" s="4">
        <f t="shared" si="19"/>
        <v>1</v>
      </c>
      <c r="P106" s="4">
        <f t="shared" si="20"/>
        <v>3</v>
      </c>
      <c r="Q106" s="4">
        <f t="shared" si="26"/>
        <v>-3</v>
      </c>
      <c r="R106" s="4">
        <f t="shared" si="21"/>
        <v>9</v>
      </c>
    </row>
    <row r="107" spans="1:18">
      <c r="A107" s="4"/>
      <c r="B107" s="6">
        <v>1</v>
      </c>
      <c r="C107" s="6">
        <v>-30</v>
      </c>
      <c r="D107" s="4">
        <f t="shared" si="22"/>
        <v>-27</v>
      </c>
      <c r="E107" s="6">
        <f t="shared" si="14"/>
        <v>3</v>
      </c>
      <c r="F107" s="4">
        <f t="shared" si="15"/>
        <v>-1</v>
      </c>
      <c r="G107" s="4">
        <f t="shared" si="16"/>
        <v>-3</v>
      </c>
      <c r="H107" s="4">
        <f t="shared" si="17"/>
        <v>900</v>
      </c>
      <c r="I107" s="1">
        <f t="shared" si="23"/>
        <v>9</v>
      </c>
      <c r="J107" s="4"/>
      <c r="K107" s="4">
        <f t="shared" si="24"/>
        <v>-33</v>
      </c>
      <c r="L107" s="6">
        <f t="shared" si="18"/>
        <v>-3</v>
      </c>
      <c r="M107" s="6">
        <f t="shared" si="25"/>
        <v>0</v>
      </c>
      <c r="N107" s="4">
        <f t="shared" si="27"/>
        <v>-2.625</v>
      </c>
      <c r="O107" s="4">
        <f t="shared" si="19"/>
        <v>1</v>
      </c>
      <c r="P107" s="4">
        <f t="shared" si="20"/>
        <v>3</v>
      </c>
      <c r="Q107" s="4">
        <f t="shared" si="26"/>
        <v>0</v>
      </c>
      <c r="R107" s="4">
        <f t="shared" si="21"/>
        <v>9</v>
      </c>
    </row>
    <row r="108" spans="1:18">
      <c r="A108" s="4"/>
      <c r="B108" s="6">
        <v>1.01</v>
      </c>
      <c r="C108" s="6">
        <v>-30</v>
      </c>
      <c r="D108" s="4">
        <f t="shared" si="22"/>
        <v>-30</v>
      </c>
      <c r="E108" s="6">
        <f t="shared" si="14"/>
        <v>0</v>
      </c>
      <c r="F108" s="4">
        <f t="shared" si="15"/>
        <v>-1</v>
      </c>
      <c r="G108" s="4">
        <f t="shared" si="16"/>
        <v>-3</v>
      </c>
      <c r="H108" s="4">
        <f t="shared" si="17"/>
        <v>900</v>
      </c>
      <c r="I108" s="1">
        <f t="shared" si="23"/>
        <v>0</v>
      </c>
      <c r="J108" s="4"/>
      <c r="K108" s="4">
        <f t="shared" si="24"/>
        <v>-30</v>
      </c>
      <c r="L108" s="6">
        <f t="shared" si="18"/>
        <v>0</v>
      </c>
      <c r="M108" s="6">
        <f t="shared" si="25"/>
        <v>3</v>
      </c>
      <c r="N108" s="4">
        <f t="shared" si="27"/>
        <v>5.625</v>
      </c>
      <c r="O108" s="4">
        <f t="shared" si="19"/>
        <v>-1</v>
      </c>
      <c r="P108" s="4">
        <f t="shared" si="20"/>
        <v>-3</v>
      </c>
      <c r="Q108" s="4">
        <f t="shared" si="26"/>
        <v>3</v>
      </c>
      <c r="R108" s="4">
        <f t="shared" si="21"/>
        <v>0</v>
      </c>
    </row>
    <row r="109" spans="1:18">
      <c r="A109" s="4"/>
      <c r="B109" s="6">
        <v>1.02</v>
      </c>
      <c r="C109" s="6">
        <v>-30</v>
      </c>
      <c r="D109" s="4">
        <f t="shared" si="22"/>
        <v>-33</v>
      </c>
      <c r="E109" s="6">
        <f t="shared" si="14"/>
        <v>-3</v>
      </c>
      <c r="F109" s="4">
        <f t="shared" si="15"/>
        <v>1</v>
      </c>
      <c r="G109" s="4">
        <f t="shared" si="16"/>
        <v>3</v>
      </c>
      <c r="H109" s="4">
        <f t="shared" si="17"/>
        <v>900</v>
      </c>
      <c r="I109" s="1">
        <f t="shared" si="23"/>
        <v>9</v>
      </c>
      <c r="J109" s="4"/>
      <c r="K109" s="4">
        <f t="shared" si="24"/>
        <v>-30</v>
      </c>
      <c r="L109" s="6">
        <f t="shared" si="18"/>
        <v>0</v>
      </c>
      <c r="M109" s="6">
        <f t="shared" si="25"/>
        <v>0</v>
      </c>
      <c r="N109" s="4">
        <f t="shared" si="27"/>
        <v>0.375</v>
      </c>
      <c r="O109" s="4">
        <f t="shared" si="19"/>
        <v>-1</v>
      </c>
      <c r="P109" s="4">
        <f t="shared" si="20"/>
        <v>-3</v>
      </c>
      <c r="Q109" s="4">
        <f t="shared" si="26"/>
        <v>0</v>
      </c>
      <c r="R109" s="4">
        <f t="shared" si="21"/>
        <v>0</v>
      </c>
    </row>
    <row r="110" spans="1:18">
      <c r="A110" s="4"/>
      <c r="B110" s="6">
        <v>1.03</v>
      </c>
      <c r="C110" s="6">
        <v>-30</v>
      </c>
      <c r="D110" s="4">
        <f t="shared" si="22"/>
        <v>-30</v>
      </c>
      <c r="E110" s="6">
        <f t="shared" si="14"/>
        <v>0</v>
      </c>
      <c r="F110" s="4">
        <f t="shared" si="15"/>
        <v>-1</v>
      </c>
      <c r="G110" s="4">
        <f t="shared" si="16"/>
        <v>-3</v>
      </c>
      <c r="H110" s="4">
        <f t="shared" si="17"/>
        <v>900</v>
      </c>
      <c r="I110" s="1">
        <f t="shared" si="23"/>
        <v>0</v>
      </c>
      <c r="J110" s="4"/>
      <c r="K110" s="4">
        <f t="shared" si="24"/>
        <v>-33</v>
      </c>
      <c r="L110" s="6">
        <f t="shared" si="18"/>
        <v>-3</v>
      </c>
      <c r="M110" s="6">
        <f t="shared" si="25"/>
        <v>-3</v>
      </c>
      <c r="N110" s="4">
        <f t="shared" si="27"/>
        <v>-8.625</v>
      </c>
      <c r="O110" s="4">
        <f t="shared" si="19"/>
        <v>1</v>
      </c>
      <c r="P110" s="4">
        <f t="shared" si="20"/>
        <v>3</v>
      </c>
      <c r="Q110" s="4">
        <f t="shared" si="26"/>
        <v>-3</v>
      </c>
      <c r="R110" s="4">
        <f t="shared" si="21"/>
        <v>9</v>
      </c>
    </row>
    <row r="111" spans="1:18">
      <c r="A111" s="4"/>
      <c r="B111" s="6">
        <v>1.04</v>
      </c>
      <c r="C111" s="6">
        <v>-30</v>
      </c>
      <c r="D111" s="4">
        <f t="shared" si="22"/>
        <v>-33</v>
      </c>
      <c r="E111" s="6">
        <f t="shared" si="14"/>
        <v>-3</v>
      </c>
      <c r="F111" s="4">
        <f t="shared" si="15"/>
        <v>1</v>
      </c>
      <c r="G111" s="4">
        <f t="shared" si="16"/>
        <v>3</v>
      </c>
      <c r="H111" s="4">
        <f t="shared" si="17"/>
        <v>900</v>
      </c>
      <c r="I111" s="1">
        <f t="shared" si="23"/>
        <v>9</v>
      </c>
      <c r="J111" s="4"/>
      <c r="K111" s="4">
        <f t="shared" si="24"/>
        <v>-33</v>
      </c>
      <c r="L111" s="6">
        <f t="shared" si="18"/>
        <v>-3</v>
      </c>
      <c r="M111" s="6">
        <f t="shared" si="25"/>
        <v>0</v>
      </c>
      <c r="N111" s="4">
        <f t="shared" si="27"/>
        <v>-2.625</v>
      </c>
      <c r="O111" s="4">
        <f t="shared" si="19"/>
        <v>1</v>
      </c>
      <c r="P111" s="4">
        <f t="shared" si="20"/>
        <v>3</v>
      </c>
      <c r="Q111" s="4">
        <f t="shared" si="26"/>
        <v>0</v>
      </c>
      <c r="R111" s="4">
        <f t="shared" si="21"/>
        <v>9</v>
      </c>
    </row>
    <row r="112" spans="1:18">
      <c r="A112" s="4"/>
      <c r="B112" s="6">
        <v>1.05</v>
      </c>
      <c r="C112" s="6">
        <v>-30</v>
      </c>
      <c r="D112" s="4">
        <f t="shared" si="22"/>
        <v>-30</v>
      </c>
      <c r="E112" s="6">
        <f t="shared" si="14"/>
        <v>0</v>
      </c>
      <c r="F112" s="4">
        <f t="shared" si="15"/>
        <v>-1</v>
      </c>
      <c r="G112" s="4">
        <f t="shared" si="16"/>
        <v>-3</v>
      </c>
      <c r="H112" s="4">
        <f t="shared" si="17"/>
        <v>900</v>
      </c>
      <c r="I112" s="1">
        <f t="shared" si="23"/>
        <v>0</v>
      </c>
      <c r="J112" s="4"/>
      <c r="K112" s="4">
        <f t="shared" si="24"/>
        <v>-30</v>
      </c>
      <c r="L112" s="6">
        <f t="shared" si="18"/>
        <v>0</v>
      </c>
      <c r="M112" s="6">
        <f t="shared" si="25"/>
        <v>3</v>
      </c>
      <c r="N112" s="4">
        <f t="shared" si="27"/>
        <v>5.625</v>
      </c>
      <c r="O112" s="4">
        <f t="shared" si="19"/>
        <v>-1</v>
      </c>
      <c r="P112" s="4">
        <f t="shared" si="20"/>
        <v>-3</v>
      </c>
      <c r="Q112" s="4">
        <f t="shared" si="26"/>
        <v>3</v>
      </c>
      <c r="R112" s="4">
        <f t="shared" si="21"/>
        <v>0</v>
      </c>
    </row>
    <row r="113" spans="1:18">
      <c r="A113" s="4"/>
      <c r="B113" s="6">
        <v>1.06</v>
      </c>
      <c r="C113" s="6">
        <v>-30</v>
      </c>
      <c r="D113" s="4">
        <f t="shared" si="22"/>
        <v>-33</v>
      </c>
      <c r="E113" s="6">
        <f t="shared" si="14"/>
        <v>-3</v>
      </c>
      <c r="F113" s="4">
        <f t="shared" si="15"/>
        <v>1</v>
      </c>
      <c r="G113" s="4">
        <f t="shared" si="16"/>
        <v>3</v>
      </c>
      <c r="H113" s="4">
        <f t="shared" si="17"/>
        <v>900</v>
      </c>
      <c r="I113" s="1">
        <f t="shared" si="23"/>
        <v>9</v>
      </c>
      <c r="J113" s="4"/>
      <c r="K113" s="4">
        <f t="shared" si="24"/>
        <v>-30</v>
      </c>
      <c r="L113" s="6">
        <f t="shared" si="18"/>
        <v>0</v>
      </c>
      <c r="M113" s="6">
        <f t="shared" si="25"/>
        <v>0</v>
      </c>
      <c r="N113" s="4">
        <f t="shared" si="27"/>
        <v>0.375</v>
      </c>
      <c r="O113" s="4">
        <f t="shared" si="19"/>
        <v>-1</v>
      </c>
      <c r="P113" s="4">
        <f t="shared" si="20"/>
        <v>-3</v>
      </c>
      <c r="Q113" s="4">
        <f t="shared" si="26"/>
        <v>0</v>
      </c>
      <c r="R113" s="4">
        <f t="shared" si="21"/>
        <v>0</v>
      </c>
    </row>
    <row r="114" spans="1:18">
      <c r="A114" s="4"/>
      <c r="B114" s="6">
        <v>1.07</v>
      </c>
      <c r="C114" s="6">
        <v>-30</v>
      </c>
      <c r="D114" s="4">
        <f t="shared" si="22"/>
        <v>-30</v>
      </c>
      <c r="E114" s="6">
        <f t="shared" si="14"/>
        <v>0</v>
      </c>
      <c r="F114" s="4">
        <f t="shared" si="15"/>
        <v>-1</v>
      </c>
      <c r="G114" s="4">
        <f t="shared" si="16"/>
        <v>-3</v>
      </c>
      <c r="H114" s="4">
        <f t="shared" si="17"/>
        <v>900</v>
      </c>
      <c r="I114" s="1">
        <f t="shared" si="23"/>
        <v>0</v>
      </c>
      <c r="J114" s="4"/>
      <c r="K114" s="4">
        <f t="shared" si="24"/>
        <v>-33</v>
      </c>
      <c r="L114" s="6">
        <f t="shared" si="18"/>
        <v>-3</v>
      </c>
      <c r="M114" s="6">
        <f t="shared" si="25"/>
        <v>-3</v>
      </c>
      <c r="N114" s="4">
        <f t="shared" si="27"/>
        <v>-8.625</v>
      </c>
      <c r="O114" s="4">
        <f t="shared" si="19"/>
        <v>1</v>
      </c>
      <c r="P114" s="4">
        <f t="shared" si="20"/>
        <v>3</v>
      </c>
      <c r="Q114" s="4">
        <f t="shared" si="26"/>
        <v>-3</v>
      </c>
      <c r="R114" s="4">
        <f t="shared" si="21"/>
        <v>9</v>
      </c>
    </row>
    <row r="115" spans="1:18">
      <c r="A115" s="4"/>
      <c r="B115" s="6">
        <v>1.08</v>
      </c>
      <c r="C115" s="6">
        <v>-30</v>
      </c>
      <c r="D115" s="4">
        <f t="shared" si="22"/>
        <v>-33</v>
      </c>
      <c r="E115" s="6">
        <f t="shared" si="14"/>
        <v>-3</v>
      </c>
      <c r="F115" s="4">
        <f t="shared" si="15"/>
        <v>1</v>
      </c>
      <c r="G115" s="4">
        <f t="shared" si="16"/>
        <v>3</v>
      </c>
      <c r="H115" s="4">
        <f t="shared" si="17"/>
        <v>900</v>
      </c>
      <c r="I115" s="1">
        <f t="shared" si="23"/>
        <v>9</v>
      </c>
      <c r="J115" s="4"/>
      <c r="K115" s="4">
        <f t="shared" si="24"/>
        <v>-33</v>
      </c>
      <c r="L115" s="6">
        <f t="shared" si="18"/>
        <v>-3</v>
      </c>
      <c r="M115" s="6">
        <f t="shared" si="25"/>
        <v>0</v>
      </c>
      <c r="N115" s="4">
        <f t="shared" si="27"/>
        <v>-2.625</v>
      </c>
      <c r="O115" s="4">
        <f t="shared" si="19"/>
        <v>1</v>
      </c>
      <c r="P115" s="4">
        <f t="shared" si="20"/>
        <v>3</v>
      </c>
      <c r="Q115" s="4">
        <f t="shared" si="26"/>
        <v>0</v>
      </c>
      <c r="R115" s="4">
        <f t="shared" si="21"/>
        <v>9</v>
      </c>
    </row>
  </sheetData>
  <mergeCells count="2">
    <mergeCell ref="B6:F6"/>
    <mergeCell ref="K6:Q6"/>
  </mergeCells>
  <pageMargins left="0.7" right="0.7" top="0.75" bottom="0.75" header="0.3" footer="0.3"/>
  <pageSetup paperSize="9" orientation="portrait" horizontalDpi="30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15"/>
  <sheetViews>
    <sheetView workbookViewId="0">
      <selection activeCell="G7" sqref="G7"/>
    </sheetView>
  </sheetViews>
  <sheetFormatPr defaultRowHeight="14.4"/>
  <sheetData>
    <row r="1" spans="1:9">
      <c r="A1" s="4"/>
      <c r="B1" s="4"/>
      <c r="C1" s="4"/>
      <c r="D1" s="4"/>
      <c r="E1" s="4"/>
      <c r="F1" s="4"/>
      <c r="G1" s="4"/>
      <c r="H1" s="4"/>
      <c r="I1" s="4"/>
    </row>
    <row r="2" spans="1:9">
      <c r="A2" s="4"/>
      <c r="B2" s="4" t="s">
        <v>0</v>
      </c>
      <c r="C2" s="4" t="s">
        <v>1</v>
      </c>
      <c r="D2" s="4" t="s">
        <v>2</v>
      </c>
      <c r="E2" s="4" t="s">
        <v>3</v>
      </c>
      <c r="F2" s="4"/>
      <c r="G2" s="4"/>
      <c r="H2" s="4"/>
      <c r="I2" s="4"/>
    </row>
    <row r="3" spans="1:9">
      <c r="A3" s="4"/>
      <c r="B3" s="4">
        <v>0</v>
      </c>
      <c r="C3" s="4">
        <v>-32</v>
      </c>
      <c r="D3" s="4">
        <v>31</v>
      </c>
      <c r="E3" s="4">
        <v>2</v>
      </c>
      <c r="F3" s="4"/>
      <c r="G3" s="4"/>
      <c r="H3" s="6" t="s">
        <v>15</v>
      </c>
      <c r="I3" s="4"/>
    </row>
    <row r="4" spans="1:9">
      <c r="A4" s="4"/>
      <c r="B4" s="4"/>
      <c r="C4" s="4"/>
      <c r="D4" s="4"/>
      <c r="E4" s="4"/>
      <c r="F4" s="4"/>
      <c r="G4" s="4"/>
      <c r="H4" s="4">
        <f>AVERAGE(H8:H115)/AVERAGE(I8:I115)</f>
        <v>1132.7131592652261</v>
      </c>
      <c r="I4" s="4"/>
    </row>
    <row r="5" spans="1:9">
      <c r="A5" s="4"/>
      <c r="B5" s="4"/>
      <c r="C5" s="4"/>
      <c r="D5" s="4"/>
      <c r="E5" s="4"/>
      <c r="F5" s="4"/>
      <c r="G5" s="4"/>
      <c r="H5" s="4"/>
      <c r="I5" s="4"/>
    </row>
    <row r="6" spans="1:9">
      <c r="A6" s="4"/>
      <c r="B6" s="4"/>
      <c r="C6" s="4" t="s">
        <v>7</v>
      </c>
      <c r="D6" s="4" t="s">
        <v>12</v>
      </c>
      <c r="E6" s="4" t="s">
        <v>13</v>
      </c>
      <c r="F6" s="4"/>
      <c r="G6" s="4"/>
      <c r="H6" s="4"/>
      <c r="I6" s="4"/>
    </row>
    <row r="7" spans="1:9" ht="16.2">
      <c r="A7" s="4"/>
      <c r="B7" s="4"/>
      <c r="C7" s="4" t="s">
        <v>4</v>
      </c>
      <c r="D7" s="4" t="s">
        <v>11</v>
      </c>
      <c r="E7" s="4" t="s">
        <v>5</v>
      </c>
      <c r="F7" s="4"/>
      <c r="G7" s="4"/>
      <c r="H7" s="1" t="s">
        <v>22</v>
      </c>
      <c r="I7" s="1" t="s">
        <v>23</v>
      </c>
    </row>
    <row r="8" spans="1:9">
      <c r="A8" s="4"/>
      <c r="B8" s="6">
        <v>0.01</v>
      </c>
      <c r="C8" s="6">
        <f>30*SIN(3.14*B8*2)</f>
        <v>1.8827618784128926</v>
      </c>
      <c r="D8" s="4">
        <f>IF(C8 &lt;$C$3*$E$3,$C$3,IF(C8&gt;=$D$3*$E$3,$D$3,INT(C8/$E$3)))</f>
        <v>0</v>
      </c>
      <c r="E8" s="4">
        <f>D8*$E$3+$E$3/2</f>
        <v>1</v>
      </c>
      <c r="F8" s="4"/>
      <c r="G8" s="4"/>
      <c r="H8" s="4">
        <f>C8*C8</f>
        <v>3.5447922908048435</v>
      </c>
      <c r="I8" s="4">
        <f>(E8-C8)*(E8-C8)</f>
        <v>0.77926853397905849</v>
      </c>
    </row>
    <row r="9" spans="1:9">
      <c r="B9" s="2">
        <v>0.02</v>
      </c>
      <c r="C9" s="2">
        <f t="shared" ref="C9:C72" si="0">30*SIN(3.14*B9*2)</f>
        <v>3.7581008852518458</v>
      </c>
      <c r="D9">
        <f t="shared" ref="D9:D72" si="1">IF(C9 &lt;$C$3*$E$3,$C$3,IF(C9&gt;=$D$3*$E$3,$D$3,INT(C9/$E$3)))</f>
        <v>1</v>
      </c>
      <c r="E9">
        <f t="shared" ref="E9:E72" si="2">D9*$E$3+$E$3/2</f>
        <v>3</v>
      </c>
      <c r="H9">
        <f t="shared" ref="H9:H72" si="3">C9*C9</f>
        <v>14.123322263730707</v>
      </c>
      <c r="I9">
        <f t="shared" ref="I9:I72" si="4">(E9-C9)*(E9-C9)</f>
        <v>0.57471695221963226</v>
      </c>
    </row>
    <row r="10" spans="1:9">
      <c r="B10" s="2">
        <v>0.03</v>
      </c>
      <c r="C10" s="2">
        <f t="shared" si="0"/>
        <v>5.6186234139408127</v>
      </c>
      <c r="D10">
        <f t="shared" si="1"/>
        <v>2</v>
      </c>
      <c r="E10">
        <f t="shared" si="2"/>
        <v>5</v>
      </c>
      <c r="H10">
        <f t="shared" si="3"/>
        <v>31.568929067683914</v>
      </c>
      <c r="I10">
        <f t="shared" si="4"/>
        <v>0.38269492827578605</v>
      </c>
    </row>
    <row r="11" spans="1:9">
      <c r="B11" s="2">
        <v>0.04</v>
      </c>
      <c r="C11" s="2">
        <f t="shared" si="0"/>
        <v>7.4569942725209906</v>
      </c>
      <c r="D11">
        <f t="shared" si="1"/>
        <v>3</v>
      </c>
      <c r="E11">
        <f t="shared" si="2"/>
        <v>7</v>
      </c>
      <c r="H11">
        <f t="shared" si="3"/>
        <v>55.606763580410856</v>
      </c>
      <c r="I11">
        <f t="shared" si="4"/>
        <v>0.20884376511698938</v>
      </c>
    </row>
    <row r="12" spans="1:9">
      <c r="B12" s="2">
        <v>0.05</v>
      </c>
      <c r="C12" s="2">
        <f t="shared" si="0"/>
        <v>9.2659656029679667</v>
      </c>
      <c r="D12">
        <f t="shared" si="1"/>
        <v>4</v>
      </c>
      <c r="E12">
        <f t="shared" si="2"/>
        <v>9</v>
      </c>
      <c r="H12">
        <f t="shared" si="3"/>
        <v>85.858118555385516</v>
      </c>
      <c r="I12">
        <f t="shared" si="4"/>
        <v>7.0737701962114083E-2</v>
      </c>
    </row>
    <row r="13" spans="1:9">
      <c r="B13" s="2">
        <v>0.06</v>
      </c>
      <c r="C13" s="2">
        <f t="shared" si="0"/>
        <v>11.038405456190986</v>
      </c>
      <c r="D13">
        <f t="shared" si="1"/>
        <v>5</v>
      </c>
      <c r="E13">
        <f t="shared" si="2"/>
        <v>11</v>
      </c>
      <c r="H13">
        <f t="shared" si="3"/>
        <v>121.84639501526694</v>
      </c>
      <c r="I13">
        <f t="shared" si="4"/>
        <v>1.4749790652377711E-3</v>
      </c>
    </row>
    <row r="14" spans="1:9">
      <c r="B14" s="2">
        <v>7.0000000000000007E-2</v>
      </c>
      <c r="C14" s="2">
        <f t="shared" si="0"/>
        <v>12.767325910056167</v>
      </c>
      <c r="D14">
        <f t="shared" si="1"/>
        <v>6</v>
      </c>
      <c r="E14">
        <f t="shared" si="2"/>
        <v>13</v>
      </c>
      <c r="H14">
        <f t="shared" si="3"/>
        <v>163.00461089359152</v>
      </c>
      <c r="I14">
        <f t="shared" si="4"/>
        <v>5.4137232131190934E-2</v>
      </c>
    </row>
    <row r="15" spans="1:9">
      <c r="B15" s="2">
        <v>0.08</v>
      </c>
      <c r="C15" s="2">
        <f t="shared" si="0"/>
        <v>14.445910619577056</v>
      </c>
      <c r="D15">
        <f t="shared" si="1"/>
        <v>7</v>
      </c>
      <c r="E15">
        <f t="shared" si="2"/>
        <v>15</v>
      </c>
      <c r="H15">
        <f t="shared" si="3"/>
        <v>208.68433362880916</v>
      </c>
      <c r="I15">
        <f t="shared" si="4"/>
        <v>0.30701504149748204</v>
      </c>
    </row>
    <row r="16" spans="1:9">
      <c r="B16" s="2">
        <v>0.09</v>
      </c>
      <c r="C16" s="2">
        <f t="shared" si="0"/>
        <v>16.067541690654771</v>
      </c>
      <c r="D16">
        <f t="shared" si="1"/>
        <v>8</v>
      </c>
      <c r="E16">
        <f t="shared" si="2"/>
        <v>17</v>
      </c>
      <c r="H16">
        <f t="shared" si="3"/>
        <v>258.16589598092918</v>
      </c>
      <c r="I16">
        <f t="shared" si="4"/>
        <v>0.86947849866696281</v>
      </c>
    </row>
    <row r="17" spans="2:9">
      <c r="B17" s="2">
        <v>0.1</v>
      </c>
      <c r="C17" s="2">
        <f t="shared" si="0"/>
        <v>17.625825771416761</v>
      </c>
      <c r="D17">
        <f t="shared" si="1"/>
        <v>8</v>
      </c>
      <c r="E17">
        <f t="shared" si="2"/>
        <v>17</v>
      </c>
      <c r="H17">
        <f t="shared" si="3"/>
        <v>310.66973412433924</v>
      </c>
      <c r="I17">
        <f t="shared" si="4"/>
        <v>0.3916578961693834</v>
      </c>
    </row>
    <row r="18" spans="2:9">
      <c r="B18" s="2">
        <v>0.11</v>
      </c>
      <c r="C18" s="2">
        <f t="shared" si="0"/>
        <v>19.114619258287959</v>
      </c>
      <c r="D18">
        <f t="shared" si="1"/>
        <v>9</v>
      </c>
      <c r="E18">
        <f t="shared" si="2"/>
        <v>19</v>
      </c>
      <c r="H18">
        <f t="shared" si="3"/>
        <v>365.36866938931291</v>
      </c>
      <c r="I18">
        <f t="shared" si="4"/>
        <v>1.313757437048192E-2</v>
      </c>
    </row>
    <row r="19" spans="2:9">
      <c r="B19" s="2">
        <v>0.12</v>
      </c>
      <c r="C19" s="2">
        <f t="shared" si="0"/>
        <v>20.528052517418292</v>
      </c>
      <c r="D19">
        <f t="shared" si="1"/>
        <v>10</v>
      </c>
      <c r="E19">
        <f t="shared" si="2"/>
        <v>21</v>
      </c>
      <c r="H19">
        <f t="shared" si="3"/>
        <v>421.4009401578835</v>
      </c>
      <c r="I19">
        <f t="shared" si="4"/>
        <v>0.22273442631521162</v>
      </c>
    </row>
    <row r="20" spans="2:9">
      <c r="B20" s="2">
        <v>0.13</v>
      </c>
      <c r="C20" s="2">
        <f t="shared" si="0"/>
        <v>21.860553025972479</v>
      </c>
      <c r="D20">
        <f t="shared" si="1"/>
        <v>10</v>
      </c>
      <c r="E20">
        <f t="shared" si="2"/>
        <v>21</v>
      </c>
      <c r="H20">
        <f t="shared" si="3"/>
        <v>477.88377860135449</v>
      </c>
      <c r="I20">
        <f t="shared" si="4"/>
        <v>0.7405515105103897</v>
      </c>
    </row>
    <row r="21" spans="2:9">
      <c r="B21" s="2">
        <v>0.14000000000000001</v>
      </c>
      <c r="C21" s="2">
        <f t="shared" si="0"/>
        <v>23.106867342046577</v>
      </c>
      <c r="D21">
        <f t="shared" si="1"/>
        <v>11</v>
      </c>
      <c r="E21">
        <f t="shared" si="2"/>
        <v>23</v>
      </c>
      <c r="H21">
        <f t="shared" si="3"/>
        <v>533.92731836293865</v>
      </c>
      <c r="I21">
        <f t="shared" si="4"/>
        <v>1.1420628796100108E-2</v>
      </c>
    </row>
    <row r="22" spans="2:9">
      <c r="B22" s="2">
        <v>0.15</v>
      </c>
      <c r="C22" s="2">
        <f t="shared" si="0"/>
        <v>24.262081816593906</v>
      </c>
      <c r="D22">
        <f t="shared" si="1"/>
        <v>12</v>
      </c>
      <c r="E22">
        <f t="shared" si="2"/>
        <v>25</v>
      </c>
      <c r="H22">
        <f t="shared" si="3"/>
        <v>588.64861407509659</v>
      </c>
      <c r="I22">
        <f t="shared" si="4"/>
        <v>0.54452324540135033</v>
      </c>
    </row>
    <row r="23" spans="2:9">
      <c r="B23" s="2">
        <v>0.16</v>
      </c>
      <c r="C23" s="2">
        <f t="shared" si="0"/>
        <v>25.3216419657027</v>
      </c>
      <c r="D23">
        <f t="shared" si="1"/>
        <v>12</v>
      </c>
      <c r="E23">
        <f t="shared" si="2"/>
        <v>25</v>
      </c>
      <c r="H23">
        <f t="shared" si="3"/>
        <v>641.18555183923604</v>
      </c>
      <c r="I23">
        <f t="shared" si="4"/>
        <v>0.10345355410109662</v>
      </c>
    </row>
    <row r="24" spans="2:9">
      <c r="B24" s="2">
        <v>0.17</v>
      </c>
      <c r="C24" s="2">
        <f t="shared" si="0"/>
        <v>26.281370426849382</v>
      </c>
      <c r="D24">
        <f t="shared" si="1"/>
        <v>13</v>
      </c>
      <c r="E24">
        <f t="shared" si="2"/>
        <v>27</v>
      </c>
      <c r="H24">
        <f t="shared" si="3"/>
        <v>690.71043151327319</v>
      </c>
      <c r="I24">
        <f t="shared" si="4"/>
        <v>0.51642846340664017</v>
      </c>
    </row>
    <row r="25" spans="2:9">
      <c r="B25" s="2">
        <v>0.18</v>
      </c>
      <c r="C25" s="2">
        <f t="shared" si="0"/>
        <v>27.137483428334182</v>
      </c>
      <c r="D25">
        <f t="shared" si="1"/>
        <v>13</v>
      </c>
      <c r="E25">
        <f t="shared" si="2"/>
        <v>27</v>
      </c>
      <c r="H25">
        <f t="shared" si="3"/>
        <v>736.44300682311234</v>
      </c>
      <c r="I25">
        <f t="shared" si="4"/>
        <v>1.8901693066520137E-2</v>
      </c>
    </row>
    <row r="26" spans="2:9">
      <c r="B26" s="2">
        <v>0.19</v>
      </c>
      <c r="C26" s="2">
        <f t="shared" si="0"/>
        <v>27.8866057069676</v>
      </c>
      <c r="D26">
        <f t="shared" si="1"/>
        <v>13</v>
      </c>
      <c r="E26">
        <f t="shared" si="2"/>
        <v>27</v>
      </c>
      <c r="H26">
        <f t="shared" si="3"/>
        <v>777.66277785587795</v>
      </c>
      <c r="I26">
        <f t="shared" si="4"/>
        <v>0.78606967962751839</v>
      </c>
    </row>
    <row r="27" spans="2:9">
      <c r="B27" s="2">
        <v>0.2</v>
      </c>
      <c r="C27" s="2">
        <f t="shared" si="0"/>
        <v>28.525783815194099</v>
      </c>
      <c r="D27">
        <f t="shared" si="1"/>
        <v>14</v>
      </c>
      <c r="E27">
        <f t="shared" si="2"/>
        <v>29</v>
      </c>
      <c r="H27">
        <f t="shared" si="3"/>
        <v>813.72034227118968</v>
      </c>
      <c r="I27">
        <f t="shared" si="4"/>
        <v>0.22488098993186403</v>
      </c>
    </row>
    <row r="28" spans="2:9">
      <c r="B28" s="2">
        <v>0.21</v>
      </c>
      <c r="C28" s="2">
        <f t="shared" si="0"/>
        <v>29.052497765189056</v>
      </c>
      <c r="D28">
        <f t="shared" si="1"/>
        <v>14</v>
      </c>
      <c r="E28">
        <f t="shared" si="2"/>
        <v>29</v>
      </c>
      <c r="H28">
        <f t="shared" si="3"/>
        <v>844.04762639631508</v>
      </c>
      <c r="I28">
        <f t="shared" si="4"/>
        <v>2.7560153498452505E-3</v>
      </c>
    </row>
    <row r="29" spans="2:9">
      <c r="B29" s="2">
        <v>0.22</v>
      </c>
      <c r="C29" s="2">
        <f t="shared" si="0"/>
        <v>29.464670964021721</v>
      </c>
      <c r="D29">
        <f t="shared" si="1"/>
        <v>14</v>
      </c>
      <c r="E29">
        <f t="shared" si="2"/>
        <v>29</v>
      </c>
      <c r="H29">
        <f t="shared" si="3"/>
        <v>868.16683501806472</v>
      </c>
      <c r="I29">
        <f t="shared" si="4"/>
        <v>0.21591910480487556</v>
      </c>
    </row>
    <row r="30" spans="2:9">
      <c r="B30" s="2">
        <v>0.23</v>
      </c>
      <c r="C30" s="2">
        <f t="shared" si="0"/>
        <v>29.760678400714212</v>
      </c>
      <c r="D30">
        <f t="shared" si="1"/>
        <v>14</v>
      </c>
      <c r="E30">
        <f t="shared" si="2"/>
        <v>29</v>
      </c>
      <c r="H30">
        <f t="shared" si="3"/>
        <v>885.69797887073742</v>
      </c>
      <c r="I30">
        <f t="shared" si="4"/>
        <v>0.57863162931313195</v>
      </c>
    </row>
    <row r="31" spans="2:9">
      <c r="B31" s="2">
        <v>0.24</v>
      </c>
      <c r="C31" s="2">
        <f t="shared" si="0"/>
        <v>29.939353052918833</v>
      </c>
      <c r="D31">
        <f t="shared" si="1"/>
        <v>14</v>
      </c>
      <c r="E31">
        <f t="shared" si="2"/>
        <v>29</v>
      </c>
      <c r="H31">
        <f t="shared" si="3"/>
        <v>896.36486122732026</v>
      </c>
      <c r="I31">
        <f t="shared" si="4"/>
        <v>0.88238415802793102</v>
      </c>
    </row>
    <row r="32" spans="2:9">
      <c r="B32" s="2">
        <v>0.25</v>
      </c>
      <c r="C32" s="2">
        <f t="shared" si="0"/>
        <v>29.999990487955039</v>
      </c>
      <c r="D32">
        <f t="shared" si="1"/>
        <v>14</v>
      </c>
      <c r="E32">
        <f t="shared" si="2"/>
        <v>29</v>
      </c>
      <c r="H32">
        <f t="shared" si="3"/>
        <v>899.99942927739278</v>
      </c>
      <c r="I32">
        <f t="shared" si="4"/>
        <v>0.99998097600055602</v>
      </c>
    </row>
    <row r="33" spans="2:9">
      <c r="B33" s="2">
        <v>0.26</v>
      </c>
      <c r="C33" s="2">
        <f t="shared" si="0"/>
        <v>29.942351640066292</v>
      </c>
      <c r="D33">
        <f t="shared" si="1"/>
        <v>14</v>
      </c>
      <c r="E33">
        <f t="shared" si="2"/>
        <v>29</v>
      </c>
      <c r="H33">
        <f t="shared" si="3"/>
        <v>896.54442173738062</v>
      </c>
      <c r="I33">
        <f t="shared" si="4"/>
        <v>0.88802661353563017</v>
      </c>
    </row>
    <row r="34" spans="2:9">
      <c r="B34" s="2">
        <v>0.27</v>
      </c>
      <c r="C34" s="2">
        <f t="shared" si="0"/>
        <v>29.766663752947323</v>
      </c>
      <c r="D34">
        <f t="shared" si="1"/>
        <v>14</v>
      </c>
      <c r="E34">
        <f t="shared" si="2"/>
        <v>29</v>
      </c>
      <c r="H34">
        <f t="shared" si="3"/>
        <v>886.05427098102803</v>
      </c>
      <c r="I34">
        <f t="shared" si="4"/>
        <v>0.5877733100832746</v>
      </c>
    </row>
    <row r="35" spans="2:9">
      <c r="B35" s="2">
        <v>0.28000000000000003</v>
      </c>
      <c r="C35" s="2">
        <f t="shared" si="0"/>
        <v>29.473619483825864</v>
      </c>
      <c r="D35">
        <f t="shared" si="1"/>
        <v>14</v>
      </c>
      <c r="E35">
        <f t="shared" si="2"/>
        <v>29</v>
      </c>
      <c r="H35">
        <f t="shared" si="3"/>
        <v>868.69424547735957</v>
      </c>
      <c r="I35">
        <f t="shared" si="4"/>
        <v>0.22431541545947789</v>
      </c>
    </row>
    <row r="36" spans="2:9">
      <c r="B36" s="2">
        <v>0.28999999999999998</v>
      </c>
      <c r="C36" s="2">
        <f t="shared" si="0"/>
        <v>29.064374172631045</v>
      </c>
      <c r="D36">
        <f t="shared" si="1"/>
        <v>14</v>
      </c>
      <c r="E36">
        <f t="shared" si="2"/>
        <v>29</v>
      </c>
      <c r="H36">
        <f t="shared" si="3"/>
        <v>844.73784604670254</v>
      </c>
      <c r="I36">
        <f t="shared" si="4"/>
        <v>4.1440341019315192E-3</v>
      </c>
    </row>
    <row r="37" spans="2:9">
      <c r="B37" s="2">
        <v>0.3</v>
      </c>
      <c r="C37" s="2">
        <f t="shared" si="0"/>
        <v>28.540541287014857</v>
      </c>
      <c r="D37">
        <f t="shared" si="1"/>
        <v>14</v>
      </c>
      <c r="E37">
        <f t="shared" si="2"/>
        <v>29</v>
      </c>
      <c r="H37">
        <f t="shared" si="3"/>
        <v>814.5624969557997</v>
      </c>
      <c r="I37">
        <f t="shared" si="4"/>
        <v>0.21110230893796367</v>
      </c>
    </row>
    <row r="38" spans="2:9">
      <c r="B38" s="2">
        <v>0.31</v>
      </c>
      <c r="C38" s="2">
        <f t="shared" si="0"/>
        <v>27.904186061184941</v>
      </c>
      <c r="D38">
        <f t="shared" si="1"/>
        <v>13</v>
      </c>
      <c r="E38">
        <f t="shared" si="2"/>
        <v>27</v>
      </c>
      <c r="H38">
        <f t="shared" si="3"/>
        <v>778.64359973722799</v>
      </c>
      <c r="I38">
        <f t="shared" si="4"/>
        <v>0.81755243324113758</v>
      </c>
    </row>
    <row r="39" spans="2:9">
      <c r="B39" s="2">
        <v>0.32</v>
      </c>
      <c r="C39" s="2">
        <f t="shared" si="0"/>
        <v>27.157817353627809</v>
      </c>
      <c r="D39">
        <f t="shared" si="1"/>
        <v>13</v>
      </c>
      <c r="E39">
        <f t="shared" si="2"/>
        <v>27</v>
      </c>
      <c r="H39">
        <f t="shared" si="3"/>
        <v>737.54704341300783</v>
      </c>
      <c r="I39">
        <f t="shared" si="4"/>
        <v>2.490631710608503E-2</v>
      </c>
    </row>
    <row r="40" spans="2:9">
      <c r="B40" s="2">
        <v>0.33</v>
      </c>
      <c r="C40" s="2">
        <f t="shared" si="0"/>
        <v>26.304377755823854</v>
      </c>
      <c r="D40">
        <f t="shared" si="1"/>
        <v>13</v>
      </c>
      <c r="E40">
        <f t="shared" si="2"/>
        <v>27</v>
      </c>
      <c r="H40">
        <f t="shared" si="3"/>
        <v>691.92028912108071</v>
      </c>
      <c r="I40">
        <f t="shared" si="4"/>
        <v>0.48389030659265792</v>
      </c>
    </row>
    <row r="41" spans="2:9">
      <c r="B41" s="2">
        <v>0.34</v>
      </c>
      <c r="C41" s="2">
        <f t="shared" si="0"/>
        <v>25.347231990950874</v>
      </c>
      <c r="D41">
        <f t="shared" si="1"/>
        <v>12</v>
      </c>
      <c r="E41">
        <f t="shared" si="2"/>
        <v>25</v>
      </c>
      <c r="H41">
        <f t="shared" si="3"/>
        <v>642.48216960308343</v>
      </c>
      <c r="I41">
        <f t="shared" si="4"/>
        <v>0.12057005553970791</v>
      </c>
    </row>
    <row r="42" spans="2:9">
      <c r="B42" s="2">
        <v>0.35</v>
      </c>
      <c r="C42" s="2">
        <f t="shared" si="0"/>
        <v>24.290153648314927</v>
      </c>
      <c r="D42">
        <f t="shared" si="1"/>
        <v>12</v>
      </c>
      <c r="E42">
        <f t="shared" si="2"/>
        <v>25</v>
      </c>
      <c r="H42">
        <f t="shared" si="3"/>
        <v>590.01156425874694</v>
      </c>
      <c r="I42">
        <f t="shared" si="4"/>
        <v>0.50388184300060812</v>
      </c>
    </row>
    <row r="43" spans="2:9">
      <c r="B43" s="2">
        <v>0.36</v>
      </c>
      <c r="C43" s="2">
        <f t="shared" si="0"/>
        <v>23.13731030580832</v>
      </c>
      <c r="D43">
        <f t="shared" si="1"/>
        <v>11</v>
      </c>
      <c r="E43">
        <f t="shared" si="2"/>
        <v>23</v>
      </c>
      <c r="H43">
        <f t="shared" si="3"/>
        <v>535.33512818726388</v>
      </c>
      <c r="I43">
        <f t="shared" si="4"/>
        <v>1.885412008117443E-2</v>
      </c>
    </row>
    <row r="44" spans="2:9">
      <c r="B44" s="2">
        <v>0.37</v>
      </c>
      <c r="C44" s="2">
        <f t="shared" si="0"/>
        <v>21.893247099050399</v>
      </c>
      <c r="D44">
        <f t="shared" si="1"/>
        <v>10</v>
      </c>
      <c r="E44">
        <f t="shared" si="2"/>
        <v>21</v>
      </c>
      <c r="H44">
        <f t="shared" si="3"/>
        <v>479.31426854007867</v>
      </c>
      <c r="I44">
        <f t="shared" si="4"/>
        <v>0.79789037996195278</v>
      </c>
    </row>
    <row r="45" spans="2:9">
      <c r="B45" s="2">
        <v>0.38</v>
      </c>
      <c r="C45" s="2">
        <f t="shared" si="0"/>
        <v>20.562868801990255</v>
      </c>
      <c r="D45">
        <f t="shared" si="1"/>
        <v>10</v>
      </c>
      <c r="E45">
        <f t="shared" si="2"/>
        <v>21</v>
      </c>
      <c r="H45">
        <f t="shared" si="3"/>
        <v>422.83157336786417</v>
      </c>
      <c r="I45">
        <f t="shared" si="4"/>
        <v>0.19108368427343447</v>
      </c>
    </row>
    <row r="46" spans="2:9">
      <c r="B46" s="2">
        <v>0.39</v>
      </c>
      <c r="C46" s="2">
        <f t="shared" si="0"/>
        <v>19.151420489619635</v>
      </c>
      <c r="D46">
        <f t="shared" si="1"/>
        <v>9</v>
      </c>
      <c r="E46">
        <f t="shared" si="2"/>
        <v>19</v>
      </c>
      <c r="H46">
        <f t="shared" si="3"/>
        <v>366.77690677022281</v>
      </c>
      <c r="I46">
        <f t="shared" si="4"/>
        <v>2.2928164676650108E-2</v>
      </c>
    </row>
    <row r="47" spans="2:9">
      <c r="B47" s="2">
        <v>0.4</v>
      </c>
      <c r="C47" s="2">
        <f t="shared" si="0"/>
        <v>17.664466859033848</v>
      </c>
      <c r="D47">
        <f t="shared" si="1"/>
        <v>8</v>
      </c>
      <c r="E47">
        <f t="shared" si="2"/>
        <v>17</v>
      </c>
      <c r="H47">
        <f t="shared" si="3"/>
        <v>312.03338941390513</v>
      </c>
      <c r="I47">
        <f t="shared" si="4"/>
        <v>0.44151620675430714</v>
      </c>
    </row>
    <row r="48" spans="2:9">
      <c r="B48" s="2">
        <v>0.41</v>
      </c>
      <c r="C48" s="2">
        <f t="shared" si="0"/>
        <v>16.107870290368606</v>
      </c>
      <c r="D48">
        <f t="shared" si="1"/>
        <v>8</v>
      </c>
      <c r="E48">
        <f t="shared" si="2"/>
        <v>17</v>
      </c>
      <c r="H48">
        <f t="shared" si="3"/>
        <v>259.46348529133957</v>
      </c>
      <c r="I48">
        <f t="shared" si="4"/>
        <v>0.79589541880699588</v>
      </c>
    </row>
    <row r="49" spans="2:9">
      <c r="B49" s="2">
        <v>0.42</v>
      </c>
      <c r="C49" s="2">
        <f t="shared" si="0"/>
        <v>14.487767734108211</v>
      </c>
      <c r="D49">
        <f t="shared" si="1"/>
        <v>7</v>
      </c>
      <c r="E49">
        <f t="shared" si="2"/>
        <v>15</v>
      </c>
      <c r="H49">
        <f t="shared" si="3"/>
        <v>209.89541391746695</v>
      </c>
      <c r="I49">
        <f t="shared" si="4"/>
        <v>0.26238189422063696</v>
      </c>
    </row>
    <row r="50" spans="2:9">
      <c r="B50" s="2">
        <v>0.43</v>
      </c>
      <c r="C50" s="2">
        <f t="shared" si="0"/>
        <v>12.810546515888294</v>
      </c>
      <c r="D50">
        <f t="shared" si="1"/>
        <v>6</v>
      </c>
      <c r="E50">
        <f t="shared" si="2"/>
        <v>13</v>
      </c>
      <c r="H50">
        <f t="shared" si="3"/>
        <v>164.11010203573773</v>
      </c>
      <c r="I50">
        <f t="shared" si="4"/>
        <v>3.5892622642064324E-2</v>
      </c>
    </row>
    <row r="51" spans="2:9">
      <c r="B51" s="2">
        <v>0.44</v>
      </c>
      <c r="C51" s="2">
        <f t="shared" si="0"/>
        <v>11.082819154183271</v>
      </c>
      <c r="D51">
        <f t="shared" si="1"/>
        <v>5</v>
      </c>
      <c r="E51">
        <f t="shared" si="2"/>
        <v>11</v>
      </c>
      <c r="H51">
        <f t="shared" si="3"/>
        <v>122.8288804043316</v>
      </c>
      <c r="I51">
        <f t="shared" si="4"/>
        <v>6.8590122996324537E-3</v>
      </c>
    </row>
    <row r="52" spans="2:9">
      <c r="B52" s="2">
        <v>0.45</v>
      </c>
      <c r="C52" s="2">
        <f t="shared" si="0"/>
        <v>9.3113972901612492</v>
      </c>
      <c r="D52">
        <f t="shared" si="1"/>
        <v>4</v>
      </c>
      <c r="E52">
        <f t="shared" si="2"/>
        <v>9</v>
      </c>
      <c r="H52">
        <f t="shared" si="3"/>
        <v>86.702119495222249</v>
      </c>
      <c r="I52">
        <f t="shared" si="4"/>
        <v>9.6968272319769205E-2</v>
      </c>
    </row>
    <row r="53" spans="2:9">
      <c r="B53" s="2">
        <v>0.46</v>
      </c>
      <c r="C53" s="2">
        <f t="shared" si="0"/>
        <v>7.5032648324888633</v>
      </c>
      <c r="D53">
        <f t="shared" si="1"/>
        <v>3</v>
      </c>
      <c r="E53">
        <f t="shared" si="2"/>
        <v>7</v>
      </c>
      <c r="H53">
        <f t="shared" si="3"/>
        <v>56.298983146464131</v>
      </c>
      <c r="I53">
        <f t="shared" si="4"/>
        <v>0.25327549162004365</v>
      </c>
    </row>
    <row r="54" spans="2:9">
      <c r="B54" s="2">
        <v>0.47</v>
      </c>
      <c r="C54" s="2">
        <f t="shared" si="0"/>
        <v>5.6655504229640501</v>
      </c>
      <c r="D54">
        <f t="shared" si="1"/>
        <v>2</v>
      </c>
      <c r="E54">
        <f t="shared" si="2"/>
        <v>5</v>
      </c>
      <c r="H54">
        <f t="shared" si="3"/>
        <v>32.09846159514813</v>
      </c>
      <c r="I54">
        <f t="shared" si="4"/>
        <v>0.44295736550762599</v>
      </c>
    </row>
    <row r="55" spans="2:9">
      <c r="B55" s="2">
        <v>0.48</v>
      </c>
      <c r="C55" s="2">
        <f t="shared" si="0"/>
        <v>3.8054993315319057</v>
      </c>
      <c r="D55">
        <f t="shared" si="1"/>
        <v>1</v>
      </c>
      <c r="E55">
        <f t="shared" si="2"/>
        <v>3</v>
      </c>
      <c r="H55">
        <f t="shared" si="3"/>
        <v>14.48182516228978</v>
      </c>
      <c r="I55">
        <f t="shared" si="4"/>
        <v>0.64882917309834687</v>
      </c>
    </row>
    <row r="56" spans="2:9">
      <c r="B56" s="2">
        <v>0.49</v>
      </c>
      <c r="C56" s="2">
        <f t="shared" si="0"/>
        <v>1.930444891489123</v>
      </c>
      <c r="D56">
        <f t="shared" si="1"/>
        <v>0</v>
      </c>
      <c r="E56">
        <f t="shared" si="2"/>
        <v>1</v>
      </c>
      <c r="H56">
        <f t="shared" si="3"/>
        <v>3.7266174790764519</v>
      </c>
      <c r="I56">
        <f t="shared" si="4"/>
        <v>0.86572769609820588</v>
      </c>
    </row>
    <row r="57" spans="2:9">
      <c r="B57" s="2">
        <v>0.5</v>
      </c>
      <c r="C57" s="2">
        <f t="shared" si="0"/>
        <v>4.7779587494604848E-2</v>
      </c>
      <c r="D57">
        <f t="shared" si="1"/>
        <v>0</v>
      </c>
      <c r="E57">
        <f t="shared" si="2"/>
        <v>1</v>
      </c>
      <c r="H57">
        <f t="shared" si="3"/>
        <v>2.2828889811546001E-3</v>
      </c>
      <c r="I57">
        <f t="shared" si="4"/>
        <v>0.90672371399194485</v>
      </c>
    </row>
    <row r="58" spans="2:9">
      <c r="B58" s="2">
        <v>0.51</v>
      </c>
      <c r="C58" s="2">
        <f t="shared" si="0"/>
        <v>-1.8350740896265922</v>
      </c>
      <c r="D58">
        <f t="shared" si="1"/>
        <v>-1</v>
      </c>
      <c r="E58">
        <f t="shared" si="2"/>
        <v>-1</v>
      </c>
      <c r="H58">
        <f t="shared" si="3"/>
        <v>3.3674969144188664</v>
      </c>
      <c r="I58">
        <f t="shared" si="4"/>
        <v>0.69734873516568185</v>
      </c>
    </row>
    <row r="59" spans="2:9">
      <c r="B59" s="2">
        <v>0.52</v>
      </c>
      <c r="C59" s="2">
        <f t="shared" si="0"/>
        <v>-3.7106929063800678</v>
      </c>
      <c r="D59">
        <f t="shared" si="1"/>
        <v>-2</v>
      </c>
      <c r="E59">
        <f t="shared" si="2"/>
        <v>-3</v>
      </c>
      <c r="H59">
        <f t="shared" si="3"/>
        <v>13.769241845459355</v>
      </c>
      <c r="I59">
        <f t="shared" si="4"/>
        <v>0.50508440717894776</v>
      </c>
    </row>
    <row r="60" spans="2:9">
      <c r="B60" s="2">
        <v>0.53</v>
      </c>
      <c r="C60" s="2">
        <f t="shared" si="0"/>
        <v>-5.5716821530268987</v>
      </c>
      <c r="D60">
        <f t="shared" si="1"/>
        <v>-3</v>
      </c>
      <c r="E60">
        <f t="shared" si="2"/>
        <v>-5</v>
      </c>
      <c r="H60">
        <f t="shared" si="3"/>
        <v>31.043642014358458</v>
      </c>
      <c r="I60">
        <f t="shared" si="4"/>
        <v>0.32682048408947045</v>
      </c>
    </row>
    <row r="61" spans="2:9">
      <c r="B61" s="2">
        <v>0.54</v>
      </c>
      <c r="C61" s="2">
        <f t="shared" si="0"/>
        <v>-7.4107047975521754</v>
      </c>
      <c r="D61">
        <f t="shared" si="1"/>
        <v>-4</v>
      </c>
      <c r="E61">
        <f t="shared" si="2"/>
        <v>-7</v>
      </c>
      <c r="H61">
        <f t="shared" si="3"/>
        <v>54.918545596462828</v>
      </c>
      <c r="I61">
        <f t="shared" si="4"/>
        <v>0.16867843073237335</v>
      </c>
    </row>
    <row r="62" spans="2:9">
      <c r="B62" s="2">
        <v>0.55000000000000004</v>
      </c>
      <c r="C62" s="2">
        <f t="shared" si="0"/>
        <v>-9.2205104122367079</v>
      </c>
      <c r="D62">
        <f t="shared" si="1"/>
        <v>-5</v>
      </c>
      <c r="E62">
        <f t="shared" si="2"/>
        <v>-9</v>
      </c>
      <c r="H62">
        <f t="shared" si="3"/>
        <v>85.017812262165549</v>
      </c>
      <c r="I62">
        <f t="shared" si="4"/>
        <v>4.8624841904802839E-2</v>
      </c>
    </row>
    <row r="63" spans="2:9">
      <c r="B63" s="2">
        <v>0.56000000000000005</v>
      </c>
      <c r="C63" s="2">
        <f t="shared" si="0"/>
        <v>-10.993963758787409</v>
      </c>
      <c r="D63">
        <f t="shared" si="1"/>
        <v>-6</v>
      </c>
      <c r="E63">
        <f t="shared" si="2"/>
        <v>-11</v>
      </c>
      <c r="H63">
        <f t="shared" si="3"/>
        <v>120.86723912953097</v>
      </c>
      <c r="I63">
        <f t="shared" si="4"/>
        <v>3.6436207976584056E-5</v>
      </c>
    </row>
    <row r="64" spans="2:9">
      <c r="B64" s="2">
        <v>0.56999999999999995</v>
      </c>
      <c r="C64" s="2">
        <f t="shared" si="0"/>
        <v>-12.724072919328336</v>
      </c>
      <c r="D64">
        <f t="shared" si="1"/>
        <v>-7</v>
      </c>
      <c r="E64">
        <f t="shared" si="2"/>
        <v>-13</v>
      </c>
      <c r="H64">
        <f t="shared" si="3"/>
        <v>161.90203165638471</v>
      </c>
      <c r="I64">
        <f t="shared" si="4"/>
        <v>7.6135753847987125E-2</v>
      </c>
    </row>
    <row r="65" spans="2:9">
      <c r="B65" s="2">
        <v>0.57999999999999996</v>
      </c>
      <c r="C65" s="2">
        <f t="shared" si="0"/>
        <v>-14.404016862344688</v>
      </c>
      <c r="D65">
        <f t="shared" si="1"/>
        <v>-8</v>
      </c>
      <c r="E65">
        <f t="shared" si="2"/>
        <v>-15</v>
      </c>
      <c r="H65">
        <f t="shared" si="3"/>
        <v>207.47570177071012</v>
      </c>
      <c r="I65">
        <f t="shared" si="4"/>
        <v>0.35519590036947002</v>
      </c>
    </row>
    <row r="66" spans="2:9">
      <c r="B66" s="2">
        <v>0.59</v>
      </c>
      <c r="C66" s="2">
        <f t="shared" si="0"/>
        <v>-16.027172334899674</v>
      </c>
      <c r="D66">
        <f t="shared" si="1"/>
        <v>-9</v>
      </c>
      <c r="E66">
        <f t="shared" si="2"/>
        <v>-17</v>
      </c>
      <c r="H66">
        <f t="shared" si="3"/>
        <v>256.8702530525735</v>
      </c>
      <c r="I66">
        <f t="shared" si="4"/>
        <v>0.94639366598455121</v>
      </c>
    </row>
    <row r="67" spans="2:9">
      <c r="B67" s="2">
        <v>0.6</v>
      </c>
      <c r="C67" s="2">
        <f t="shared" si="0"/>
        <v>-17.587139975100811</v>
      </c>
      <c r="D67">
        <f t="shared" si="1"/>
        <v>-9</v>
      </c>
      <c r="E67">
        <f t="shared" si="2"/>
        <v>-17</v>
      </c>
      <c r="H67">
        <f t="shared" si="3"/>
        <v>309.30749250378898</v>
      </c>
      <c r="I67">
        <f t="shared" si="4"/>
        <v>0.34473335036138131</v>
      </c>
    </row>
    <row r="68" spans="2:9">
      <c r="B68" s="2">
        <v>0.61</v>
      </c>
      <c r="C68" s="2">
        <f t="shared" si="0"/>
        <v>-19.077769541865873</v>
      </c>
      <c r="D68">
        <f t="shared" si="1"/>
        <v>-10</v>
      </c>
      <c r="E68">
        <f t="shared" si="2"/>
        <v>-19</v>
      </c>
      <c r="H68">
        <f t="shared" si="3"/>
        <v>363.96129069254522</v>
      </c>
      <c r="I68">
        <f t="shared" si="4"/>
        <v>6.0481016420277792E-3</v>
      </c>
    </row>
    <row r="69" spans="2:9">
      <c r="B69" s="2">
        <v>0.62</v>
      </c>
      <c r="C69" s="2">
        <f t="shared" si="0"/>
        <v>-20.493184162518979</v>
      </c>
      <c r="D69">
        <f t="shared" si="1"/>
        <v>-11</v>
      </c>
      <c r="E69">
        <f t="shared" si="2"/>
        <v>-21</v>
      </c>
      <c r="H69">
        <f t="shared" si="3"/>
        <v>419.9705971189187</v>
      </c>
      <c r="I69">
        <f t="shared" si="4"/>
        <v>0.2568622931215887</v>
      </c>
    </row>
    <row r="70" spans="2:9">
      <c r="B70" s="2">
        <v>0.63</v>
      </c>
      <c r="C70" s="2">
        <f t="shared" si="0"/>
        <v>-21.827803502619826</v>
      </c>
      <c r="D70">
        <f t="shared" si="1"/>
        <v>-11</v>
      </c>
      <c r="E70">
        <f t="shared" si="2"/>
        <v>-21</v>
      </c>
      <c r="H70">
        <f t="shared" si="3"/>
        <v>476.45300574898232</v>
      </c>
      <c r="I70">
        <f t="shared" si="4"/>
        <v>0.68525863894965233</v>
      </c>
    </row>
    <row r="71" spans="2:9">
      <c r="B71" s="2">
        <v>0.64</v>
      </c>
      <c r="C71" s="2">
        <f t="shared" si="0"/>
        <v>-23.076365766677849</v>
      </c>
      <c r="D71">
        <f t="shared" si="1"/>
        <v>-12</v>
      </c>
      <c r="E71">
        <f t="shared" si="2"/>
        <v>-23</v>
      </c>
      <c r="H71">
        <f t="shared" si="3"/>
        <v>532.51865699750135</v>
      </c>
      <c r="I71">
        <f t="shared" si="4"/>
        <v>5.8317303202957069E-3</v>
      </c>
    </row>
    <row r="72" spans="2:9">
      <c r="B72" s="2">
        <v>0.65</v>
      </c>
      <c r="C72" s="2">
        <f t="shared" si="0"/>
        <v>-24.233948443012494</v>
      </c>
      <c r="D72">
        <f t="shared" si="1"/>
        <v>-13</v>
      </c>
      <c r="E72">
        <f t="shared" si="2"/>
        <v>-25</v>
      </c>
      <c r="H72">
        <f t="shared" si="3"/>
        <v>587.28425713858769</v>
      </c>
      <c r="I72">
        <f t="shared" si="4"/>
        <v>0.58683498796298206</v>
      </c>
    </row>
    <row r="73" spans="2:9">
      <c r="B73" s="2">
        <v>0.66</v>
      </c>
      <c r="C73" s="2">
        <f t="shared" ref="C73:C115" si="5">30*SIN(3.14*B73*2)</f>
        <v>-25.295987710972202</v>
      </c>
      <c r="D73">
        <f t="shared" ref="D73:D115" si="6">IF(C73 &lt;$C$3*$E$3,$C$3,IF(C73&gt;=$D$3*$E$3,$D$3,INT(C73/$E$3)))</f>
        <v>-13</v>
      </c>
      <c r="E73">
        <f t="shared" ref="E73:E115" si="7">D73*$E$3+$E$3/2</f>
        <v>-25</v>
      </c>
      <c r="H73">
        <f t="shared" ref="H73:H115" si="8">C73*C73</f>
        <v>639.88699427365668</v>
      </c>
      <c r="I73">
        <f t="shared" ref="I73:I115" si="9">(E73-C73)*(E73-C73)</f>
        <v>8.7608725046563918E-2</v>
      </c>
    </row>
    <row r="74" spans="2:9">
      <c r="B74" s="2">
        <v>0.67</v>
      </c>
      <c r="C74" s="2">
        <f t="shared" si="5"/>
        <v>-26.258296433998243</v>
      </c>
      <c r="D74">
        <f t="shared" si="6"/>
        <v>-14</v>
      </c>
      <c r="E74">
        <f t="shared" si="7"/>
        <v>-27</v>
      </c>
      <c r="H74">
        <f t="shared" si="8"/>
        <v>689.4981316157249</v>
      </c>
      <c r="I74">
        <f t="shared" si="9"/>
        <v>0.55012417981972239</v>
      </c>
    </row>
    <row r="75" spans="2:9">
      <c r="B75" s="2">
        <v>0.68</v>
      </c>
      <c r="C75" s="2">
        <f t="shared" si="5"/>
        <v>-27.117080667594802</v>
      </c>
      <c r="D75">
        <f t="shared" si="6"/>
        <v>-14</v>
      </c>
      <c r="E75">
        <f t="shared" si="7"/>
        <v>-27</v>
      </c>
      <c r="H75">
        <f t="shared" si="8"/>
        <v>735.33606393284379</v>
      </c>
      <c r="I75">
        <f t="shared" si="9"/>
        <v>1.3707882724444561E-2</v>
      </c>
    </row>
    <row r="76" spans="2:9">
      <c r="B76" s="2">
        <v>0.69</v>
      </c>
      <c r="C76" s="2">
        <f t="shared" si="5"/>
        <v>-27.868954617122192</v>
      </c>
      <c r="D76">
        <f t="shared" si="6"/>
        <v>-14</v>
      </c>
      <c r="E76">
        <f t="shared" si="7"/>
        <v>-27</v>
      </c>
      <c r="H76">
        <f t="shared" si="8"/>
        <v>776.67863145121635</v>
      </c>
      <c r="I76">
        <f t="shared" si="9"/>
        <v>0.75508212661797536</v>
      </c>
    </row>
    <row r="77" spans="2:9">
      <c r="B77" s="2">
        <v>0.7</v>
      </c>
      <c r="C77" s="2">
        <f t="shared" si="5"/>
        <v>-28.510953986441287</v>
      </c>
      <c r="D77">
        <f t="shared" si="6"/>
        <v>-15</v>
      </c>
      <c r="E77">
        <f t="shared" si="7"/>
        <v>-29</v>
      </c>
      <c r="H77">
        <f t="shared" si="8"/>
        <v>812.87449721697226</v>
      </c>
      <c r="I77">
        <f t="shared" si="9"/>
        <v>0.23916600337766925</v>
      </c>
    </row>
    <row r="78" spans="2:9">
      <c r="B78" s="2">
        <v>0.71</v>
      </c>
      <c r="C78" s="2">
        <f t="shared" si="5"/>
        <v>-29.040547664781425</v>
      </c>
      <c r="D78">
        <f t="shared" si="6"/>
        <v>-15</v>
      </c>
      <c r="E78">
        <f t="shared" si="7"/>
        <v>-29</v>
      </c>
      <c r="H78">
        <f t="shared" si="8"/>
        <v>843.35340867044181</v>
      </c>
      <c r="I78">
        <f t="shared" si="9"/>
        <v>1.6441131192267877E-3</v>
      </c>
    </row>
    <row r="79" spans="2:9">
      <c r="B79" s="2">
        <v>0.72</v>
      </c>
      <c r="C79" s="2">
        <f t="shared" si="5"/>
        <v>-29.455647705756096</v>
      </c>
      <c r="D79">
        <f t="shared" si="6"/>
        <v>-15</v>
      </c>
      <c r="E79">
        <f t="shared" si="7"/>
        <v>-29</v>
      </c>
      <c r="H79">
        <f t="shared" si="8"/>
        <v>867.63518176561433</v>
      </c>
      <c r="I79">
        <f t="shared" si="9"/>
        <v>0.20761483176079398</v>
      </c>
    </row>
    <row r="80" spans="2:9">
      <c r="B80" s="2">
        <v>0.73</v>
      </c>
      <c r="C80" s="2">
        <f t="shared" si="5"/>
        <v>-29.754617559183462</v>
      </c>
      <c r="D80">
        <f t="shared" si="6"/>
        <v>-15</v>
      </c>
      <c r="E80">
        <f t="shared" si="7"/>
        <v>-29</v>
      </c>
      <c r="H80">
        <f t="shared" si="8"/>
        <v>885.33726609326879</v>
      </c>
      <c r="I80">
        <f t="shared" si="9"/>
        <v>0.56944766062800556</v>
      </c>
    </row>
    <row r="81" spans="2:9">
      <c r="B81" s="2">
        <v>0.74</v>
      </c>
      <c r="C81" s="2">
        <f t="shared" si="5"/>
        <v>-29.93627852325745</v>
      </c>
      <c r="D81">
        <f t="shared" si="6"/>
        <v>-15</v>
      </c>
      <c r="E81">
        <f t="shared" si="7"/>
        <v>-29</v>
      </c>
      <c r="H81">
        <f t="shared" si="8"/>
        <v>896.18077182204524</v>
      </c>
      <c r="I81">
        <f t="shared" si="9"/>
        <v>0.87661747311315052</v>
      </c>
    </row>
    <row r="82" spans="2:9">
      <c r="B82" s="2">
        <v>0.75</v>
      </c>
      <c r="C82" s="2">
        <f t="shared" si="5"/>
        <v>-29.999914391631538</v>
      </c>
      <c r="D82">
        <f t="shared" si="6"/>
        <v>-15</v>
      </c>
      <c r="E82">
        <f t="shared" si="7"/>
        <v>-29</v>
      </c>
      <c r="H82">
        <f t="shared" si="8"/>
        <v>899.99486350522113</v>
      </c>
      <c r="I82">
        <f t="shared" si="9"/>
        <v>0.99982879059186935</v>
      </c>
    </row>
    <row r="83" spans="2:9">
      <c r="B83" s="2">
        <v>0.76</v>
      </c>
      <c r="C83" s="2">
        <f t="shared" si="5"/>
        <v>-29.94527427709378</v>
      </c>
      <c r="D83">
        <f t="shared" si="6"/>
        <v>-15</v>
      </c>
      <c r="E83">
        <f t="shared" si="7"/>
        <v>-29</v>
      </c>
      <c r="H83">
        <f t="shared" si="8"/>
        <v>896.71945153037439</v>
      </c>
      <c r="I83">
        <f t="shared" si="9"/>
        <v>0.89354345893516895</v>
      </c>
    </row>
    <row r="84" spans="2:9">
      <c r="B84" s="2">
        <v>0.77</v>
      </c>
      <c r="C84" s="2">
        <f t="shared" si="5"/>
        <v>-29.772573600700682</v>
      </c>
      <c r="D84">
        <f t="shared" si="6"/>
        <v>-15</v>
      </c>
      <c r="E84">
        <f t="shared" si="7"/>
        <v>-29</v>
      </c>
      <c r="H84">
        <f t="shared" si="8"/>
        <v>886.40613880913918</v>
      </c>
      <c r="I84">
        <f t="shared" si="9"/>
        <v>0.59686996849961615</v>
      </c>
    </row>
    <row r="85" spans="2:9">
      <c r="B85" s="2">
        <v>0.78</v>
      </c>
      <c r="C85" s="2">
        <f t="shared" si="5"/>
        <v>-29.482493242470209</v>
      </c>
      <c r="D85">
        <f t="shared" si="6"/>
        <v>-15</v>
      </c>
      <c r="E85">
        <f t="shared" si="7"/>
        <v>-29</v>
      </c>
      <c r="H85">
        <f t="shared" si="8"/>
        <v>869.21740779230151</v>
      </c>
      <c r="I85">
        <f t="shared" si="9"/>
        <v>0.23279972902941598</v>
      </c>
    </row>
    <row r="86" spans="2:9">
      <c r="B86" s="2">
        <v>0.79</v>
      </c>
      <c r="C86" s="2">
        <f t="shared" si="5"/>
        <v>-29.07617685698234</v>
      </c>
      <c r="D86">
        <f t="shared" si="6"/>
        <v>-15</v>
      </c>
      <c r="E86">
        <f t="shared" si="7"/>
        <v>-29</v>
      </c>
      <c r="H86">
        <f t="shared" si="8"/>
        <v>845.42406061851545</v>
      </c>
      <c r="I86">
        <f t="shared" si="9"/>
        <v>5.8029135397078147E-3</v>
      </c>
    </row>
    <row r="87" spans="2:9">
      <c r="B87" s="2">
        <v>0.8</v>
      </c>
      <c r="C87" s="2">
        <f t="shared" si="5"/>
        <v>-28.555226364470567</v>
      </c>
      <c r="D87">
        <f t="shared" si="6"/>
        <v>-15</v>
      </c>
      <c r="E87">
        <f t="shared" si="7"/>
        <v>-29</v>
      </c>
      <c r="H87">
        <f t="shared" si="8"/>
        <v>815.40095272615497</v>
      </c>
      <c r="I87">
        <f t="shared" si="9"/>
        <v>0.19782358686206905</v>
      </c>
    </row>
    <row r="88" spans="2:9">
      <c r="B88" s="2">
        <v>0.81</v>
      </c>
      <c r="C88" s="2">
        <f t="shared" si="5"/>
        <v>-27.921695635180853</v>
      </c>
      <c r="D88">
        <f t="shared" si="6"/>
        <v>-14</v>
      </c>
      <c r="E88">
        <f t="shared" si="7"/>
        <v>-27</v>
      </c>
      <c r="H88">
        <f t="shared" si="8"/>
        <v>779.62108714367753</v>
      </c>
      <c r="I88">
        <f t="shared" si="9"/>
        <v>0.84952284391143684</v>
      </c>
    </row>
    <row r="89" spans="2:9">
      <c r="B89" s="2">
        <v>0.82</v>
      </c>
      <c r="C89" s="2">
        <f t="shared" si="5"/>
        <v>-27.178082391897778</v>
      </c>
      <c r="D89">
        <f t="shared" si="6"/>
        <v>-14</v>
      </c>
      <c r="E89">
        <f t="shared" si="7"/>
        <v>-27</v>
      </c>
      <c r="H89">
        <f t="shared" si="8"/>
        <v>738.648162500784</v>
      </c>
      <c r="I89">
        <f t="shared" si="9"/>
        <v>3.171333830403382E-2</v>
      </c>
    </row>
    <row r="90" spans="2:9">
      <c r="B90" s="2">
        <v>0.83</v>
      </c>
      <c r="C90" s="2">
        <f t="shared" si="5"/>
        <v>-26.327318362562533</v>
      </c>
      <c r="D90">
        <f t="shared" si="6"/>
        <v>-14</v>
      </c>
      <c r="E90">
        <f t="shared" si="7"/>
        <v>-27</v>
      </c>
      <c r="H90">
        <f t="shared" si="8"/>
        <v>693.12769216372237</v>
      </c>
      <c r="I90">
        <f t="shared" si="9"/>
        <v>0.45250058534555199</v>
      </c>
    </row>
    <row r="91" spans="2:9">
      <c r="B91" s="2">
        <v>0.84</v>
      </c>
      <c r="C91" s="2">
        <f t="shared" si="5"/>
        <v>-25.372757721806494</v>
      </c>
      <c r="D91">
        <f t="shared" si="6"/>
        <v>-13</v>
      </c>
      <c r="E91">
        <f t="shared" si="7"/>
        <v>-25</v>
      </c>
      <c r="H91">
        <f t="shared" si="8"/>
        <v>643.77683440949102</v>
      </c>
      <c r="I91">
        <f t="shared" si="9"/>
        <v>0.13894831916636735</v>
      </c>
    </row>
    <row r="92" spans="2:9">
      <c r="B92" s="2">
        <v>0.85</v>
      </c>
      <c r="C92" s="2">
        <f t="shared" si="5"/>
        <v>-24.318163866970082</v>
      </c>
      <c r="D92">
        <f t="shared" si="6"/>
        <v>-13</v>
      </c>
      <c r="E92">
        <f t="shared" si="7"/>
        <v>-25</v>
      </c>
      <c r="H92">
        <f t="shared" si="8"/>
        <v>591.37309386080926</v>
      </c>
      <c r="I92">
        <f t="shared" si="9"/>
        <v>0.46490051230519247</v>
      </c>
    </row>
    <row r="93" spans="2:9">
      <c r="B93" s="2">
        <v>0.86</v>
      </c>
      <c r="C93" s="2">
        <f t="shared" si="5"/>
        <v>-23.16769458074312</v>
      </c>
      <c r="D93">
        <f t="shared" si="6"/>
        <v>-12</v>
      </c>
      <c r="E93">
        <f t="shared" si="7"/>
        <v>-23</v>
      </c>
      <c r="H93">
        <f t="shared" si="8"/>
        <v>536.7420721865941</v>
      </c>
      <c r="I93">
        <f t="shared" si="9"/>
        <v>2.8121472410610884E-2</v>
      </c>
    </row>
    <row r="94" spans="2:9">
      <c r="B94" s="2">
        <v>0.87</v>
      </c>
      <c r="C94" s="2">
        <f t="shared" si="5"/>
        <v>-21.925885638923567</v>
      </c>
      <c r="D94">
        <f t="shared" si="6"/>
        <v>-11</v>
      </c>
      <c r="E94">
        <f t="shared" si="7"/>
        <v>-21</v>
      </c>
      <c r="H94">
        <f t="shared" si="8"/>
        <v>480.74446105115476</v>
      </c>
      <c r="I94">
        <f t="shared" si="9"/>
        <v>0.85726421636490269</v>
      </c>
    </row>
    <row r="95" spans="2:9">
      <c r="B95" s="2">
        <v>0.88</v>
      </c>
      <c r="C95" s="2">
        <f t="shared" si="5"/>
        <v>-20.597632927921797</v>
      </c>
      <c r="D95">
        <f t="shared" si="6"/>
        <v>-11</v>
      </c>
      <c r="E95">
        <f t="shared" si="7"/>
        <v>-21</v>
      </c>
      <c r="H95">
        <f t="shared" si="8"/>
        <v>424.26248223340826</v>
      </c>
      <c r="I95">
        <f t="shared" si="9"/>
        <v>0.16189926069278571</v>
      </c>
    </row>
    <row r="96" spans="2:9">
      <c r="B96" s="2">
        <v>0.89</v>
      </c>
      <c r="C96" s="2">
        <f t="shared" si="5"/>
        <v>-19.188173142512959</v>
      </c>
      <c r="D96">
        <f t="shared" si="6"/>
        <v>-10</v>
      </c>
      <c r="E96">
        <f t="shared" si="7"/>
        <v>-19</v>
      </c>
      <c r="H96">
        <f t="shared" si="8"/>
        <v>368.18598854705562</v>
      </c>
      <c r="I96">
        <f t="shared" si="9"/>
        <v>3.5409131563202259E-2</v>
      </c>
    </row>
    <row r="97" spans="2:9">
      <c r="B97" s="2">
        <v>0.9</v>
      </c>
      <c r="C97" s="2">
        <f t="shared" si="5"/>
        <v>-17.703063139937264</v>
      </c>
      <c r="D97">
        <f t="shared" si="6"/>
        <v>-9</v>
      </c>
      <c r="E97">
        <f t="shared" si="7"/>
        <v>-17</v>
      </c>
      <c r="H97">
        <f t="shared" si="8"/>
        <v>313.39844453660544</v>
      </c>
      <c r="I97">
        <f t="shared" si="9"/>
        <v>0.49429777873844455</v>
      </c>
    </row>
    <row r="98" spans="2:9">
      <c r="B98" s="2">
        <v>0.91</v>
      </c>
      <c r="C98" s="2">
        <f t="shared" si="5"/>
        <v>-16.148158031745851</v>
      </c>
      <c r="D98">
        <f t="shared" si="6"/>
        <v>-9</v>
      </c>
      <c r="E98">
        <f t="shared" si="7"/>
        <v>-17</v>
      </c>
      <c r="H98">
        <f t="shared" si="8"/>
        <v>260.76300781823801</v>
      </c>
      <c r="I98">
        <f t="shared" si="9"/>
        <v>0.7256347388791029</v>
      </c>
    </row>
    <row r="99" spans="2:9">
      <c r="B99" s="2">
        <v>0.92</v>
      </c>
      <c r="C99" s="2">
        <f t="shared" si="5"/>
        <v>-14.529588099765688</v>
      </c>
      <c r="D99">
        <f t="shared" si="6"/>
        <v>-8</v>
      </c>
      <c r="E99">
        <f t="shared" si="7"/>
        <v>-15</v>
      </c>
      <c r="H99">
        <f t="shared" si="8"/>
        <v>211.10893034885268</v>
      </c>
      <c r="I99">
        <f t="shared" si="9"/>
        <v>0.22128735588205664</v>
      </c>
    </row>
    <row r="100" spans="2:9">
      <c r="B100" s="2">
        <v>0.93</v>
      </c>
      <c r="C100" s="2">
        <f t="shared" si="5"/>
        <v>-12.85373462719371</v>
      </c>
      <c r="D100">
        <f t="shared" si="6"/>
        <v>-7</v>
      </c>
      <c r="E100">
        <f t="shared" si="7"/>
        <v>-13</v>
      </c>
      <c r="H100">
        <f t="shared" si="8"/>
        <v>165.21849386631862</v>
      </c>
      <c r="I100">
        <f t="shared" si="9"/>
        <v>2.1393559282163108E-2</v>
      </c>
    </row>
    <row r="101" spans="2:9">
      <c r="B101" s="2">
        <v>0.94</v>
      </c>
      <c r="C101" s="2">
        <f t="shared" si="5"/>
        <v>-11.127204740106938</v>
      </c>
      <c r="D101">
        <f t="shared" si="6"/>
        <v>-6</v>
      </c>
      <c r="E101">
        <f t="shared" si="7"/>
        <v>-11</v>
      </c>
      <c r="H101">
        <f t="shared" si="8"/>
        <v>123.81468532825832</v>
      </c>
      <c r="I101">
        <f t="shared" si="9"/>
        <v>1.6181045905673711E-2</v>
      </c>
    </row>
    <row r="102" spans="2:9">
      <c r="B102" s="2">
        <v>0.95</v>
      </c>
      <c r="C102" s="2">
        <f t="shared" si="5"/>
        <v>-9.356805358577029</v>
      </c>
      <c r="D102">
        <f t="shared" si="6"/>
        <v>-5</v>
      </c>
      <c r="E102">
        <f t="shared" si="7"/>
        <v>-9</v>
      </c>
      <c r="H102">
        <f t="shared" si="8"/>
        <v>87.54980651829581</v>
      </c>
      <c r="I102">
        <f t="shared" si="9"/>
        <v>0.12731006390928223</v>
      </c>
    </row>
    <row r="103" spans="2:9">
      <c r="B103" s="2">
        <v>0.96</v>
      </c>
      <c r="C103" s="2">
        <f t="shared" si="5"/>
        <v>-7.5495163600884387</v>
      </c>
      <c r="D103">
        <f t="shared" si="6"/>
        <v>-4</v>
      </c>
      <c r="E103">
        <f t="shared" si="7"/>
        <v>-7</v>
      </c>
      <c r="H103">
        <f t="shared" si="8"/>
        <v>56.995197271242986</v>
      </c>
      <c r="I103">
        <f t="shared" si="9"/>
        <v>0.30196823000484668</v>
      </c>
    </row>
    <row r="104" spans="2:9">
      <c r="B104" s="2">
        <v>0.97</v>
      </c>
      <c r="C104" s="2">
        <f t="shared" si="5"/>
        <v>-5.7124630610641489</v>
      </c>
      <c r="D104">
        <f t="shared" si="6"/>
        <v>-3</v>
      </c>
      <c r="E104">
        <f t="shared" si="7"/>
        <v>-5</v>
      </c>
      <c r="H104">
        <f t="shared" si="8"/>
        <v>32.632234224022383</v>
      </c>
      <c r="I104">
        <f t="shared" si="9"/>
        <v>0.50760361338089721</v>
      </c>
    </row>
    <row r="105" spans="2:9">
      <c r="B105" s="2">
        <v>0.98</v>
      </c>
      <c r="C105" s="2">
        <f t="shared" si="5"/>
        <v>-3.8528881249919804</v>
      </c>
      <c r="D105">
        <f t="shared" si="6"/>
        <v>-2</v>
      </c>
      <c r="E105">
        <f t="shared" si="7"/>
        <v>-3</v>
      </c>
      <c r="H105">
        <f t="shared" si="8"/>
        <v>14.844746903704218</v>
      </c>
      <c r="I105">
        <f t="shared" si="9"/>
        <v>0.72741815375233598</v>
      </c>
    </row>
    <row r="106" spans="2:9">
      <c r="B106" s="2">
        <v>0.99</v>
      </c>
      <c r="C106" s="2">
        <f t="shared" si="5"/>
        <v>-1.9781230079051642</v>
      </c>
      <c r="D106">
        <f t="shared" si="6"/>
        <v>-1</v>
      </c>
      <c r="E106">
        <f t="shared" si="7"/>
        <v>-1</v>
      </c>
      <c r="H106">
        <f t="shared" si="8"/>
        <v>3.912970634403774</v>
      </c>
      <c r="I106">
        <f t="shared" si="9"/>
        <v>0.95672461859344582</v>
      </c>
    </row>
    <row r="107" spans="2:9">
      <c r="B107" s="2">
        <v>1</v>
      </c>
      <c r="C107" s="2">
        <f t="shared" si="5"/>
        <v>-9.5559053794139717E-2</v>
      </c>
      <c r="D107">
        <f t="shared" si="6"/>
        <v>-1</v>
      </c>
      <c r="E107">
        <f t="shared" si="7"/>
        <v>-1</v>
      </c>
      <c r="H107">
        <f t="shared" si="8"/>
        <v>9.1315327620312883E-3</v>
      </c>
      <c r="I107">
        <f t="shared" si="9"/>
        <v>0.81801342517375175</v>
      </c>
    </row>
    <row r="108" spans="2:9">
      <c r="B108" s="2">
        <v>1.01</v>
      </c>
      <c r="C108" s="2">
        <f t="shared" si="5"/>
        <v>1.7873816460924252</v>
      </c>
      <c r="D108">
        <f t="shared" si="6"/>
        <v>0</v>
      </c>
      <c r="E108">
        <f t="shared" si="7"/>
        <v>1</v>
      </c>
      <c r="H108">
        <f t="shared" si="8"/>
        <v>3.1947331487880675</v>
      </c>
      <c r="I108">
        <f t="shared" si="9"/>
        <v>0.61996985660321713</v>
      </c>
    </row>
    <row r="109" spans="2:9">
      <c r="B109" s="2">
        <v>1.02</v>
      </c>
      <c r="C109" s="2">
        <f t="shared" si="5"/>
        <v>3.6632755151690612</v>
      </c>
      <c r="D109">
        <f t="shared" si="6"/>
        <v>1</v>
      </c>
      <c r="E109">
        <f t="shared" si="7"/>
        <v>3</v>
      </c>
      <c r="H109">
        <f t="shared" si="8"/>
        <v>13.419587500037151</v>
      </c>
      <c r="I109">
        <f t="shared" si="9"/>
        <v>0.43993440902278358</v>
      </c>
    </row>
    <row r="110" spans="2:9">
      <c r="B110" s="2">
        <v>1.03</v>
      </c>
      <c r="C110" s="2">
        <f t="shared" si="5"/>
        <v>5.5247267592909282</v>
      </c>
      <c r="D110">
        <f t="shared" si="6"/>
        <v>2</v>
      </c>
      <c r="E110">
        <f t="shared" si="7"/>
        <v>5</v>
      </c>
      <c r="H110">
        <f t="shared" si="8"/>
        <v>30.52260576482524</v>
      </c>
      <c r="I110">
        <f t="shared" si="9"/>
        <v>0.27533817191595966</v>
      </c>
    </row>
    <row r="111" spans="2:9">
      <c r="B111" s="2">
        <v>1.04</v>
      </c>
      <c r="C111" s="2">
        <f t="shared" si="5"/>
        <v>7.3643965249977237</v>
      </c>
      <c r="D111">
        <f t="shared" si="6"/>
        <v>3</v>
      </c>
      <c r="E111">
        <f t="shared" si="7"/>
        <v>7</v>
      </c>
      <c r="H111">
        <f t="shared" si="8"/>
        <v>54.234336177398546</v>
      </c>
      <c r="I111">
        <f t="shared" si="9"/>
        <v>0.13278482743041667</v>
      </c>
    </row>
    <row r="112" spans="2:9">
      <c r="B112" s="2">
        <v>1.05</v>
      </c>
      <c r="C112" s="2">
        <f t="shared" si="5"/>
        <v>9.1750318332665692</v>
      </c>
      <c r="D112">
        <f t="shared" si="6"/>
        <v>4</v>
      </c>
      <c r="E112">
        <f t="shared" si="7"/>
        <v>9</v>
      </c>
      <c r="H112">
        <f t="shared" si="8"/>
        <v>84.1812091414549</v>
      </c>
      <c r="I112">
        <f t="shared" si="9"/>
        <v>3.0636142656656092E-2</v>
      </c>
    </row>
    <row r="113" spans="2:9">
      <c r="B113" s="2">
        <v>1.06</v>
      </c>
      <c r="C113" s="2">
        <f t="shared" si="5"/>
        <v>10.949494174700892</v>
      </c>
      <c r="D113">
        <f t="shared" si="6"/>
        <v>5</v>
      </c>
      <c r="E113">
        <f t="shared" si="7"/>
        <v>11</v>
      </c>
      <c r="H113">
        <f t="shared" si="8"/>
        <v>119.89142268180876</v>
      </c>
      <c r="I113">
        <f t="shared" si="9"/>
        <v>2.5508383891440591E-3</v>
      </c>
    </row>
    <row r="114" spans="2:9">
      <c r="B114" s="2">
        <v>1.07</v>
      </c>
      <c r="C114" s="2">
        <f t="shared" si="5"/>
        <v>12.680787653418005</v>
      </c>
      <c r="D114">
        <f t="shared" si="6"/>
        <v>6</v>
      </c>
      <c r="E114">
        <f t="shared" si="7"/>
        <v>13</v>
      </c>
      <c r="H114">
        <f t="shared" si="8"/>
        <v>160.80237551107851</v>
      </c>
      <c r="I114">
        <f t="shared" si="9"/>
        <v>0.10189652221038394</v>
      </c>
    </row>
    <row r="115" spans="2:9">
      <c r="B115" s="2">
        <v>1.08</v>
      </c>
      <c r="C115" s="2">
        <f t="shared" si="5"/>
        <v>14.362086568676538</v>
      </c>
      <c r="D115">
        <f t="shared" si="6"/>
        <v>7</v>
      </c>
      <c r="E115">
        <f t="shared" si="7"/>
        <v>15</v>
      </c>
      <c r="H115">
        <f t="shared" si="8"/>
        <v>206.26953060615904</v>
      </c>
      <c r="I115">
        <f t="shared" si="9"/>
        <v>0.40693354586287273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14"/>
  <sheetViews>
    <sheetView tabSelected="1" workbookViewId="0">
      <selection activeCell="H6" sqref="H6"/>
    </sheetView>
  </sheetViews>
  <sheetFormatPr defaultRowHeight="14.4"/>
  <cols>
    <col min="2" max="2" width="14.6640625" customWidth="1"/>
    <col min="3" max="3" width="18.109375" customWidth="1"/>
    <col min="4" max="4" width="17.44140625" customWidth="1"/>
    <col min="5" max="5" width="15.33203125" customWidth="1"/>
    <col min="6" max="6" width="17.109375" customWidth="1"/>
  </cols>
  <sheetData>
    <row r="1" spans="1:9">
      <c r="A1" s="4"/>
      <c r="B1" s="4"/>
      <c r="C1" s="4"/>
      <c r="D1" s="4"/>
      <c r="E1" s="4"/>
      <c r="F1" s="4"/>
      <c r="G1" s="4"/>
      <c r="H1" s="4"/>
      <c r="I1" s="4"/>
    </row>
    <row r="2" spans="1:9">
      <c r="A2" s="4"/>
      <c r="B2" s="4" t="s">
        <v>0</v>
      </c>
      <c r="C2" s="4" t="s">
        <v>1</v>
      </c>
      <c r="D2" s="4" t="s">
        <v>2</v>
      </c>
      <c r="E2" s="4" t="s">
        <v>3</v>
      </c>
      <c r="F2" s="4"/>
      <c r="G2" s="4"/>
      <c r="H2" s="6" t="s">
        <v>15</v>
      </c>
      <c r="I2" s="4"/>
    </row>
    <row r="3" spans="1:9">
      <c r="A3" s="4"/>
      <c r="B3" s="4">
        <v>0</v>
      </c>
      <c r="C3" s="4">
        <v>-16</v>
      </c>
      <c r="D3" s="4">
        <v>15</v>
      </c>
      <c r="E3" s="4">
        <v>1</v>
      </c>
      <c r="F3" s="4"/>
      <c r="G3" s="4"/>
      <c r="H3" s="4">
        <f>AVERAGE(H7:H114)/AVERAGE(I7:I114)</f>
        <v>3853.6965156479487</v>
      </c>
      <c r="I3" s="4"/>
    </row>
    <row r="4" spans="1:9">
      <c r="A4" s="4"/>
      <c r="B4" s="4"/>
      <c r="C4" s="4"/>
      <c r="D4" s="4"/>
      <c r="E4" s="4"/>
      <c r="F4" s="4"/>
      <c r="G4" s="4"/>
      <c r="H4" s="4"/>
      <c r="I4" s="4"/>
    </row>
    <row r="5" spans="1:9">
      <c r="A5" s="4"/>
      <c r="B5" s="4" t="s">
        <v>7</v>
      </c>
      <c r="C5" s="4" t="s">
        <v>14</v>
      </c>
      <c r="D5" s="4"/>
      <c r="E5" s="4"/>
      <c r="F5" s="4" t="s">
        <v>8</v>
      </c>
      <c r="G5" s="4"/>
      <c r="H5" s="4"/>
    </row>
    <row r="6" spans="1:9" ht="16.8">
      <c r="A6" s="4"/>
      <c r="B6" s="4" t="s">
        <v>4</v>
      </c>
      <c r="C6" s="4" t="s">
        <v>5</v>
      </c>
      <c r="D6" s="4" t="s">
        <v>6</v>
      </c>
      <c r="E6" s="1" t="s">
        <v>18</v>
      </c>
      <c r="F6" t="s">
        <v>19</v>
      </c>
      <c r="G6" s="4"/>
      <c r="H6" t="s">
        <v>21</v>
      </c>
      <c r="I6" s="1" t="s">
        <v>20</v>
      </c>
    </row>
    <row r="7" spans="1:9">
      <c r="A7" s="6">
        <v>0.01</v>
      </c>
      <c r="B7" s="6">
        <f>30*SIN(3.14*A7*2)</f>
        <v>1.8827618784128926</v>
      </c>
      <c r="C7" s="6">
        <f>$B$3</f>
        <v>0</v>
      </c>
      <c r="D7" s="6">
        <f>B7-C7</f>
        <v>1.8827618784128926</v>
      </c>
      <c r="E7" s="6">
        <f>IF(D7/$E$3 &lt;$C$3,$C$3 + $E$3/2,IF(D7/$E$3 &gt;= $D$3,$D$3 - $E$3/2,INT(D7/$E$3)*$E$3+$E$3/2))</f>
        <v>1.5</v>
      </c>
      <c r="F7" s="6">
        <f>C7+E7</f>
        <v>1.5</v>
      </c>
      <c r="G7" s="4"/>
      <c r="H7" s="4">
        <f>B7*B7</f>
        <v>3.5447922908048435</v>
      </c>
      <c r="I7" s="4">
        <f>(F7-B7)*(F7-B7)</f>
        <v>0.14650665556616593</v>
      </c>
    </row>
    <row r="8" spans="1:9">
      <c r="A8" s="6">
        <v>0.02</v>
      </c>
      <c r="B8" s="6">
        <f t="shared" ref="B8:B71" si="0">30*SIN(3.14*A8*2)</f>
        <v>3.7581008852518458</v>
      </c>
      <c r="C8" s="6">
        <f>F7</f>
        <v>1.5</v>
      </c>
      <c r="D8" s="6">
        <f t="shared" ref="D8:D71" si="1">B8-C8</f>
        <v>2.2581008852518458</v>
      </c>
      <c r="E8" s="6">
        <f t="shared" ref="E8:E71" si="2">IF(D8/$E$3 &lt;$C$3,$C$3 + $E$3/2,IF(D8/$E$3 &gt;= $D$3,$D$3 - $E$3/2,INT(D8/$E$3)*$E$3+$E$3/2))</f>
        <v>2.5</v>
      </c>
      <c r="F8" s="6">
        <f>C8+E8</f>
        <v>4</v>
      </c>
      <c r="G8" s="4"/>
      <c r="H8" s="4">
        <f t="shared" ref="H8:H71" si="3">B8*B8</f>
        <v>14.123322263730707</v>
      </c>
      <c r="I8" s="4">
        <f t="shared" ref="I8:I71" si="4">(F8-B8)*(F8-B8)</f>
        <v>5.851518171594066E-2</v>
      </c>
    </row>
    <row r="9" spans="1:9">
      <c r="A9" s="2">
        <v>0.03</v>
      </c>
      <c r="B9" s="2">
        <f t="shared" si="0"/>
        <v>5.6186234139408127</v>
      </c>
      <c r="C9" s="2">
        <f t="shared" ref="C9:C72" si="5">F8</f>
        <v>4</v>
      </c>
      <c r="D9" s="2">
        <f t="shared" si="1"/>
        <v>1.6186234139408127</v>
      </c>
      <c r="E9" s="2">
        <f t="shared" si="2"/>
        <v>1.5</v>
      </c>
      <c r="F9" s="2">
        <f t="shared" ref="F9:F71" si="6">C9+E9</f>
        <v>5.5</v>
      </c>
      <c r="H9">
        <f t="shared" si="3"/>
        <v>31.568929067683914</v>
      </c>
      <c r="I9">
        <f t="shared" si="4"/>
        <v>1.4071514334973388E-2</v>
      </c>
    </row>
    <row r="10" spans="1:9">
      <c r="A10" s="2">
        <v>0.04</v>
      </c>
      <c r="B10" s="2">
        <f t="shared" si="0"/>
        <v>7.4569942725209906</v>
      </c>
      <c r="C10" s="2">
        <f t="shared" si="5"/>
        <v>5.5</v>
      </c>
      <c r="D10" s="2">
        <f t="shared" si="1"/>
        <v>1.9569942725209906</v>
      </c>
      <c r="E10" s="2">
        <f t="shared" si="2"/>
        <v>1.5</v>
      </c>
      <c r="F10" s="2">
        <f t="shared" si="6"/>
        <v>7</v>
      </c>
      <c r="H10">
        <f t="shared" si="3"/>
        <v>55.606763580410856</v>
      </c>
      <c r="I10">
        <f t="shared" si="4"/>
        <v>0.20884376511698938</v>
      </c>
    </row>
    <row r="11" spans="1:9">
      <c r="A11" s="2">
        <v>0.05</v>
      </c>
      <c r="B11" s="2">
        <f t="shared" si="0"/>
        <v>9.2659656029679667</v>
      </c>
      <c r="C11" s="2">
        <f t="shared" si="5"/>
        <v>7</v>
      </c>
      <c r="D11" s="2">
        <f t="shared" si="1"/>
        <v>2.2659656029679667</v>
      </c>
      <c r="E11" s="2">
        <f t="shared" si="2"/>
        <v>2.5</v>
      </c>
      <c r="F11" s="2">
        <f t="shared" si="6"/>
        <v>9.5</v>
      </c>
      <c r="H11">
        <f t="shared" si="3"/>
        <v>85.858118555385516</v>
      </c>
      <c r="I11">
        <f t="shared" si="4"/>
        <v>5.4772098994147408E-2</v>
      </c>
    </row>
    <row r="12" spans="1:9">
      <c r="A12" s="2">
        <v>0.06</v>
      </c>
      <c r="B12" s="2">
        <f t="shared" si="0"/>
        <v>11.038405456190986</v>
      </c>
      <c r="C12" s="2">
        <f t="shared" si="5"/>
        <v>9.5</v>
      </c>
      <c r="D12" s="2">
        <f t="shared" si="1"/>
        <v>1.5384054561909863</v>
      </c>
      <c r="E12" s="2">
        <f t="shared" si="2"/>
        <v>1.5</v>
      </c>
      <c r="F12" s="2">
        <f t="shared" si="6"/>
        <v>11</v>
      </c>
      <c r="H12">
        <f t="shared" si="3"/>
        <v>121.84639501526694</v>
      </c>
      <c r="I12">
        <f t="shared" si="4"/>
        <v>1.4749790652377711E-3</v>
      </c>
    </row>
    <row r="13" spans="1:9">
      <c r="A13" s="2">
        <v>7.0000000000000007E-2</v>
      </c>
      <c r="B13" s="2">
        <f t="shared" si="0"/>
        <v>12.767325910056167</v>
      </c>
      <c r="C13" s="2">
        <f t="shared" si="5"/>
        <v>11</v>
      </c>
      <c r="D13" s="2">
        <f t="shared" si="1"/>
        <v>1.7673259100561669</v>
      </c>
      <c r="E13" s="2">
        <f t="shared" si="2"/>
        <v>1.5</v>
      </c>
      <c r="F13" s="2">
        <f t="shared" si="6"/>
        <v>12.5</v>
      </c>
      <c r="H13">
        <f t="shared" si="3"/>
        <v>163.00461089359152</v>
      </c>
      <c r="I13">
        <f t="shared" si="4"/>
        <v>7.1463142187357831E-2</v>
      </c>
    </row>
    <row r="14" spans="1:9">
      <c r="A14" s="2">
        <v>0.08</v>
      </c>
      <c r="B14" s="2">
        <f t="shared" si="0"/>
        <v>14.445910619577056</v>
      </c>
      <c r="C14" s="2">
        <f t="shared" si="5"/>
        <v>12.5</v>
      </c>
      <c r="D14" s="2">
        <f t="shared" si="1"/>
        <v>1.9459106195770559</v>
      </c>
      <c r="E14" s="2">
        <f t="shared" si="2"/>
        <v>1.5</v>
      </c>
      <c r="F14" s="2">
        <f t="shared" si="6"/>
        <v>14</v>
      </c>
      <c r="H14">
        <f t="shared" si="3"/>
        <v>208.68433362880916</v>
      </c>
      <c r="I14">
        <f t="shared" si="4"/>
        <v>0.19883628065159387</v>
      </c>
    </row>
    <row r="15" spans="1:9">
      <c r="A15" s="2">
        <v>0.09</v>
      </c>
      <c r="B15" s="2">
        <f t="shared" si="0"/>
        <v>16.067541690654771</v>
      </c>
      <c r="C15" s="2">
        <f t="shared" si="5"/>
        <v>14</v>
      </c>
      <c r="D15" s="2">
        <f t="shared" si="1"/>
        <v>2.067541690654771</v>
      </c>
      <c r="E15" s="2">
        <f t="shared" si="2"/>
        <v>2.5</v>
      </c>
      <c r="F15" s="2">
        <f t="shared" si="6"/>
        <v>16.5</v>
      </c>
      <c r="H15">
        <f t="shared" si="3"/>
        <v>258.16589598092918</v>
      </c>
      <c r="I15">
        <f t="shared" si="4"/>
        <v>0.18702018932173378</v>
      </c>
    </row>
    <row r="16" spans="1:9">
      <c r="A16" s="2">
        <v>0.1</v>
      </c>
      <c r="B16" s="2">
        <f t="shared" si="0"/>
        <v>17.625825771416761</v>
      </c>
      <c r="C16" s="2">
        <f t="shared" si="5"/>
        <v>16.5</v>
      </c>
      <c r="D16" s="2">
        <f t="shared" si="1"/>
        <v>1.1258257714167605</v>
      </c>
      <c r="E16" s="2">
        <f t="shared" si="2"/>
        <v>1.5</v>
      </c>
      <c r="F16" s="2">
        <f t="shared" si="6"/>
        <v>18</v>
      </c>
      <c r="H16">
        <f t="shared" si="3"/>
        <v>310.66973412433924</v>
      </c>
      <c r="I16">
        <f t="shared" si="4"/>
        <v>0.14000635333586234</v>
      </c>
    </row>
    <row r="17" spans="1:9">
      <c r="A17" s="2">
        <v>0.11</v>
      </c>
      <c r="B17" s="2">
        <f t="shared" si="0"/>
        <v>19.114619258287959</v>
      </c>
      <c r="C17" s="2">
        <f t="shared" si="5"/>
        <v>18</v>
      </c>
      <c r="D17" s="2">
        <f t="shared" si="1"/>
        <v>1.1146192582879593</v>
      </c>
      <c r="E17" s="2">
        <f t="shared" si="2"/>
        <v>1.5</v>
      </c>
      <c r="F17" s="2">
        <f t="shared" si="6"/>
        <v>19.5</v>
      </c>
      <c r="H17">
        <f t="shared" si="3"/>
        <v>365.36866938931291</v>
      </c>
      <c r="I17">
        <f t="shared" si="4"/>
        <v>0.14851831608252264</v>
      </c>
    </row>
    <row r="18" spans="1:9">
      <c r="A18" s="2">
        <v>0.12</v>
      </c>
      <c r="B18" s="2">
        <f t="shared" si="0"/>
        <v>20.528052517418292</v>
      </c>
      <c r="C18" s="2">
        <f t="shared" si="5"/>
        <v>19.5</v>
      </c>
      <c r="D18" s="2">
        <f t="shared" si="1"/>
        <v>1.028052517418292</v>
      </c>
      <c r="E18" s="2">
        <f t="shared" si="2"/>
        <v>1.5</v>
      </c>
      <c r="F18" s="2">
        <f t="shared" si="6"/>
        <v>21</v>
      </c>
      <c r="H18">
        <f t="shared" si="3"/>
        <v>421.4009401578835</v>
      </c>
      <c r="I18">
        <f t="shared" si="4"/>
        <v>0.22273442631521162</v>
      </c>
    </row>
    <row r="19" spans="1:9">
      <c r="A19" s="2">
        <v>0.13</v>
      </c>
      <c r="B19" s="2">
        <f t="shared" si="0"/>
        <v>21.860553025972479</v>
      </c>
      <c r="C19" s="2">
        <f t="shared" si="5"/>
        <v>21</v>
      </c>
      <c r="D19" s="2">
        <f t="shared" si="1"/>
        <v>0.86055302597247874</v>
      </c>
      <c r="E19" s="2">
        <f t="shared" si="2"/>
        <v>0.5</v>
      </c>
      <c r="F19" s="2">
        <f t="shared" si="6"/>
        <v>21.5</v>
      </c>
      <c r="H19">
        <f t="shared" si="3"/>
        <v>477.88377860135449</v>
      </c>
      <c r="I19">
        <f t="shared" si="4"/>
        <v>0.12999848453791094</v>
      </c>
    </row>
    <row r="20" spans="1:9">
      <c r="A20" s="2">
        <v>0.14000000000000001</v>
      </c>
      <c r="B20" s="2">
        <f t="shared" si="0"/>
        <v>23.106867342046577</v>
      </c>
      <c r="C20" s="2">
        <f t="shared" si="5"/>
        <v>21.5</v>
      </c>
      <c r="D20" s="2">
        <f t="shared" si="1"/>
        <v>1.6068673420465771</v>
      </c>
      <c r="E20" s="2">
        <f t="shared" si="2"/>
        <v>1.5</v>
      </c>
      <c r="F20" s="2">
        <f t="shared" si="6"/>
        <v>23</v>
      </c>
      <c r="H20">
        <f t="shared" si="3"/>
        <v>533.92731836293865</v>
      </c>
      <c r="I20">
        <f t="shared" si="4"/>
        <v>1.1420628796100108E-2</v>
      </c>
    </row>
    <row r="21" spans="1:9">
      <c r="A21" s="2">
        <v>0.15</v>
      </c>
      <c r="B21" s="2">
        <f t="shared" si="0"/>
        <v>24.262081816593906</v>
      </c>
      <c r="C21" s="2">
        <f t="shared" si="5"/>
        <v>23</v>
      </c>
      <c r="D21" s="2">
        <f t="shared" si="1"/>
        <v>1.2620818165939056</v>
      </c>
      <c r="E21" s="2">
        <f t="shared" si="2"/>
        <v>1.5</v>
      </c>
      <c r="F21" s="2">
        <f t="shared" si="6"/>
        <v>24.5</v>
      </c>
      <c r="H21">
        <f t="shared" si="3"/>
        <v>588.64861407509659</v>
      </c>
      <c r="I21">
        <f t="shared" si="4"/>
        <v>5.6605061995255966E-2</v>
      </c>
    </row>
    <row r="22" spans="1:9">
      <c r="A22" s="2">
        <v>0.16</v>
      </c>
      <c r="B22" s="2">
        <f t="shared" si="0"/>
        <v>25.3216419657027</v>
      </c>
      <c r="C22" s="2">
        <f t="shared" si="5"/>
        <v>24.5</v>
      </c>
      <c r="D22" s="2">
        <f t="shared" si="1"/>
        <v>0.82164196570269965</v>
      </c>
      <c r="E22" s="2">
        <f t="shared" si="2"/>
        <v>0.5</v>
      </c>
      <c r="F22" s="2">
        <f t="shared" si="6"/>
        <v>25</v>
      </c>
      <c r="H22">
        <f t="shared" si="3"/>
        <v>641.18555183923604</v>
      </c>
      <c r="I22">
        <f t="shared" si="4"/>
        <v>0.10345355410109662</v>
      </c>
    </row>
    <row r="23" spans="1:9">
      <c r="A23" s="2">
        <v>0.17</v>
      </c>
      <c r="B23" s="2">
        <f t="shared" si="0"/>
        <v>26.281370426849382</v>
      </c>
      <c r="C23" s="2">
        <f t="shared" si="5"/>
        <v>25</v>
      </c>
      <c r="D23" s="2">
        <f t="shared" si="1"/>
        <v>1.2813704268493815</v>
      </c>
      <c r="E23" s="2">
        <f t="shared" si="2"/>
        <v>1.5</v>
      </c>
      <c r="F23" s="2">
        <f t="shared" si="6"/>
        <v>26.5</v>
      </c>
      <c r="H23">
        <f t="shared" si="3"/>
        <v>690.71043151327319</v>
      </c>
      <c r="I23">
        <f t="shared" si="4"/>
        <v>4.7798890256021638E-2</v>
      </c>
    </row>
    <row r="24" spans="1:9">
      <c r="A24" s="2">
        <v>0.18</v>
      </c>
      <c r="B24" s="2">
        <f t="shared" si="0"/>
        <v>27.137483428334182</v>
      </c>
      <c r="C24" s="2">
        <f t="shared" si="5"/>
        <v>26.5</v>
      </c>
      <c r="D24" s="2">
        <f t="shared" si="1"/>
        <v>0.63748342833418192</v>
      </c>
      <c r="E24" s="2">
        <f t="shared" si="2"/>
        <v>0.5</v>
      </c>
      <c r="F24" s="2">
        <f t="shared" si="6"/>
        <v>27</v>
      </c>
      <c r="H24">
        <f t="shared" si="3"/>
        <v>736.44300682311234</v>
      </c>
      <c r="I24">
        <f t="shared" si="4"/>
        <v>1.8901693066520137E-2</v>
      </c>
    </row>
    <row r="25" spans="1:9">
      <c r="A25" s="2">
        <v>0.19</v>
      </c>
      <c r="B25" s="2">
        <f t="shared" si="0"/>
        <v>27.8866057069676</v>
      </c>
      <c r="C25" s="2">
        <f t="shared" si="5"/>
        <v>27</v>
      </c>
      <c r="D25" s="2">
        <f t="shared" si="1"/>
        <v>0.88660570696760033</v>
      </c>
      <c r="E25" s="2">
        <f t="shared" si="2"/>
        <v>0.5</v>
      </c>
      <c r="F25" s="2">
        <f t="shared" si="6"/>
        <v>27.5</v>
      </c>
      <c r="H25">
        <f t="shared" si="3"/>
        <v>777.66277785587795</v>
      </c>
      <c r="I25">
        <f t="shared" si="4"/>
        <v>0.14946397265991807</v>
      </c>
    </row>
    <row r="26" spans="1:9">
      <c r="A26" s="2">
        <v>0.2</v>
      </c>
      <c r="B26" s="2">
        <f t="shared" si="0"/>
        <v>28.525783815194099</v>
      </c>
      <c r="C26" s="2">
        <f t="shared" si="5"/>
        <v>27.5</v>
      </c>
      <c r="D26" s="2">
        <f t="shared" si="1"/>
        <v>1.0257838151940994</v>
      </c>
      <c r="E26" s="2">
        <f t="shared" si="2"/>
        <v>1.5</v>
      </c>
      <c r="F26" s="2">
        <f t="shared" si="6"/>
        <v>29</v>
      </c>
      <c r="H26">
        <f t="shared" si="3"/>
        <v>813.72034227118968</v>
      </c>
      <c r="I26">
        <f t="shared" si="4"/>
        <v>0.22488098993186403</v>
      </c>
    </row>
    <row r="27" spans="1:9">
      <c r="A27" s="2">
        <v>0.21</v>
      </c>
      <c r="B27" s="2">
        <f t="shared" si="0"/>
        <v>29.052497765189056</v>
      </c>
      <c r="C27" s="2">
        <f t="shared" si="5"/>
        <v>29</v>
      </c>
      <c r="D27" s="2">
        <f t="shared" si="1"/>
        <v>5.2497765189055912E-2</v>
      </c>
      <c r="E27" s="2">
        <f t="shared" si="2"/>
        <v>0.5</v>
      </c>
      <c r="F27" s="2">
        <f t="shared" si="6"/>
        <v>29.5</v>
      </c>
      <c r="H27">
        <f t="shared" si="3"/>
        <v>844.04762639631508</v>
      </c>
      <c r="I27">
        <f t="shared" si="4"/>
        <v>0.20025825016078935</v>
      </c>
    </row>
    <row r="28" spans="1:9">
      <c r="A28" s="2">
        <v>0.22</v>
      </c>
      <c r="B28" s="2">
        <f t="shared" si="0"/>
        <v>29.464670964021721</v>
      </c>
      <c r="C28" s="2">
        <f t="shared" si="5"/>
        <v>29.5</v>
      </c>
      <c r="D28" s="2">
        <f t="shared" si="1"/>
        <v>-3.5329035978278966E-2</v>
      </c>
      <c r="E28" s="2">
        <f t="shared" si="2"/>
        <v>-0.5</v>
      </c>
      <c r="F28" s="2">
        <f t="shared" si="6"/>
        <v>29</v>
      </c>
      <c r="H28">
        <f t="shared" si="3"/>
        <v>868.16683501806472</v>
      </c>
      <c r="I28">
        <f t="shared" si="4"/>
        <v>0.21591910480487556</v>
      </c>
    </row>
    <row r="29" spans="1:9">
      <c r="A29" s="2">
        <v>0.23</v>
      </c>
      <c r="B29" s="2">
        <f t="shared" si="0"/>
        <v>29.760678400714212</v>
      </c>
      <c r="C29" s="2">
        <f t="shared" si="5"/>
        <v>29</v>
      </c>
      <c r="D29" s="2">
        <f t="shared" si="1"/>
        <v>0.76067840071421244</v>
      </c>
      <c r="E29" s="2">
        <f t="shared" si="2"/>
        <v>0.5</v>
      </c>
      <c r="F29" s="2">
        <f t="shared" si="6"/>
        <v>29.5</v>
      </c>
      <c r="H29">
        <f t="shared" si="3"/>
        <v>885.69797887073742</v>
      </c>
      <c r="I29">
        <f t="shared" si="4"/>
        <v>6.7953228598919516E-2</v>
      </c>
    </row>
    <row r="30" spans="1:9">
      <c r="A30" s="2">
        <v>0.24</v>
      </c>
      <c r="B30" s="2">
        <f t="shared" si="0"/>
        <v>29.939353052918833</v>
      </c>
      <c r="C30" s="2">
        <f t="shared" si="5"/>
        <v>29.5</v>
      </c>
      <c r="D30" s="2">
        <f t="shared" si="1"/>
        <v>0.43935305291883253</v>
      </c>
      <c r="E30" s="2">
        <f t="shared" si="2"/>
        <v>0.5</v>
      </c>
      <c r="F30" s="2">
        <f t="shared" si="6"/>
        <v>30</v>
      </c>
      <c r="H30">
        <f t="shared" si="3"/>
        <v>896.36486122732026</v>
      </c>
      <c r="I30">
        <f t="shared" si="4"/>
        <v>3.6780521902659274E-3</v>
      </c>
    </row>
    <row r="31" spans="1:9">
      <c r="A31" s="2">
        <v>0.25</v>
      </c>
      <c r="B31" s="2">
        <f t="shared" si="0"/>
        <v>29.999990487955039</v>
      </c>
      <c r="C31" s="2">
        <f t="shared" si="5"/>
        <v>30</v>
      </c>
      <c r="D31" s="2">
        <f t="shared" si="1"/>
        <v>-9.5120449614682911E-6</v>
      </c>
      <c r="E31" s="2">
        <f t="shared" si="2"/>
        <v>-0.5</v>
      </c>
      <c r="F31" s="2">
        <f t="shared" si="6"/>
        <v>29.5</v>
      </c>
      <c r="H31">
        <f t="shared" si="3"/>
        <v>899.99942927739278</v>
      </c>
      <c r="I31">
        <f t="shared" si="4"/>
        <v>0.24999048804551754</v>
      </c>
    </row>
    <row r="32" spans="1:9">
      <c r="A32" s="2">
        <v>0.26</v>
      </c>
      <c r="B32" s="2">
        <f t="shared" si="0"/>
        <v>29.942351640066292</v>
      </c>
      <c r="C32" s="2">
        <f t="shared" si="5"/>
        <v>29.5</v>
      </c>
      <c r="D32" s="2">
        <f t="shared" si="1"/>
        <v>0.44235164006629191</v>
      </c>
      <c r="E32" s="2">
        <f t="shared" si="2"/>
        <v>0.5</v>
      </c>
      <c r="F32" s="2">
        <f t="shared" si="6"/>
        <v>30</v>
      </c>
      <c r="H32">
        <f t="shared" si="3"/>
        <v>896.54442173738062</v>
      </c>
      <c r="I32">
        <f t="shared" si="4"/>
        <v>3.3233334030463605E-3</v>
      </c>
    </row>
    <row r="33" spans="1:9">
      <c r="A33" s="2">
        <v>0.27</v>
      </c>
      <c r="B33" s="2">
        <f t="shared" si="0"/>
        <v>29.766663752947323</v>
      </c>
      <c r="C33" s="2">
        <f t="shared" si="5"/>
        <v>30</v>
      </c>
      <c r="D33" s="2">
        <f t="shared" si="1"/>
        <v>-0.23333624705267653</v>
      </c>
      <c r="E33" s="2">
        <f t="shared" si="2"/>
        <v>-0.5</v>
      </c>
      <c r="F33" s="2">
        <f t="shared" si="6"/>
        <v>29.5</v>
      </c>
      <c r="H33">
        <f t="shared" si="3"/>
        <v>886.05427098102803</v>
      </c>
      <c r="I33">
        <f t="shared" si="4"/>
        <v>7.1109557135951171E-2</v>
      </c>
    </row>
    <row r="34" spans="1:9">
      <c r="A34" s="2">
        <v>0.28000000000000003</v>
      </c>
      <c r="B34" s="2">
        <f t="shared" si="0"/>
        <v>29.473619483825864</v>
      </c>
      <c r="C34" s="2">
        <f t="shared" si="5"/>
        <v>29.5</v>
      </c>
      <c r="D34" s="2">
        <f t="shared" si="1"/>
        <v>-2.6380516174135948E-2</v>
      </c>
      <c r="E34" s="2">
        <f t="shared" si="2"/>
        <v>-0.5</v>
      </c>
      <c r="F34" s="2">
        <f t="shared" si="6"/>
        <v>29</v>
      </c>
      <c r="H34">
        <f t="shared" si="3"/>
        <v>868.69424547735957</v>
      </c>
      <c r="I34">
        <f t="shared" si="4"/>
        <v>0.22431541545947789</v>
      </c>
    </row>
    <row r="35" spans="1:9">
      <c r="A35" s="2">
        <v>0.28999999999999998</v>
      </c>
      <c r="B35" s="2">
        <f t="shared" si="0"/>
        <v>29.064374172631045</v>
      </c>
      <c r="C35" s="2">
        <f t="shared" si="5"/>
        <v>29</v>
      </c>
      <c r="D35" s="2">
        <f t="shared" si="1"/>
        <v>6.4374172631044502E-2</v>
      </c>
      <c r="E35" s="2">
        <f t="shared" si="2"/>
        <v>0.5</v>
      </c>
      <c r="F35" s="2">
        <f t="shared" si="6"/>
        <v>29.5</v>
      </c>
      <c r="H35">
        <f t="shared" si="3"/>
        <v>844.73784604670254</v>
      </c>
      <c r="I35">
        <f t="shared" si="4"/>
        <v>0.18976986147088701</v>
      </c>
    </row>
    <row r="36" spans="1:9">
      <c r="A36" s="2">
        <v>0.3</v>
      </c>
      <c r="B36" s="2">
        <f t="shared" si="0"/>
        <v>28.540541287014857</v>
      </c>
      <c r="C36" s="2">
        <f t="shared" si="5"/>
        <v>29.5</v>
      </c>
      <c r="D36" s="2">
        <f t="shared" si="1"/>
        <v>-0.95945871298514263</v>
      </c>
      <c r="E36" s="2">
        <f t="shared" si="2"/>
        <v>-0.5</v>
      </c>
      <c r="F36" s="2">
        <f t="shared" si="6"/>
        <v>29</v>
      </c>
      <c r="H36">
        <f t="shared" si="3"/>
        <v>814.5624969557997</v>
      </c>
      <c r="I36">
        <f t="shared" si="4"/>
        <v>0.21110230893796367</v>
      </c>
    </row>
    <row r="37" spans="1:9">
      <c r="A37" s="2">
        <v>0.31</v>
      </c>
      <c r="B37" s="2">
        <f t="shared" si="0"/>
        <v>27.904186061184941</v>
      </c>
      <c r="C37" s="2">
        <f t="shared" si="5"/>
        <v>29</v>
      </c>
      <c r="D37" s="2">
        <f t="shared" si="1"/>
        <v>-1.0958139388150592</v>
      </c>
      <c r="E37" s="2">
        <f t="shared" si="2"/>
        <v>-1.5</v>
      </c>
      <c r="F37" s="2">
        <f t="shared" si="6"/>
        <v>27.5</v>
      </c>
      <c r="H37">
        <f t="shared" si="3"/>
        <v>778.64359973722799</v>
      </c>
      <c r="I37">
        <f t="shared" si="4"/>
        <v>0.16336637205619672</v>
      </c>
    </row>
    <row r="38" spans="1:9">
      <c r="A38" s="2">
        <v>0.32</v>
      </c>
      <c r="B38" s="2">
        <f t="shared" si="0"/>
        <v>27.157817353627809</v>
      </c>
      <c r="C38" s="2">
        <f t="shared" si="5"/>
        <v>27.5</v>
      </c>
      <c r="D38" s="2">
        <f t="shared" si="1"/>
        <v>-0.34218264637219065</v>
      </c>
      <c r="E38" s="2">
        <f t="shared" si="2"/>
        <v>-0.5</v>
      </c>
      <c r="F38" s="2">
        <f t="shared" si="6"/>
        <v>27</v>
      </c>
      <c r="H38">
        <f t="shared" si="3"/>
        <v>737.54704341300783</v>
      </c>
      <c r="I38">
        <f t="shared" si="4"/>
        <v>2.490631710608503E-2</v>
      </c>
    </row>
    <row r="39" spans="1:9">
      <c r="A39" s="2">
        <v>0.33</v>
      </c>
      <c r="B39" s="2">
        <f t="shared" si="0"/>
        <v>26.304377755823854</v>
      </c>
      <c r="C39" s="2">
        <f t="shared" si="5"/>
        <v>27</v>
      </c>
      <c r="D39" s="2">
        <f t="shared" si="1"/>
        <v>-0.69562224417614615</v>
      </c>
      <c r="E39" s="2">
        <f t="shared" si="2"/>
        <v>-0.5</v>
      </c>
      <c r="F39" s="2">
        <f t="shared" si="6"/>
        <v>26.5</v>
      </c>
      <c r="H39">
        <f t="shared" si="3"/>
        <v>691.92028912108071</v>
      </c>
      <c r="I39">
        <f t="shared" si="4"/>
        <v>3.8268062416511747E-2</v>
      </c>
    </row>
    <row r="40" spans="1:9">
      <c r="A40" s="2">
        <v>0.34</v>
      </c>
      <c r="B40" s="2">
        <f t="shared" si="0"/>
        <v>25.347231990950874</v>
      </c>
      <c r="C40" s="2">
        <f t="shared" si="5"/>
        <v>26.5</v>
      </c>
      <c r="D40" s="2">
        <f t="shared" si="1"/>
        <v>-1.1527680090491259</v>
      </c>
      <c r="E40" s="2">
        <f t="shared" si="2"/>
        <v>-1.5</v>
      </c>
      <c r="F40" s="2">
        <f t="shared" si="6"/>
        <v>25</v>
      </c>
      <c r="H40">
        <f t="shared" si="3"/>
        <v>642.48216960308343</v>
      </c>
      <c r="I40">
        <f t="shared" si="4"/>
        <v>0.12057005553970791</v>
      </c>
    </row>
    <row r="41" spans="1:9">
      <c r="A41" s="2">
        <v>0.35</v>
      </c>
      <c r="B41" s="2">
        <f t="shared" si="0"/>
        <v>24.290153648314927</v>
      </c>
      <c r="C41" s="2">
        <f t="shared" si="5"/>
        <v>25</v>
      </c>
      <c r="D41" s="2">
        <f t="shared" si="1"/>
        <v>-0.70984635168507282</v>
      </c>
      <c r="E41" s="2">
        <f t="shared" si="2"/>
        <v>-0.5</v>
      </c>
      <c r="F41" s="2">
        <f t="shared" si="6"/>
        <v>24.5</v>
      </c>
      <c r="H41">
        <f t="shared" si="3"/>
        <v>590.01156425874694</v>
      </c>
      <c r="I41">
        <f t="shared" si="4"/>
        <v>4.4035491315535261E-2</v>
      </c>
    </row>
    <row r="42" spans="1:9">
      <c r="A42" s="2">
        <v>0.36</v>
      </c>
      <c r="B42" s="2">
        <f t="shared" si="0"/>
        <v>23.13731030580832</v>
      </c>
      <c r="C42" s="2">
        <f t="shared" si="5"/>
        <v>24.5</v>
      </c>
      <c r="D42" s="2">
        <f t="shared" si="1"/>
        <v>-1.3626896941916797</v>
      </c>
      <c r="E42" s="2">
        <f t="shared" si="2"/>
        <v>-1.5</v>
      </c>
      <c r="F42" s="2">
        <f t="shared" si="6"/>
        <v>23</v>
      </c>
      <c r="H42">
        <f t="shared" si="3"/>
        <v>535.33512818726388</v>
      </c>
      <c r="I42">
        <f t="shared" si="4"/>
        <v>1.885412008117443E-2</v>
      </c>
    </row>
    <row r="43" spans="1:9">
      <c r="A43" s="2">
        <v>0.37</v>
      </c>
      <c r="B43" s="2">
        <f t="shared" si="0"/>
        <v>21.893247099050399</v>
      </c>
      <c r="C43" s="2">
        <f t="shared" si="5"/>
        <v>23</v>
      </c>
      <c r="D43" s="2">
        <f t="shared" si="1"/>
        <v>-1.1067529009496013</v>
      </c>
      <c r="E43" s="2">
        <f t="shared" si="2"/>
        <v>-1.5</v>
      </c>
      <c r="F43" s="2">
        <f t="shared" si="6"/>
        <v>21.5</v>
      </c>
      <c r="H43">
        <f t="shared" si="3"/>
        <v>479.31426854007867</v>
      </c>
      <c r="I43">
        <f t="shared" si="4"/>
        <v>0.15464328091155408</v>
      </c>
    </row>
    <row r="44" spans="1:9">
      <c r="A44" s="2">
        <v>0.38</v>
      </c>
      <c r="B44" s="2">
        <f t="shared" si="0"/>
        <v>20.562868801990255</v>
      </c>
      <c r="C44" s="2">
        <f t="shared" si="5"/>
        <v>21.5</v>
      </c>
      <c r="D44" s="2">
        <f t="shared" si="1"/>
        <v>-0.93713119800974454</v>
      </c>
      <c r="E44" s="2">
        <f t="shared" si="2"/>
        <v>-0.5</v>
      </c>
      <c r="F44" s="2">
        <f t="shared" si="6"/>
        <v>21</v>
      </c>
      <c r="H44">
        <f t="shared" si="3"/>
        <v>422.83157336786417</v>
      </c>
      <c r="I44">
        <f t="shared" si="4"/>
        <v>0.19108368427343447</v>
      </c>
    </row>
    <row r="45" spans="1:9">
      <c r="A45" s="2">
        <v>0.39</v>
      </c>
      <c r="B45" s="2">
        <f t="shared" si="0"/>
        <v>19.151420489619635</v>
      </c>
      <c r="C45" s="2">
        <f t="shared" si="5"/>
        <v>21</v>
      </c>
      <c r="D45" s="2">
        <f t="shared" si="1"/>
        <v>-1.8485795103803646</v>
      </c>
      <c r="E45" s="2">
        <f t="shared" si="2"/>
        <v>-1.5</v>
      </c>
      <c r="F45" s="2">
        <f t="shared" si="6"/>
        <v>19.5</v>
      </c>
      <c r="H45">
        <f t="shared" si="3"/>
        <v>366.77690677022281</v>
      </c>
      <c r="I45">
        <f t="shared" si="4"/>
        <v>0.12150767505701472</v>
      </c>
    </row>
    <row r="46" spans="1:9">
      <c r="A46" s="2">
        <v>0.4</v>
      </c>
      <c r="B46" s="2">
        <f t="shared" si="0"/>
        <v>17.664466859033848</v>
      </c>
      <c r="C46" s="2">
        <f t="shared" si="5"/>
        <v>19.5</v>
      </c>
      <c r="D46" s="2">
        <f t="shared" si="1"/>
        <v>-1.8355331409661524</v>
      </c>
      <c r="E46" s="2">
        <f t="shared" si="2"/>
        <v>-1.5</v>
      </c>
      <c r="F46" s="2">
        <f t="shared" si="6"/>
        <v>18</v>
      </c>
      <c r="H46">
        <f t="shared" si="3"/>
        <v>312.03338941390513</v>
      </c>
      <c r="I46">
        <f t="shared" si="4"/>
        <v>0.11258248868661189</v>
      </c>
    </row>
    <row r="47" spans="1:9">
      <c r="A47" s="2">
        <v>0.41</v>
      </c>
      <c r="B47" s="2">
        <f t="shared" si="0"/>
        <v>16.107870290368606</v>
      </c>
      <c r="C47" s="2">
        <f t="shared" si="5"/>
        <v>18</v>
      </c>
      <c r="D47" s="2">
        <f t="shared" si="1"/>
        <v>-1.8921297096313943</v>
      </c>
      <c r="E47" s="2">
        <f t="shared" si="2"/>
        <v>-1.5</v>
      </c>
      <c r="F47" s="2">
        <f t="shared" si="6"/>
        <v>16.5</v>
      </c>
      <c r="H47">
        <f t="shared" si="3"/>
        <v>259.46348529133957</v>
      </c>
      <c r="I47">
        <f t="shared" si="4"/>
        <v>0.15376570917560159</v>
      </c>
    </row>
    <row r="48" spans="1:9">
      <c r="A48" s="2">
        <v>0.42</v>
      </c>
      <c r="B48" s="2">
        <f t="shared" si="0"/>
        <v>14.487767734108211</v>
      </c>
      <c r="C48" s="2">
        <f t="shared" si="5"/>
        <v>16.5</v>
      </c>
      <c r="D48" s="2">
        <f t="shared" si="1"/>
        <v>-2.0122322658917895</v>
      </c>
      <c r="E48" s="2">
        <f t="shared" si="2"/>
        <v>-2.5</v>
      </c>
      <c r="F48" s="2">
        <f t="shared" si="6"/>
        <v>14</v>
      </c>
      <c r="H48">
        <f t="shared" si="3"/>
        <v>209.89541391746695</v>
      </c>
      <c r="I48">
        <f t="shared" si="4"/>
        <v>0.23791736243705794</v>
      </c>
    </row>
    <row r="49" spans="1:9">
      <c r="A49" s="2">
        <v>0.43</v>
      </c>
      <c r="B49" s="2">
        <f t="shared" si="0"/>
        <v>12.810546515888294</v>
      </c>
      <c r="C49" s="2">
        <f t="shared" si="5"/>
        <v>14</v>
      </c>
      <c r="D49" s="2">
        <f t="shared" si="1"/>
        <v>-1.1894534841117057</v>
      </c>
      <c r="E49" s="2">
        <f t="shared" si="2"/>
        <v>-1.5</v>
      </c>
      <c r="F49" s="2">
        <f t="shared" si="6"/>
        <v>12.5</v>
      </c>
      <c r="H49">
        <f t="shared" si="3"/>
        <v>164.11010203573773</v>
      </c>
      <c r="I49">
        <f t="shared" si="4"/>
        <v>9.6439138530358626E-2</v>
      </c>
    </row>
    <row r="50" spans="1:9">
      <c r="A50" s="2">
        <v>0.44</v>
      </c>
      <c r="B50" s="2">
        <f t="shared" si="0"/>
        <v>11.082819154183271</v>
      </c>
      <c r="C50" s="2">
        <f t="shared" si="5"/>
        <v>12.5</v>
      </c>
      <c r="D50" s="2">
        <f t="shared" si="1"/>
        <v>-1.4171808458167288</v>
      </c>
      <c r="E50" s="2">
        <f t="shared" si="2"/>
        <v>-1.5</v>
      </c>
      <c r="F50" s="2">
        <f t="shared" si="6"/>
        <v>11</v>
      </c>
      <c r="H50">
        <f t="shared" si="3"/>
        <v>122.8288804043316</v>
      </c>
      <c r="I50">
        <f t="shared" si="4"/>
        <v>6.8590122996324537E-3</v>
      </c>
    </row>
    <row r="51" spans="1:9">
      <c r="A51" s="2">
        <v>0.45</v>
      </c>
      <c r="B51" s="2">
        <f t="shared" si="0"/>
        <v>9.3113972901612492</v>
      </c>
      <c r="C51" s="2">
        <f t="shared" si="5"/>
        <v>11</v>
      </c>
      <c r="D51" s="2">
        <f t="shared" si="1"/>
        <v>-1.6886027098387508</v>
      </c>
      <c r="E51" s="2">
        <f t="shared" si="2"/>
        <v>-1.5</v>
      </c>
      <c r="F51" s="2">
        <f t="shared" si="6"/>
        <v>9.5</v>
      </c>
      <c r="H51">
        <f t="shared" si="3"/>
        <v>86.702119495222249</v>
      </c>
      <c r="I51">
        <f t="shared" si="4"/>
        <v>3.5570982158520038E-2</v>
      </c>
    </row>
    <row r="52" spans="1:9">
      <c r="A52" s="2">
        <v>0.46</v>
      </c>
      <c r="B52" s="2">
        <f t="shared" si="0"/>
        <v>7.5032648324888633</v>
      </c>
      <c r="C52" s="2">
        <f t="shared" si="5"/>
        <v>9.5</v>
      </c>
      <c r="D52" s="2">
        <f t="shared" si="1"/>
        <v>-1.9967351675111367</v>
      </c>
      <c r="E52" s="2">
        <f t="shared" si="2"/>
        <v>-1.5</v>
      </c>
      <c r="F52" s="2">
        <f t="shared" si="6"/>
        <v>8</v>
      </c>
      <c r="H52">
        <f t="shared" si="3"/>
        <v>56.298983146464131</v>
      </c>
      <c r="I52">
        <f t="shared" si="4"/>
        <v>0.24674582664231701</v>
      </c>
    </row>
    <row r="53" spans="1:9">
      <c r="A53" s="2">
        <v>0.47</v>
      </c>
      <c r="B53" s="2">
        <f t="shared" si="0"/>
        <v>5.6655504229640501</v>
      </c>
      <c r="C53" s="2">
        <f t="shared" si="5"/>
        <v>8</v>
      </c>
      <c r="D53" s="2">
        <f t="shared" si="1"/>
        <v>-2.3344495770359499</v>
      </c>
      <c r="E53" s="2">
        <f t="shared" si="2"/>
        <v>-2.5</v>
      </c>
      <c r="F53" s="2">
        <f t="shared" si="6"/>
        <v>5.5</v>
      </c>
      <c r="H53">
        <f t="shared" si="3"/>
        <v>32.09846159514813</v>
      </c>
      <c r="I53">
        <f t="shared" si="4"/>
        <v>2.7406942543575886E-2</v>
      </c>
    </row>
    <row r="54" spans="1:9">
      <c r="A54" s="2">
        <v>0.48</v>
      </c>
      <c r="B54" s="2">
        <f t="shared" si="0"/>
        <v>3.8054993315319057</v>
      </c>
      <c r="C54" s="2">
        <f t="shared" si="5"/>
        <v>5.5</v>
      </c>
      <c r="D54" s="2">
        <f t="shared" si="1"/>
        <v>-1.6945006684680943</v>
      </c>
      <c r="E54" s="2">
        <f t="shared" si="2"/>
        <v>-1.5</v>
      </c>
      <c r="F54" s="2">
        <f t="shared" si="6"/>
        <v>4</v>
      </c>
      <c r="H54">
        <f t="shared" si="3"/>
        <v>14.48182516228978</v>
      </c>
      <c r="I54">
        <f t="shared" si="4"/>
        <v>3.7830510034535546E-2</v>
      </c>
    </row>
    <row r="55" spans="1:9">
      <c r="A55" s="2">
        <v>0.49</v>
      </c>
      <c r="B55" s="2">
        <f t="shared" si="0"/>
        <v>1.930444891489123</v>
      </c>
      <c r="C55" s="2">
        <f t="shared" si="5"/>
        <v>4</v>
      </c>
      <c r="D55" s="2">
        <f t="shared" si="1"/>
        <v>-2.069555108510877</v>
      </c>
      <c r="E55" s="2">
        <f t="shared" si="2"/>
        <v>-2.5</v>
      </c>
      <c r="F55" s="2">
        <f t="shared" si="6"/>
        <v>1.5</v>
      </c>
      <c r="H55">
        <f t="shared" si="3"/>
        <v>3.7266174790764519</v>
      </c>
      <c r="I55">
        <f t="shared" si="4"/>
        <v>0.18528280460908289</v>
      </c>
    </row>
    <row r="56" spans="1:9">
      <c r="A56" s="2">
        <v>0.5</v>
      </c>
      <c r="B56" s="2">
        <f t="shared" si="0"/>
        <v>4.7779587494604848E-2</v>
      </c>
      <c r="C56" s="2">
        <f t="shared" si="5"/>
        <v>1.5</v>
      </c>
      <c r="D56" s="2">
        <f t="shared" si="1"/>
        <v>-1.4522204125053952</v>
      </c>
      <c r="E56" s="2">
        <f t="shared" si="2"/>
        <v>-1.5</v>
      </c>
      <c r="F56" s="2">
        <f t="shared" si="6"/>
        <v>0</v>
      </c>
      <c r="H56">
        <f t="shared" si="3"/>
        <v>2.2828889811546001E-3</v>
      </c>
      <c r="I56">
        <f t="shared" si="4"/>
        <v>2.2828889811546001E-3</v>
      </c>
    </row>
    <row r="57" spans="1:9">
      <c r="A57" s="2">
        <v>0.51</v>
      </c>
      <c r="B57" s="2">
        <f t="shared" si="0"/>
        <v>-1.8350740896265922</v>
      </c>
      <c r="C57" s="2">
        <f t="shared" si="5"/>
        <v>0</v>
      </c>
      <c r="D57" s="2">
        <f t="shared" si="1"/>
        <v>-1.8350740896265922</v>
      </c>
      <c r="E57" s="2">
        <f t="shared" si="2"/>
        <v>-1.5</v>
      </c>
      <c r="F57" s="2">
        <f t="shared" si="6"/>
        <v>-1.5</v>
      </c>
      <c r="H57">
        <f t="shared" si="3"/>
        <v>3.3674969144188664</v>
      </c>
      <c r="I57">
        <f t="shared" si="4"/>
        <v>0.11227464553908957</v>
      </c>
    </row>
    <row r="58" spans="1:9">
      <c r="A58" s="2">
        <v>0.52</v>
      </c>
      <c r="B58" s="2">
        <f t="shared" si="0"/>
        <v>-3.7106929063800678</v>
      </c>
      <c r="C58" s="2">
        <f t="shared" si="5"/>
        <v>-1.5</v>
      </c>
      <c r="D58" s="2">
        <f t="shared" si="1"/>
        <v>-2.2106929063800678</v>
      </c>
      <c r="E58" s="2">
        <f t="shared" si="2"/>
        <v>-2.5</v>
      </c>
      <c r="F58" s="2">
        <f t="shared" si="6"/>
        <v>-4</v>
      </c>
      <c r="H58">
        <f t="shared" si="3"/>
        <v>13.769241845459355</v>
      </c>
      <c r="I58">
        <f t="shared" si="4"/>
        <v>8.3698594418812236E-2</v>
      </c>
    </row>
    <row r="59" spans="1:9">
      <c r="A59" s="2">
        <v>0.53</v>
      </c>
      <c r="B59" s="2">
        <f t="shared" si="0"/>
        <v>-5.5716821530268987</v>
      </c>
      <c r="C59" s="2">
        <f t="shared" si="5"/>
        <v>-4</v>
      </c>
      <c r="D59" s="2">
        <f t="shared" si="1"/>
        <v>-1.5716821530268987</v>
      </c>
      <c r="E59" s="2">
        <f t="shared" si="2"/>
        <v>-1.5</v>
      </c>
      <c r="F59" s="2">
        <f t="shared" si="6"/>
        <v>-5.5</v>
      </c>
      <c r="H59">
        <f t="shared" si="3"/>
        <v>31.043642014358458</v>
      </c>
      <c r="I59">
        <f t="shared" si="4"/>
        <v>5.1383310625717268E-3</v>
      </c>
    </row>
    <row r="60" spans="1:9">
      <c r="A60" s="2">
        <v>0.54</v>
      </c>
      <c r="B60" s="2">
        <f t="shared" si="0"/>
        <v>-7.4107047975521754</v>
      </c>
      <c r="C60" s="2">
        <f t="shared" si="5"/>
        <v>-5.5</v>
      </c>
      <c r="D60" s="2">
        <f t="shared" si="1"/>
        <v>-1.9107047975521754</v>
      </c>
      <c r="E60" s="2">
        <f t="shared" si="2"/>
        <v>-1.5</v>
      </c>
      <c r="F60" s="2">
        <f t="shared" si="6"/>
        <v>-7</v>
      </c>
      <c r="H60">
        <f t="shared" si="3"/>
        <v>54.918545596462828</v>
      </c>
      <c r="I60">
        <f t="shared" si="4"/>
        <v>0.16867843073237335</v>
      </c>
    </row>
    <row r="61" spans="1:9">
      <c r="A61" s="2">
        <v>0.55000000000000004</v>
      </c>
      <c r="B61" s="2">
        <f t="shared" si="0"/>
        <v>-9.2205104122367079</v>
      </c>
      <c r="C61" s="2">
        <f t="shared" si="5"/>
        <v>-7</v>
      </c>
      <c r="D61" s="2">
        <f t="shared" si="1"/>
        <v>-2.2205104122367079</v>
      </c>
      <c r="E61" s="2">
        <f t="shared" si="2"/>
        <v>-2.5</v>
      </c>
      <c r="F61" s="2">
        <f t="shared" si="6"/>
        <v>-9.5</v>
      </c>
      <c r="H61">
        <f t="shared" si="3"/>
        <v>85.017812262165549</v>
      </c>
      <c r="I61">
        <f t="shared" si="4"/>
        <v>7.8114429668094981E-2</v>
      </c>
    </row>
    <row r="62" spans="1:9">
      <c r="A62" s="2">
        <v>0.56000000000000005</v>
      </c>
      <c r="B62" s="2">
        <f t="shared" si="0"/>
        <v>-10.993963758787409</v>
      </c>
      <c r="C62" s="2">
        <f t="shared" si="5"/>
        <v>-9.5</v>
      </c>
      <c r="D62" s="2">
        <f t="shared" si="1"/>
        <v>-1.4939637587874088</v>
      </c>
      <c r="E62" s="2">
        <f t="shared" si="2"/>
        <v>-1.5</v>
      </c>
      <c r="F62" s="2">
        <f t="shared" si="6"/>
        <v>-11</v>
      </c>
      <c r="H62">
        <f t="shared" si="3"/>
        <v>120.86723912953097</v>
      </c>
      <c r="I62">
        <f t="shared" si="4"/>
        <v>3.6436207976584056E-5</v>
      </c>
    </row>
    <row r="63" spans="1:9">
      <c r="A63" s="2">
        <v>0.56999999999999995</v>
      </c>
      <c r="B63" s="2">
        <f t="shared" si="0"/>
        <v>-12.724072919328336</v>
      </c>
      <c r="C63" s="2">
        <f t="shared" si="5"/>
        <v>-11</v>
      </c>
      <c r="D63" s="2">
        <f t="shared" si="1"/>
        <v>-1.7240729193283357</v>
      </c>
      <c r="E63" s="2">
        <f t="shared" si="2"/>
        <v>-1.5</v>
      </c>
      <c r="F63" s="2">
        <f t="shared" si="6"/>
        <v>-12.5</v>
      </c>
      <c r="H63">
        <f t="shared" si="3"/>
        <v>161.90203165638471</v>
      </c>
      <c r="I63">
        <f t="shared" si="4"/>
        <v>5.0208673176322854E-2</v>
      </c>
    </row>
    <row r="64" spans="1:9">
      <c r="A64" s="2">
        <v>0.57999999999999996</v>
      </c>
      <c r="B64" s="2">
        <f t="shared" si="0"/>
        <v>-14.404016862344688</v>
      </c>
      <c r="C64" s="2">
        <f t="shared" si="5"/>
        <v>-12.5</v>
      </c>
      <c r="D64" s="2">
        <f t="shared" si="1"/>
        <v>-1.9040168623446885</v>
      </c>
      <c r="E64" s="2">
        <f t="shared" si="2"/>
        <v>-1.5</v>
      </c>
      <c r="F64" s="2">
        <f t="shared" si="6"/>
        <v>-14</v>
      </c>
      <c r="H64">
        <f t="shared" si="3"/>
        <v>207.47570177071012</v>
      </c>
      <c r="I64">
        <f t="shared" si="4"/>
        <v>0.16322962505884694</v>
      </c>
    </row>
    <row r="65" spans="1:9">
      <c r="A65" s="2">
        <v>0.59</v>
      </c>
      <c r="B65" s="2">
        <f t="shared" si="0"/>
        <v>-16.027172334899674</v>
      </c>
      <c r="C65" s="2">
        <f t="shared" si="5"/>
        <v>-14</v>
      </c>
      <c r="D65" s="2">
        <f t="shared" si="1"/>
        <v>-2.0271723348996744</v>
      </c>
      <c r="E65" s="2">
        <f t="shared" si="2"/>
        <v>-2.5</v>
      </c>
      <c r="F65" s="2">
        <f t="shared" si="6"/>
        <v>-16.5</v>
      </c>
      <c r="H65">
        <f t="shared" si="3"/>
        <v>256.8702530525735</v>
      </c>
      <c r="I65">
        <f t="shared" si="4"/>
        <v>0.22356600088422565</v>
      </c>
    </row>
    <row r="66" spans="1:9">
      <c r="A66" s="2">
        <v>0.6</v>
      </c>
      <c r="B66" s="2">
        <f t="shared" si="0"/>
        <v>-17.587139975100811</v>
      </c>
      <c r="C66" s="2">
        <f t="shared" si="5"/>
        <v>-16.5</v>
      </c>
      <c r="D66" s="2">
        <f t="shared" si="1"/>
        <v>-1.0871399751008113</v>
      </c>
      <c r="E66" s="2">
        <f t="shared" si="2"/>
        <v>-1.5</v>
      </c>
      <c r="F66" s="2">
        <f t="shared" si="6"/>
        <v>-18</v>
      </c>
      <c r="H66">
        <f t="shared" si="3"/>
        <v>309.30749250378898</v>
      </c>
      <c r="I66">
        <f t="shared" si="4"/>
        <v>0.17045340015975874</v>
      </c>
    </row>
    <row r="67" spans="1:9">
      <c r="A67" s="2">
        <v>0.61</v>
      </c>
      <c r="B67" s="2">
        <f t="shared" si="0"/>
        <v>-19.077769541865873</v>
      </c>
      <c r="C67" s="2">
        <f t="shared" si="5"/>
        <v>-18</v>
      </c>
      <c r="D67" s="2">
        <f t="shared" si="1"/>
        <v>-1.077769541865873</v>
      </c>
      <c r="E67" s="2">
        <f t="shared" si="2"/>
        <v>-1.5</v>
      </c>
      <c r="F67" s="2">
        <f t="shared" si="6"/>
        <v>-19.5</v>
      </c>
      <c r="H67">
        <f t="shared" si="3"/>
        <v>363.96129069254522</v>
      </c>
      <c r="I67">
        <f t="shared" si="4"/>
        <v>0.17827855977615475</v>
      </c>
    </row>
    <row r="68" spans="1:9">
      <c r="A68" s="2">
        <v>0.62</v>
      </c>
      <c r="B68" s="2">
        <f t="shared" si="0"/>
        <v>-20.493184162518979</v>
      </c>
      <c r="C68" s="2">
        <f t="shared" si="5"/>
        <v>-19.5</v>
      </c>
      <c r="D68" s="2">
        <f t="shared" si="1"/>
        <v>-0.99318416251897901</v>
      </c>
      <c r="E68" s="2">
        <f t="shared" si="2"/>
        <v>-0.5</v>
      </c>
      <c r="F68" s="2">
        <f t="shared" si="6"/>
        <v>-20</v>
      </c>
      <c r="H68">
        <f t="shared" si="3"/>
        <v>419.9705971189187</v>
      </c>
      <c r="I68">
        <f t="shared" si="4"/>
        <v>0.24323061815954669</v>
      </c>
    </row>
    <row r="69" spans="1:9">
      <c r="A69" s="2">
        <v>0.63</v>
      </c>
      <c r="B69" s="2">
        <f t="shared" si="0"/>
        <v>-21.827803502619826</v>
      </c>
      <c r="C69" s="2">
        <f t="shared" si="5"/>
        <v>-20</v>
      </c>
      <c r="D69" s="2">
        <f t="shared" si="1"/>
        <v>-1.827803502619826</v>
      </c>
      <c r="E69" s="2">
        <f t="shared" si="2"/>
        <v>-1.5</v>
      </c>
      <c r="F69" s="2">
        <f t="shared" si="6"/>
        <v>-21.5</v>
      </c>
      <c r="H69">
        <f t="shared" si="3"/>
        <v>476.45300574898232</v>
      </c>
      <c r="I69">
        <f t="shared" si="4"/>
        <v>0.1074551363298263</v>
      </c>
    </row>
    <row r="70" spans="1:9">
      <c r="A70" s="2">
        <v>0.64</v>
      </c>
      <c r="B70" s="2">
        <f t="shared" si="0"/>
        <v>-23.076365766677849</v>
      </c>
      <c r="C70" s="2">
        <f t="shared" si="5"/>
        <v>-21.5</v>
      </c>
      <c r="D70" s="2">
        <f t="shared" si="1"/>
        <v>-1.5763657666778492</v>
      </c>
      <c r="E70" s="2">
        <f t="shared" si="2"/>
        <v>-1.5</v>
      </c>
      <c r="F70" s="2">
        <f t="shared" si="6"/>
        <v>-23</v>
      </c>
      <c r="H70">
        <f t="shared" si="3"/>
        <v>532.51865699750135</v>
      </c>
      <c r="I70">
        <f t="shared" si="4"/>
        <v>5.8317303202957069E-3</v>
      </c>
    </row>
    <row r="71" spans="1:9">
      <c r="A71" s="2">
        <v>0.65</v>
      </c>
      <c r="B71" s="2">
        <f t="shared" si="0"/>
        <v>-24.233948443012494</v>
      </c>
      <c r="C71" s="2">
        <f t="shared" si="5"/>
        <v>-23</v>
      </c>
      <c r="D71" s="2">
        <f t="shared" si="1"/>
        <v>-1.2339484430124941</v>
      </c>
      <c r="E71" s="2">
        <f t="shared" si="2"/>
        <v>-1.5</v>
      </c>
      <c r="F71" s="2">
        <f t="shared" si="6"/>
        <v>-24.5</v>
      </c>
      <c r="H71">
        <f t="shared" si="3"/>
        <v>587.28425713858769</v>
      </c>
      <c r="I71">
        <f t="shared" si="4"/>
        <v>7.0783430975476111E-2</v>
      </c>
    </row>
    <row r="72" spans="1:9">
      <c r="A72" s="2">
        <v>0.66</v>
      </c>
      <c r="B72" s="2">
        <f t="shared" ref="B72:B114" si="7">30*SIN(3.14*A72*2)</f>
        <v>-25.295987710972202</v>
      </c>
      <c r="C72" s="2">
        <f t="shared" si="5"/>
        <v>-24.5</v>
      </c>
      <c r="D72" s="2">
        <f t="shared" ref="D72:D114" si="8">B72-C72</f>
        <v>-0.79598771097220222</v>
      </c>
      <c r="E72" s="2">
        <f t="shared" ref="E72:E114" si="9">IF(D72/$E$3 &lt;$C$3,$C$3 + $E$3/2,IF(D72/$E$3 &gt;= $D$3,$D$3 - $E$3/2,INT(D72/$E$3)*$E$3+$E$3/2))</f>
        <v>-0.5</v>
      </c>
      <c r="F72" s="2">
        <f t="shared" ref="F72:F114" si="10">C72+E72</f>
        <v>-25</v>
      </c>
      <c r="H72">
        <f t="shared" ref="H72:H114" si="11">B72*B72</f>
        <v>639.88699427365668</v>
      </c>
      <c r="I72">
        <f t="shared" ref="I72:I114" si="12">(F72-B72)*(F72-B72)</f>
        <v>8.7608725046563918E-2</v>
      </c>
    </row>
    <row r="73" spans="1:9">
      <c r="A73" s="2">
        <v>0.67</v>
      </c>
      <c r="B73" s="2">
        <f t="shared" si="7"/>
        <v>-26.258296433998243</v>
      </c>
      <c r="C73" s="2">
        <f t="shared" ref="C73:C114" si="13">F72</f>
        <v>-25</v>
      </c>
      <c r="D73" s="2">
        <f t="shared" si="8"/>
        <v>-1.2582964339982432</v>
      </c>
      <c r="E73" s="2">
        <f t="shared" si="9"/>
        <v>-1.5</v>
      </c>
      <c r="F73" s="2">
        <f t="shared" si="10"/>
        <v>-26.5</v>
      </c>
      <c r="H73">
        <f t="shared" si="11"/>
        <v>689.4981316157249</v>
      </c>
      <c r="I73">
        <f t="shared" si="12"/>
        <v>5.8420613817965601E-2</v>
      </c>
    </row>
    <row r="74" spans="1:9">
      <c r="A74" s="2">
        <v>0.68</v>
      </c>
      <c r="B74" s="2">
        <f t="shared" si="7"/>
        <v>-27.117080667594802</v>
      </c>
      <c r="C74" s="2">
        <f t="shared" si="13"/>
        <v>-26.5</v>
      </c>
      <c r="D74" s="2">
        <f t="shared" si="8"/>
        <v>-0.61708066759480218</v>
      </c>
      <c r="E74" s="2">
        <f t="shared" si="9"/>
        <v>-0.5</v>
      </c>
      <c r="F74" s="2">
        <f t="shared" si="10"/>
        <v>-27</v>
      </c>
      <c r="H74">
        <f t="shared" si="11"/>
        <v>735.33606393284379</v>
      </c>
      <c r="I74">
        <f t="shared" si="12"/>
        <v>1.3707882724444561E-2</v>
      </c>
    </row>
    <row r="75" spans="1:9">
      <c r="A75" s="2">
        <v>0.69</v>
      </c>
      <c r="B75" s="2">
        <f t="shared" si="7"/>
        <v>-27.868954617122192</v>
      </c>
      <c r="C75" s="2">
        <f t="shared" si="13"/>
        <v>-27</v>
      </c>
      <c r="D75" s="2">
        <f t="shared" si="8"/>
        <v>-0.86895461712219202</v>
      </c>
      <c r="E75" s="2">
        <f t="shared" si="9"/>
        <v>-0.5</v>
      </c>
      <c r="F75" s="2">
        <f t="shared" si="10"/>
        <v>-27.5</v>
      </c>
      <c r="H75">
        <f t="shared" si="11"/>
        <v>776.67863145121635</v>
      </c>
      <c r="I75">
        <f t="shared" si="12"/>
        <v>0.13612750949578331</v>
      </c>
    </row>
    <row r="76" spans="1:9">
      <c r="A76" s="2">
        <v>0.7</v>
      </c>
      <c r="B76" s="2">
        <f t="shared" si="7"/>
        <v>-28.510953986441287</v>
      </c>
      <c r="C76" s="2">
        <f t="shared" si="13"/>
        <v>-27.5</v>
      </c>
      <c r="D76" s="2">
        <f t="shared" si="8"/>
        <v>-1.0109539864412866</v>
      </c>
      <c r="E76" s="2">
        <f t="shared" si="9"/>
        <v>-1.5</v>
      </c>
      <c r="F76" s="2">
        <f t="shared" si="10"/>
        <v>-29</v>
      </c>
      <c r="H76">
        <f t="shared" si="11"/>
        <v>812.87449721697226</v>
      </c>
      <c r="I76">
        <f t="shared" si="12"/>
        <v>0.23916600337766925</v>
      </c>
    </row>
    <row r="77" spans="1:9">
      <c r="A77" s="2">
        <v>0.71</v>
      </c>
      <c r="B77" s="2">
        <f t="shared" si="7"/>
        <v>-29.040547664781425</v>
      </c>
      <c r="C77" s="2">
        <f t="shared" si="13"/>
        <v>-29</v>
      </c>
      <c r="D77" s="2">
        <f t="shared" si="8"/>
        <v>-4.0547664781424686E-2</v>
      </c>
      <c r="E77" s="2">
        <f t="shared" si="9"/>
        <v>-0.5</v>
      </c>
      <c r="F77" s="2">
        <f t="shared" si="10"/>
        <v>-29.5</v>
      </c>
      <c r="H77">
        <f t="shared" si="11"/>
        <v>843.35340867044181</v>
      </c>
      <c r="I77">
        <f t="shared" si="12"/>
        <v>0.21109644833780211</v>
      </c>
    </row>
    <row r="78" spans="1:9">
      <c r="A78" s="2">
        <v>0.72</v>
      </c>
      <c r="B78" s="2">
        <f t="shared" si="7"/>
        <v>-29.455647705756096</v>
      </c>
      <c r="C78" s="2">
        <f t="shared" si="13"/>
        <v>-29.5</v>
      </c>
      <c r="D78" s="2">
        <f t="shared" si="8"/>
        <v>4.4352294243903856E-2</v>
      </c>
      <c r="E78" s="2">
        <f t="shared" si="9"/>
        <v>0.5</v>
      </c>
      <c r="F78" s="2">
        <f t="shared" si="10"/>
        <v>-29</v>
      </c>
      <c r="H78">
        <f t="shared" si="11"/>
        <v>867.63518176561433</v>
      </c>
      <c r="I78">
        <f t="shared" si="12"/>
        <v>0.20761483176079398</v>
      </c>
    </row>
    <row r="79" spans="1:9">
      <c r="A79" s="2">
        <v>0.73</v>
      </c>
      <c r="B79" s="2">
        <f t="shared" si="7"/>
        <v>-29.754617559183462</v>
      </c>
      <c r="C79" s="2">
        <f t="shared" si="13"/>
        <v>-29</v>
      </c>
      <c r="D79" s="2">
        <f t="shared" si="8"/>
        <v>-0.75461755918346185</v>
      </c>
      <c r="E79" s="2">
        <f t="shared" si="9"/>
        <v>-0.5</v>
      </c>
      <c r="F79" s="2">
        <f t="shared" si="10"/>
        <v>-29.5</v>
      </c>
      <c r="H79">
        <f t="shared" si="11"/>
        <v>885.33726609326879</v>
      </c>
      <c r="I79">
        <f t="shared" si="12"/>
        <v>6.4830101444543695E-2</v>
      </c>
    </row>
    <row r="80" spans="1:9">
      <c r="A80" s="2">
        <v>0.74</v>
      </c>
      <c r="B80" s="2">
        <f t="shared" si="7"/>
        <v>-29.93627852325745</v>
      </c>
      <c r="C80" s="2">
        <f t="shared" si="13"/>
        <v>-29.5</v>
      </c>
      <c r="D80" s="2">
        <f t="shared" si="8"/>
        <v>-0.43627852325744954</v>
      </c>
      <c r="E80" s="2">
        <f t="shared" si="9"/>
        <v>-0.5</v>
      </c>
      <c r="F80" s="2">
        <f t="shared" si="10"/>
        <v>-30</v>
      </c>
      <c r="H80">
        <f t="shared" si="11"/>
        <v>896.18077182204524</v>
      </c>
      <c r="I80">
        <f t="shared" si="12"/>
        <v>4.0604265982513996E-3</v>
      </c>
    </row>
    <row r="81" spans="1:9">
      <c r="A81" s="2">
        <v>0.75</v>
      </c>
      <c r="B81" s="2">
        <f t="shared" si="7"/>
        <v>-29.999914391631538</v>
      </c>
      <c r="C81" s="2">
        <f t="shared" si="13"/>
        <v>-30</v>
      </c>
      <c r="D81" s="2">
        <f t="shared" si="8"/>
        <v>8.5608368461720374E-5</v>
      </c>
      <c r="E81" s="2">
        <f t="shared" si="9"/>
        <v>0.5</v>
      </c>
      <c r="F81" s="2">
        <f t="shared" si="10"/>
        <v>-29.5</v>
      </c>
      <c r="H81">
        <f t="shared" si="11"/>
        <v>899.99486350522113</v>
      </c>
      <c r="I81">
        <f t="shared" si="12"/>
        <v>0.24991439896033102</v>
      </c>
    </row>
    <row r="82" spans="1:9">
      <c r="A82" s="2">
        <v>0.76</v>
      </c>
      <c r="B82" s="2">
        <f t="shared" si="7"/>
        <v>-29.94527427709378</v>
      </c>
      <c r="C82" s="2">
        <f t="shared" si="13"/>
        <v>-29.5</v>
      </c>
      <c r="D82" s="2">
        <f t="shared" si="8"/>
        <v>-0.44527427709378031</v>
      </c>
      <c r="E82" s="2">
        <f t="shared" si="9"/>
        <v>-0.5</v>
      </c>
      <c r="F82" s="2">
        <f t="shared" si="10"/>
        <v>-30</v>
      </c>
      <c r="H82">
        <f t="shared" si="11"/>
        <v>896.71945153037439</v>
      </c>
      <c r="I82">
        <f t="shared" si="12"/>
        <v>2.9949047476083381E-3</v>
      </c>
    </row>
    <row r="83" spans="1:9">
      <c r="A83" s="2">
        <v>0.77</v>
      </c>
      <c r="B83" s="2">
        <f t="shared" si="7"/>
        <v>-29.772573600700682</v>
      </c>
      <c r="C83" s="2">
        <f t="shared" si="13"/>
        <v>-30</v>
      </c>
      <c r="D83" s="2">
        <f t="shared" si="8"/>
        <v>0.2274263992993184</v>
      </c>
      <c r="E83" s="2">
        <f t="shared" si="9"/>
        <v>0.5</v>
      </c>
      <c r="F83" s="2">
        <f t="shared" si="10"/>
        <v>-29.5</v>
      </c>
      <c r="H83">
        <f t="shared" si="11"/>
        <v>886.40613880913918</v>
      </c>
      <c r="I83">
        <f t="shared" si="12"/>
        <v>7.4296367798934615E-2</v>
      </c>
    </row>
    <row r="84" spans="1:9">
      <c r="A84" s="2">
        <v>0.78</v>
      </c>
      <c r="B84" s="2">
        <f t="shared" si="7"/>
        <v>-29.482493242470209</v>
      </c>
      <c r="C84" s="2">
        <f t="shared" si="13"/>
        <v>-29.5</v>
      </c>
      <c r="D84" s="2">
        <f t="shared" si="8"/>
        <v>1.7506757529790917E-2</v>
      </c>
      <c r="E84" s="2">
        <f t="shared" si="9"/>
        <v>0.5</v>
      </c>
      <c r="F84" s="2">
        <f t="shared" si="10"/>
        <v>-29</v>
      </c>
      <c r="H84">
        <f t="shared" si="11"/>
        <v>869.21740779230151</v>
      </c>
      <c r="I84">
        <f t="shared" si="12"/>
        <v>0.23279972902941598</v>
      </c>
    </row>
    <row r="85" spans="1:9">
      <c r="A85" s="2">
        <v>0.79</v>
      </c>
      <c r="B85" s="2">
        <f t="shared" si="7"/>
        <v>-29.07617685698234</v>
      </c>
      <c r="C85" s="2">
        <f t="shared" si="13"/>
        <v>-29</v>
      </c>
      <c r="D85" s="2">
        <f t="shared" si="8"/>
        <v>-7.6176856982339558E-2</v>
      </c>
      <c r="E85" s="2">
        <f t="shared" si="9"/>
        <v>-0.5</v>
      </c>
      <c r="F85" s="2">
        <f t="shared" si="10"/>
        <v>-29.5</v>
      </c>
      <c r="H85">
        <f t="shared" si="11"/>
        <v>845.42406061851545</v>
      </c>
      <c r="I85">
        <f t="shared" si="12"/>
        <v>0.17962605655736827</v>
      </c>
    </row>
    <row r="86" spans="1:9">
      <c r="A86" s="2">
        <v>0.8</v>
      </c>
      <c r="B86" s="2">
        <f t="shared" si="7"/>
        <v>-28.555226364470567</v>
      </c>
      <c r="C86" s="2">
        <f t="shared" si="13"/>
        <v>-29.5</v>
      </c>
      <c r="D86" s="2">
        <f t="shared" si="8"/>
        <v>0.94477363552943316</v>
      </c>
      <c r="E86" s="2">
        <f t="shared" si="9"/>
        <v>0.5</v>
      </c>
      <c r="F86" s="2">
        <f t="shared" si="10"/>
        <v>-29</v>
      </c>
      <c r="H86">
        <f t="shared" si="11"/>
        <v>815.40095272615497</v>
      </c>
      <c r="I86">
        <f t="shared" si="12"/>
        <v>0.19782358686206905</v>
      </c>
    </row>
    <row r="87" spans="1:9">
      <c r="A87" s="2">
        <v>0.81</v>
      </c>
      <c r="B87" s="2">
        <f t="shared" si="7"/>
        <v>-27.921695635180853</v>
      </c>
      <c r="C87" s="2">
        <f t="shared" si="13"/>
        <v>-29</v>
      </c>
      <c r="D87" s="2">
        <f t="shared" si="8"/>
        <v>1.0783043648191466</v>
      </c>
      <c r="E87" s="2">
        <f t="shared" si="9"/>
        <v>1.5</v>
      </c>
      <c r="F87" s="2">
        <f t="shared" si="10"/>
        <v>-27.5</v>
      </c>
      <c r="H87">
        <f t="shared" si="11"/>
        <v>779.62108714367753</v>
      </c>
      <c r="I87">
        <f t="shared" si="12"/>
        <v>0.17782720873058341</v>
      </c>
    </row>
    <row r="88" spans="1:9">
      <c r="A88" s="2">
        <v>0.82</v>
      </c>
      <c r="B88" s="2">
        <f t="shared" si="7"/>
        <v>-27.178082391897778</v>
      </c>
      <c r="C88" s="2">
        <f t="shared" si="13"/>
        <v>-27.5</v>
      </c>
      <c r="D88" s="2">
        <f t="shared" si="8"/>
        <v>0.32191760810222192</v>
      </c>
      <c r="E88" s="2">
        <f t="shared" si="9"/>
        <v>0.5</v>
      </c>
      <c r="F88" s="2">
        <f t="shared" si="10"/>
        <v>-27</v>
      </c>
      <c r="H88">
        <f t="shared" si="11"/>
        <v>738.648162500784</v>
      </c>
      <c r="I88">
        <f t="shared" si="12"/>
        <v>3.171333830403382E-2</v>
      </c>
    </row>
    <row r="89" spans="1:9">
      <c r="A89" s="2">
        <v>0.83</v>
      </c>
      <c r="B89" s="2">
        <f t="shared" si="7"/>
        <v>-26.327318362562533</v>
      </c>
      <c r="C89" s="2">
        <f t="shared" si="13"/>
        <v>-27</v>
      </c>
      <c r="D89" s="2">
        <f t="shared" si="8"/>
        <v>0.67268163743746712</v>
      </c>
      <c r="E89" s="2">
        <f t="shared" si="9"/>
        <v>0.5</v>
      </c>
      <c r="F89" s="2">
        <f t="shared" si="10"/>
        <v>-26.5</v>
      </c>
      <c r="H89">
        <f t="shared" si="11"/>
        <v>693.12769216372237</v>
      </c>
      <c r="I89">
        <f t="shared" si="12"/>
        <v>2.9818947908084845E-2</v>
      </c>
    </row>
    <row r="90" spans="1:9">
      <c r="A90" s="2">
        <v>0.84</v>
      </c>
      <c r="B90" s="2">
        <f t="shared" si="7"/>
        <v>-25.372757721806494</v>
      </c>
      <c r="C90" s="2">
        <f t="shared" si="13"/>
        <v>-26.5</v>
      </c>
      <c r="D90" s="2">
        <f t="shared" si="8"/>
        <v>1.1272422781935063</v>
      </c>
      <c r="E90" s="2">
        <f t="shared" si="9"/>
        <v>1.5</v>
      </c>
      <c r="F90" s="2">
        <f t="shared" si="10"/>
        <v>-25</v>
      </c>
      <c r="H90">
        <f t="shared" si="11"/>
        <v>643.77683440949102</v>
      </c>
      <c r="I90">
        <f t="shared" si="12"/>
        <v>0.13894831916636735</v>
      </c>
    </row>
    <row r="91" spans="1:9">
      <c r="A91" s="2">
        <v>0.85</v>
      </c>
      <c r="B91" s="2">
        <f t="shared" si="7"/>
        <v>-24.318163866970082</v>
      </c>
      <c r="C91" s="2">
        <f t="shared" si="13"/>
        <v>-25</v>
      </c>
      <c r="D91" s="2">
        <f t="shared" si="8"/>
        <v>0.6818361330299183</v>
      </c>
      <c r="E91" s="2">
        <f t="shared" si="9"/>
        <v>0.5</v>
      </c>
      <c r="F91" s="2">
        <f t="shared" si="10"/>
        <v>-24.5</v>
      </c>
      <c r="H91">
        <f t="shared" si="11"/>
        <v>591.37309386080926</v>
      </c>
      <c r="I91">
        <f t="shared" si="12"/>
        <v>3.3064379275274149E-2</v>
      </c>
    </row>
    <row r="92" spans="1:9">
      <c r="A92" s="2">
        <v>0.86</v>
      </c>
      <c r="B92" s="2">
        <f t="shared" si="7"/>
        <v>-23.16769458074312</v>
      </c>
      <c r="C92" s="2">
        <f t="shared" si="13"/>
        <v>-24.5</v>
      </c>
      <c r="D92" s="2">
        <f t="shared" si="8"/>
        <v>1.3323054192568797</v>
      </c>
      <c r="E92" s="2">
        <f t="shared" si="9"/>
        <v>1.5</v>
      </c>
      <c r="F92" s="2">
        <f t="shared" si="10"/>
        <v>-23</v>
      </c>
      <c r="H92">
        <f t="shared" si="11"/>
        <v>536.7420721865941</v>
      </c>
      <c r="I92">
        <f t="shared" si="12"/>
        <v>2.8121472410610884E-2</v>
      </c>
    </row>
    <row r="93" spans="1:9">
      <c r="A93" s="2">
        <v>0.87</v>
      </c>
      <c r="B93" s="2">
        <f t="shared" si="7"/>
        <v>-21.925885638923567</v>
      </c>
      <c r="C93" s="2">
        <f t="shared" si="13"/>
        <v>-23</v>
      </c>
      <c r="D93" s="2">
        <f t="shared" si="8"/>
        <v>1.0741143610764325</v>
      </c>
      <c r="E93" s="2">
        <f t="shared" si="9"/>
        <v>1.5</v>
      </c>
      <c r="F93" s="2">
        <f t="shared" si="10"/>
        <v>-21.5</v>
      </c>
      <c r="H93">
        <f t="shared" si="11"/>
        <v>480.74446105115476</v>
      </c>
      <c r="I93">
        <f t="shared" si="12"/>
        <v>0.18137857744133529</v>
      </c>
    </row>
    <row r="94" spans="1:9">
      <c r="A94" s="2">
        <v>0.88</v>
      </c>
      <c r="B94" s="2">
        <f t="shared" si="7"/>
        <v>-20.597632927921797</v>
      </c>
      <c r="C94" s="2">
        <f t="shared" si="13"/>
        <v>-21.5</v>
      </c>
      <c r="D94" s="2">
        <f t="shared" si="8"/>
        <v>0.90236707207820288</v>
      </c>
      <c r="E94" s="2">
        <f t="shared" si="9"/>
        <v>0.5</v>
      </c>
      <c r="F94" s="2">
        <f t="shared" si="10"/>
        <v>-21</v>
      </c>
      <c r="H94">
        <f t="shared" si="11"/>
        <v>424.26248223340826</v>
      </c>
      <c r="I94">
        <f t="shared" si="12"/>
        <v>0.16189926069278571</v>
      </c>
    </row>
    <row r="95" spans="1:9">
      <c r="A95" s="2">
        <v>0.89</v>
      </c>
      <c r="B95" s="2">
        <f t="shared" si="7"/>
        <v>-19.188173142512959</v>
      </c>
      <c r="C95" s="2">
        <f t="shared" si="13"/>
        <v>-21</v>
      </c>
      <c r="D95" s="2">
        <f t="shared" si="8"/>
        <v>1.8118268574870413</v>
      </c>
      <c r="E95" s="2">
        <f t="shared" si="9"/>
        <v>1.5</v>
      </c>
      <c r="F95" s="2">
        <f t="shared" si="10"/>
        <v>-19.5</v>
      </c>
      <c r="H95">
        <f t="shared" si="11"/>
        <v>368.18598854705562</v>
      </c>
      <c r="I95">
        <f t="shared" si="12"/>
        <v>9.7235989050243568E-2</v>
      </c>
    </row>
    <row r="96" spans="1:9">
      <c r="A96" s="2">
        <v>0.9</v>
      </c>
      <c r="B96" s="2">
        <f t="shared" si="7"/>
        <v>-17.703063139937264</v>
      </c>
      <c r="C96" s="2">
        <f t="shared" si="13"/>
        <v>-19.5</v>
      </c>
      <c r="D96" s="2">
        <f t="shared" si="8"/>
        <v>1.7969368600627362</v>
      </c>
      <c r="E96" s="2">
        <f t="shared" si="9"/>
        <v>1.5</v>
      </c>
      <c r="F96" s="2">
        <f t="shared" si="10"/>
        <v>-18</v>
      </c>
      <c r="H96">
        <f t="shared" si="11"/>
        <v>313.39844453660544</v>
      </c>
      <c r="I96">
        <f t="shared" si="12"/>
        <v>8.8171498863916994E-2</v>
      </c>
    </row>
    <row r="97" spans="1:9">
      <c r="A97" s="2">
        <v>0.91</v>
      </c>
      <c r="B97" s="2">
        <f t="shared" si="7"/>
        <v>-16.148158031745851</v>
      </c>
      <c r="C97" s="2">
        <f t="shared" si="13"/>
        <v>-18</v>
      </c>
      <c r="D97" s="2">
        <f t="shared" si="8"/>
        <v>1.8518419682541492</v>
      </c>
      <c r="E97" s="2">
        <f t="shared" si="9"/>
        <v>1.5</v>
      </c>
      <c r="F97" s="2">
        <f t="shared" si="10"/>
        <v>-16.5</v>
      </c>
      <c r="H97">
        <f t="shared" si="11"/>
        <v>260.76300781823801</v>
      </c>
      <c r="I97">
        <f t="shared" si="12"/>
        <v>0.1237927706249537</v>
      </c>
    </row>
    <row r="98" spans="1:9">
      <c r="A98" s="2">
        <v>0.92</v>
      </c>
      <c r="B98" s="2">
        <f t="shared" si="7"/>
        <v>-14.529588099765688</v>
      </c>
      <c r="C98" s="2">
        <f t="shared" si="13"/>
        <v>-16.5</v>
      </c>
      <c r="D98" s="2">
        <f t="shared" si="8"/>
        <v>1.9704119002343123</v>
      </c>
      <c r="E98" s="2">
        <f t="shared" si="9"/>
        <v>1.5</v>
      </c>
      <c r="F98" s="2">
        <f t="shared" si="10"/>
        <v>-15</v>
      </c>
      <c r="H98">
        <f t="shared" si="11"/>
        <v>211.10893034885268</v>
      </c>
      <c r="I98">
        <f t="shared" si="12"/>
        <v>0.22128735588205664</v>
      </c>
    </row>
    <row r="99" spans="1:9">
      <c r="A99" s="2">
        <v>0.93</v>
      </c>
      <c r="B99" s="2">
        <f t="shared" si="7"/>
        <v>-12.85373462719371</v>
      </c>
      <c r="C99" s="2">
        <f t="shared" si="13"/>
        <v>-15</v>
      </c>
      <c r="D99" s="2">
        <f t="shared" si="8"/>
        <v>2.1462653728062904</v>
      </c>
      <c r="E99" s="2">
        <f t="shared" si="9"/>
        <v>2.5</v>
      </c>
      <c r="F99" s="2">
        <f t="shared" si="10"/>
        <v>-12.5</v>
      </c>
      <c r="H99">
        <f t="shared" si="11"/>
        <v>165.21849386631862</v>
      </c>
      <c r="I99">
        <f t="shared" si="12"/>
        <v>0.12512818647587273</v>
      </c>
    </row>
    <row r="100" spans="1:9">
      <c r="A100" s="2">
        <v>0.94</v>
      </c>
      <c r="B100" s="2">
        <f t="shared" si="7"/>
        <v>-11.127204740106938</v>
      </c>
      <c r="C100" s="2">
        <f t="shared" si="13"/>
        <v>-12.5</v>
      </c>
      <c r="D100" s="2">
        <f t="shared" si="8"/>
        <v>1.3727952598930617</v>
      </c>
      <c r="E100" s="2">
        <f t="shared" si="9"/>
        <v>1.5</v>
      </c>
      <c r="F100" s="2">
        <f t="shared" si="10"/>
        <v>-11</v>
      </c>
      <c r="H100">
        <f t="shared" si="11"/>
        <v>123.81468532825832</v>
      </c>
      <c r="I100">
        <f t="shared" si="12"/>
        <v>1.6181045905673711E-2</v>
      </c>
    </row>
    <row r="101" spans="1:9">
      <c r="A101" s="2">
        <v>0.95</v>
      </c>
      <c r="B101" s="2">
        <f t="shared" si="7"/>
        <v>-9.356805358577029</v>
      </c>
      <c r="C101" s="2">
        <f t="shared" si="13"/>
        <v>-11</v>
      </c>
      <c r="D101" s="2">
        <f t="shared" si="8"/>
        <v>1.643194641422971</v>
      </c>
      <c r="E101" s="2">
        <f t="shared" si="9"/>
        <v>1.5</v>
      </c>
      <c r="F101" s="2">
        <f t="shared" si="10"/>
        <v>-9.5</v>
      </c>
      <c r="H101">
        <f t="shared" si="11"/>
        <v>87.54980651829581</v>
      </c>
      <c r="I101">
        <f t="shared" si="12"/>
        <v>2.0504705332253244E-2</v>
      </c>
    </row>
    <row r="102" spans="1:9">
      <c r="A102" s="2">
        <v>0.96</v>
      </c>
      <c r="B102" s="2">
        <f t="shared" si="7"/>
        <v>-7.5495163600884387</v>
      </c>
      <c r="C102" s="2">
        <f t="shared" si="13"/>
        <v>-9.5</v>
      </c>
      <c r="D102" s="2">
        <f t="shared" si="8"/>
        <v>1.9504836399115613</v>
      </c>
      <c r="E102" s="2">
        <f t="shared" si="9"/>
        <v>1.5</v>
      </c>
      <c r="F102" s="2">
        <f t="shared" si="10"/>
        <v>-8</v>
      </c>
      <c r="H102">
        <f t="shared" si="11"/>
        <v>56.995197271242986</v>
      </c>
      <c r="I102">
        <f t="shared" si="12"/>
        <v>0.20293550982796918</v>
      </c>
    </row>
    <row r="103" spans="1:9">
      <c r="A103" s="2">
        <v>0.97</v>
      </c>
      <c r="B103" s="2">
        <f t="shared" si="7"/>
        <v>-5.7124630610641489</v>
      </c>
      <c r="C103" s="2">
        <f t="shared" si="13"/>
        <v>-8</v>
      </c>
      <c r="D103" s="2">
        <f t="shared" si="8"/>
        <v>2.2875369389358511</v>
      </c>
      <c r="E103" s="2">
        <f t="shared" si="9"/>
        <v>2.5</v>
      </c>
      <c r="F103" s="2">
        <f t="shared" si="10"/>
        <v>-5.5</v>
      </c>
      <c r="H103">
        <f t="shared" si="11"/>
        <v>32.632234224022383</v>
      </c>
      <c r="I103">
        <f t="shared" si="12"/>
        <v>4.5140552316748274E-2</v>
      </c>
    </row>
    <row r="104" spans="1:9">
      <c r="A104" s="2">
        <v>0.98</v>
      </c>
      <c r="B104" s="2">
        <f t="shared" si="7"/>
        <v>-3.8528881249919804</v>
      </c>
      <c r="C104" s="2">
        <f t="shared" si="13"/>
        <v>-5.5</v>
      </c>
      <c r="D104" s="2">
        <f t="shared" si="8"/>
        <v>1.6471118750080196</v>
      </c>
      <c r="E104" s="2">
        <f t="shared" si="9"/>
        <v>1.5</v>
      </c>
      <c r="F104" s="2">
        <f t="shared" si="10"/>
        <v>-4</v>
      </c>
      <c r="H104">
        <f t="shared" si="11"/>
        <v>14.844746903704218</v>
      </c>
      <c r="I104">
        <f t="shared" si="12"/>
        <v>2.164190376837518E-2</v>
      </c>
    </row>
    <row r="105" spans="1:9">
      <c r="A105" s="2">
        <v>0.99</v>
      </c>
      <c r="B105" s="2">
        <f t="shared" si="7"/>
        <v>-1.9781230079051642</v>
      </c>
      <c r="C105" s="2">
        <f t="shared" si="13"/>
        <v>-4</v>
      </c>
      <c r="D105" s="2">
        <f t="shared" si="8"/>
        <v>2.0218769920948358</v>
      </c>
      <c r="E105" s="2">
        <f t="shared" si="9"/>
        <v>2.5</v>
      </c>
      <c r="F105" s="2">
        <f t="shared" si="10"/>
        <v>-1.5</v>
      </c>
      <c r="H105">
        <f t="shared" si="11"/>
        <v>3.912970634403774</v>
      </c>
      <c r="I105">
        <f t="shared" si="12"/>
        <v>0.22860161068828166</v>
      </c>
    </row>
    <row r="106" spans="1:9">
      <c r="A106" s="2">
        <v>1</v>
      </c>
      <c r="B106" s="2">
        <f t="shared" si="7"/>
        <v>-9.5559053794139717E-2</v>
      </c>
      <c r="C106" s="2">
        <f t="shared" si="13"/>
        <v>-1.5</v>
      </c>
      <c r="D106" s="2">
        <f t="shared" si="8"/>
        <v>1.4044409462058602</v>
      </c>
      <c r="E106" s="2">
        <f t="shared" si="9"/>
        <v>1.5</v>
      </c>
      <c r="F106" s="2">
        <f t="shared" si="10"/>
        <v>0</v>
      </c>
      <c r="H106">
        <f t="shared" si="11"/>
        <v>9.1315327620312883E-3</v>
      </c>
      <c r="I106">
        <f t="shared" si="12"/>
        <v>9.1315327620312883E-3</v>
      </c>
    </row>
    <row r="107" spans="1:9">
      <c r="A107" s="2">
        <v>1.01</v>
      </c>
      <c r="B107" s="2">
        <f t="shared" si="7"/>
        <v>1.7873816460924252</v>
      </c>
      <c r="C107" s="2">
        <f t="shared" si="13"/>
        <v>0</v>
      </c>
      <c r="D107" s="2">
        <f t="shared" si="8"/>
        <v>1.7873816460924252</v>
      </c>
      <c r="E107" s="2">
        <f t="shared" si="9"/>
        <v>1.5</v>
      </c>
      <c r="F107" s="2">
        <f t="shared" si="10"/>
        <v>1.5</v>
      </c>
      <c r="H107">
        <f t="shared" si="11"/>
        <v>3.1947331487880675</v>
      </c>
      <c r="I107">
        <f t="shared" si="12"/>
        <v>8.2588210510791946E-2</v>
      </c>
    </row>
    <row r="108" spans="1:9">
      <c r="A108" s="2">
        <v>1.02</v>
      </c>
      <c r="B108" s="2">
        <f t="shared" si="7"/>
        <v>3.6632755151690612</v>
      </c>
      <c r="C108" s="2">
        <f t="shared" si="13"/>
        <v>1.5</v>
      </c>
      <c r="D108" s="2">
        <f t="shared" si="8"/>
        <v>2.1632755151690612</v>
      </c>
      <c r="E108" s="2">
        <f t="shared" si="9"/>
        <v>2.5</v>
      </c>
      <c r="F108" s="2">
        <f t="shared" si="10"/>
        <v>4</v>
      </c>
      <c r="H108">
        <f t="shared" si="11"/>
        <v>13.419587500037151</v>
      </c>
      <c r="I108">
        <f t="shared" si="12"/>
        <v>0.1133833786846611</v>
      </c>
    </row>
    <row r="109" spans="1:9">
      <c r="A109" s="2">
        <v>1.03</v>
      </c>
      <c r="B109" s="2">
        <f t="shared" si="7"/>
        <v>5.5247267592909282</v>
      </c>
      <c r="C109" s="2">
        <f t="shared" si="13"/>
        <v>4</v>
      </c>
      <c r="D109" s="2">
        <f t="shared" si="8"/>
        <v>1.5247267592909282</v>
      </c>
      <c r="E109" s="2">
        <f t="shared" si="9"/>
        <v>1.5</v>
      </c>
      <c r="F109" s="2">
        <f t="shared" si="10"/>
        <v>5.5</v>
      </c>
      <c r="H109">
        <f t="shared" si="11"/>
        <v>30.52260576482524</v>
      </c>
      <c r="I109">
        <f t="shared" si="12"/>
        <v>6.1141262503150201E-4</v>
      </c>
    </row>
    <row r="110" spans="1:9">
      <c r="A110" s="2">
        <v>1.04</v>
      </c>
      <c r="B110" s="2">
        <f t="shared" si="7"/>
        <v>7.3643965249977237</v>
      </c>
      <c r="C110" s="2">
        <f t="shared" si="13"/>
        <v>5.5</v>
      </c>
      <c r="D110" s="2">
        <f t="shared" si="8"/>
        <v>1.8643965249977237</v>
      </c>
      <c r="E110" s="2">
        <f t="shared" si="9"/>
        <v>1.5</v>
      </c>
      <c r="F110" s="2">
        <f t="shared" si="10"/>
        <v>7</v>
      </c>
      <c r="H110">
        <f t="shared" si="11"/>
        <v>54.234336177398546</v>
      </c>
      <c r="I110">
        <f t="shared" si="12"/>
        <v>0.13278482743041667</v>
      </c>
    </row>
    <row r="111" spans="1:9">
      <c r="A111" s="2">
        <v>1.05</v>
      </c>
      <c r="B111" s="2">
        <f t="shared" si="7"/>
        <v>9.1750318332665692</v>
      </c>
      <c r="C111" s="2">
        <f t="shared" si="13"/>
        <v>7</v>
      </c>
      <c r="D111" s="2">
        <f t="shared" si="8"/>
        <v>2.1750318332665692</v>
      </c>
      <c r="E111" s="2">
        <f t="shared" si="9"/>
        <v>2.5</v>
      </c>
      <c r="F111" s="2">
        <f t="shared" si="10"/>
        <v>9.5</v>
      </c>
      <c r="H111">
        <f t="shared" si="11"/>
        <v>84.1812091414549</v>
      </c>
      <c r="I111">
        <f t="shared" si="12"/>
        <v>0.10560430939008686</v>
      </c>
    </row>
    <row r="112" spans="1:9">
      <c r="A112" s="2">
        <v>1.06</v>
      </c>
      <c r="B112" s="2">
        <f t="shared" si="7"/>
        <v>10.949494174700892</v>
      </c>
      <c r="C112" s="2">
        <f t="shared" si="13"/>
        <v>9.5</v>
      </c>
      <c r="D112" s="2">
        <f t="shared" si="8"/>
        <v>1.4494941747008916</v>
      </c>
      <c r="E112" s="2">
        <f t="shared" si="9"/>
        <v>1.5</v>
      </c>
      <c r="F112" s="2">
        <f t="shared" si="10"/>
        <v>11</v>
      </c>
      <c r="H112">
        <f t="shared" si="11"/>
        <v>119.89142268180876</v>
      </c>
      <c r="I112">
        <f t="shared" si="12"/>
        <v>2.5508383891440591E-3</v>
      </c>
    </row>
    <row r="113" spans="1:9">
      <c r="A113" s="2">
        <v>1.07</v>
      </c>
      <c r="B113" s="2">
        <f t="shared" si="7"/>
        <v>12.680787653418005</v>
      </c>
      <c r="C113" s="2">
        <f t="shared" si="13"/>
        <v>11</v>
      </c>
      <c r="D113" s="2">
        <f t="shared" si="8"/>
        <v>1.6807876534180046</v>
      </c>
      <c r="E113" s="2">
        <f t="shared" si="9"/>
        <v>1.5</v>
      </c>
      <c r="F113" s="2">
        <f t="shared" si="10"/>
        <v>12.5</v>
      </c>
      <c r="H113">
        <f t="shared" si="11"/>
        <v>160.80237551107851</v>
      </c>
      <c r="I113">
        <f t="shared" si="12"/>
        <v>3.2684175628388559E-2</v>
      </c>
    </row>
    <row r="114" spans="1:9">
      <c r="A114" s="2">
        <v>1.08</v>
      </c>
      <c r="B114" s="2">
        <f t="shared" si="7"/>
        <v>14.362086568676538</v>
      </c>
      <c r="C114" s="2">
        <f t="shared" si="13"/>
        <v>12.5</v>
      </c>
      <c r="D114" s="2">
        <f t="shared" si="8"/>
        <v>1.8620865686765384</v>
      </c>
      <c r="E114" s="2">
        <f t="shared" si="9"/>
        <v>1.5</v>
      </c>
      <c r="F114" s="2">
        <f t="shared" si="10"/>
        <v>14</v>
      </c>
      <c r="H114">
        <f t="shared" si="11"/>
        <v>206.26953060615904</v>
      </c>
      <c r="I114">
        <f t="shared" si="12"/>
        <v>0.13110668321594959</v>
      </c>
    </row>
  </sheetData>
  <pageMargins left="0.7" right="0.7" top="0.75" bottom="0.75" header="0.3" footer="0.3"/>
  <pageSetup paperSize="285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Дельта-кодер</vt:lpstr>
      <vt:lpstr>Равномерное ИКМ</vt:lpstr>
      <vt:lpstr>ДИКМ-кодер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Илья Шепель</dc:creator>
  <cp:lastModifiedBy>Анастасия</cp:lastModifiedBy>
  <dcterms:created xsi:type="dcterms:W3CDTF">2017-03-24T13:49:15Z</dcterms:created>
  <dcterms:modified xsi:type="dcterms:W3CDTF">2017-03-25T08:22:30Z</dcterms:modified>
</cp:coreProperties>
</file>