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5" i="1"/>
  <c r="H5" i="1"/>
  <c r="O43" i="1"/>
  <c r="N87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71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7" i="1"/>
  <c r="E44" i="1"/>
  <c r="G44" i="1"/>
  <c r="I44" i="1"/>
  <c r="C44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5" i="1"/>
  <c r="D6" i="1"/>
  <c r="E6" i="1"/>
  <c r="D7" i="1"/>
  <c r="E7" i="1"/>
  <c r="D8" i="1"/>
  <c r="F8" i="1" s="1"/>
  <c r="G5" i="1" s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E5" i="1"/>
  <c r="D5" i="1"/>
  <c r="N56" i="1"/>
  <c r="O44" i="1"/>
  <c r="O45" i="1"/>
  <c r="O46" i="1"/>
  <c r="O47" i="1"/>
  <c r="O48" i="1"/>
  <c r="O49" i="1"/>
  <c r="O50" i="1"/>
  <c r="O51" i="1"/>
  <c r="O52" i="1"/>
  <c r="O53" i="1"/>
  <c r="O54" i="1"/>
  <c r="O41" i="1"/>
  <c r="O42" i="1"/>
  <c r="O40" i="1"/>
  <c r="D46" i="1"/>
  <c r="E46" i="1"/>
  <c r="F46" i="1"/>
  <c r="G46" i="1"/>
  <c r="H46" i="1"/>
  <c r="I46" i="1"/>
  <c r="J46" i="1"/>
  <c r="C46" i="1"/>
  <c r="K36" i="1"/>
  <c r="J36" i="1"/>
  <c r="I36" i="1"/>
  <c r="H36" i="1"/>
  <c r="G36" i="1"/>
  <c r="J34" i="1"/>
  <c r="I34" i="1"/>
  <c r="K34" i="1" s="1"/>
  <c r="H34" i="1"/>
  <c r="G34" i="1"/>
  <c r="J22" i="1"/>
  <c r="I22" i="1"/>
  <c r="H22" i="1"/>
  <c r="G22" i="1"/>
  <c r="O87" i="1" l="1"/>
  <c r="O56" i="1"/>
  <c r="K22" i="1"/>
</calcChain>
</file>

<file path=xl/sharedStrings.xml><?xml version="1.0" encoding="utf-8"?>
<sst xmlns="http://schemas.openxmlformats.org/spreadsheetml/2006/main" count="98" uniqueCount="36">
  <si>
    <t>k</t>
  </si>
  <si>
    <t>x</t>
  </si>
  <si>
    <t>y</t>
  </si>
  <si>
    <t>x'</t>
  </si>
  <si>
    <t>y'</t>
  </si>
  <si>
    <t>ERRk</t>
  </si>
  <si>
    <t>p</t>
  </si>
  <si>
    <t>Xp</t>
  </si>
  <si>
    <t>Yp</t>
  </si>
  <si>
    <t>Векторное</t>
  </si>
  <si>
    <t>minX</t>
  </si>
  <si>
    <t>minY</t>
  </si>
  <si>
    <t>maxX</t>
  </si>
  <si>
    <t>maxY</t>
  </si>
  <si>
    <t>med</t>
  </si>
  <si>
    <t>x1</t>
  </si>
  <si>
    <t>y1</t>
  </si>
  <si>
    <t>x2</t>
  </si>
  <si>
    <t>y2</t>
  </si>
  <si>
    <t>x3</t>
  </si>
  <si>
    <t>y3</t>
  </si>
  <si>
    <t>x4</t>
  </si>
  <si>
    <t>y4</t>
  </si>
  <si>
    <t>mean</t>
  </si>
  <si>
    <t>ERRmean</t>
  </si>
  <si>
    <t>Compr</t>
  </si>
  <si>
    <t>x5</t>
  </si>
  <si>
    <t>y5</t>
  </si>
  <si>
    <t>x6</t>
  </si>
  <si>
    <t>y6</t>
  </si>
  <si>
    <t>x7</t>
  </si>
  <si>
    <t>y7</t>
  </si>
  <si>
    <t>x8</t>
  </si>
  <si>
    <t>y8</t>
  </si>
  <si>
    <t>Скалярное 4</t>
  </si>
  <si>
    <t>Скалярное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</si>
</sst>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Лист1!$B$5:$B$19</c:f>
              <c:numCache>
                <c:formatCode>General</c:formatCode>
                <c:ptCount val="15"/>
                <c:pt idx="0">
                  <c:v>28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5</c:v>
                </c:pt>
                <c:pt idx="5">
                  <c:v>24</c:v>
                </c:pt>
                <c:pt idx="6">
                  <c:v>13</c:v>
                </c:pt>
                <c:pt idx="7">
                  <c:v>16</c:v>
                </c:pt>
                <c:pt idx="8">
                  <c:v>10</c:v>
                </c:pt>
                <c:pt idx="9">
                  <c:v>19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24</c:v>
                </c:pt>
                <c:pt idx="14">
                  <c:v>24</c:v>
                </c:pt>
              </c:numCache>
            </c:numRef>
          </c:xVal>
          <c:yVal>
            <c:numRef>
              <c:f>Лист1!$C$5:$C$19</c:f>
              <c:numCache>
                <c:formatCode>General</c:formatCode>
                <c:ptCount val="15"/>
                <c:pt idx="0">
                  <c:v>28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22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25</c:v>
                </c:pt>
                <c:pt idx="10">
                  <c:v>10</c:v>
                </c:pt>
                <c:pt idx="11">
                  <c:v>31</c:v>
                </c:pt>
                <c:pt idx="12">
                  <c:v>24</c:v>
                </c:pt>
                <c:pt idx="13">
                  <c:v>13</c:v>
                </c:pt>
                <c:pt idx="1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26496"/>
        <c:axId val="307624256"/>
      </c:scatterChart>
      <c:valAx>
        <c:axId val="3076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624256"/>
        <c:crosses val="autoZero"/>
        <c:crossBetween val="midCat"/>
      </c:valAx>
      <c:valAx>
        <c:axId val="3076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6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Лист1!$G$25:$G$32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3</c:v>
                </c:pt>
                <c:pt idx="5">
                  <c:v>24</c:v>
                </c:pt>
                <c:pt idx="6">
                  <c:v>24</c:v>
                </c:pt>
                <c:pt idx="7">
                  <c:v>13</c:v>
                </c:pt>
              </c:numCache>
            </c:numRef>
          </c:xVal>
          <c:yVal>
            <c:numRef>
              <c:f>Лист1!$H$25:$H$32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Лист1!$I$25:$I$31</c:f>
              <c:numCache>
                <c:formatCode>General</c:formatCode>
                <c:ptCount val="7"/>
                <c:pt idx="0">
                  <c:v>16</c:v>
                </c:pt>
                <c:pt idx="1">
                  <c:v>10</c:v>
                </c:pt>
                <c:pt idx="2">
                  <c:v>24</c:v>
                </c:pt>
                <c:pt idx="3">
                  <c:v>14</c:v>
                </c:pt>
                <c:pt idx="4">
                  <c:v>19</c:v>
                </c:pt>
                <c:pt idx="5">
                  <c:v>28</c:v>
                </c:pt>
                <c:pt idx="6">
                  <c:v>0</c:v>
                </c:pt>
              </c:numCache>
            </c:numRef>
          </c:xVal>
          <c:yVal>
            <c:numRef>
              <c:f>Лист1!$J$25:$J$31</c:f>
              <c:numCache>
                <c:formatCode>General</c:formatCode>
                <c:ptCount val="7"/>
                <c:pt idx="0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06096"/>
        <c:axId val="353906656"/>
      </c:scatterChart>
      <c:valAx>
        <c:axId val="3539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906656"/>
        <c:crosses val="autoZero"/>
        <c:crossBetween val="midCat"/>
      </c:valAx>
      <c:valAx>
        <c:axId val="3539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90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</a:t>
            </a:r>
            <a:r>
              <a:rPr lang="ru-RU"/>
              <a:t>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Лист1!$C$39:$C$42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Лист1!$D$39:$D$42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Лист1!$E$39:$E$42</c:f>
              <c:numCache>
                <c:formatCode>General</c:formatCode>
                <c:ptCount val="4"/>
                <c:pt idx="0">
                  <c:v>22</c:v>
                </c:pt>
                <c:pt idx="1">
                  <c:v>13</c:v>
                </c:pt>
                <c:pt idx="2">
                  <c:v>24</c:v>
                </c:pt>
                <c:pt idx="3">
                  <c:v>24</c:v>
                </c:pt>
              </c:numCache>
            </c:numRef>
          </c:xVal>
          <c:yVal>
            <c:numRef>
              <c:f>Лист1!$F$39:$F$42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</c:numCache>
            </c:numRef>
          </c:yVal>
          <c:smooth val="0"/>
        </c:ser>
        <c:ser>
          <c:idx val="2"/>
          <c:order val="2"/>
          <c:tx>
            <c:v>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Лист1!$G$39:$G$42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24</c:v>
                </c:pt>
                <c:pt idx="3">
                  <c:v>14</c:v>
                </c:pt>
              </c:numCache>
            </c:numRef>
          </c:xVal>
          <c:yVal>
            <c:numRef>
              <c:f>Лист1!$H$39:$H$42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</c:numCache>
            </c:numRef>
          </c:yVal>
          <c:smooth val="0"/>
        </c:ser>
        <c:ser>
          <c:idx val="3"/>
          <c:order val="3"/>
          <c:tx>
            <c:v>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Лист1!$I$39:$I$41</c:f>
              <c:numCache>
                <c:formatCode>General</c:formatCode>
                <c:ptCount val="3"/>
                <c:pt idx="0">
                  <c:v>19</c:v>
                </c:pt>
                <c:pt idx="1">
                  <c:v>28</c:v>
                </c:pt>
                <c:pt idx="2">
                  <c:v>0</c:v>
                </c:pt>
              </c:numCache>
            </c:numRef>
          </c:xVal>
          <c:yVal>
            <c:numRef>
              <c:f>Лист1!$J$39:$J$41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8352"/>
        <c:axId val="307625936"/>
      </c:scatterChart>
      <c:valAx>
        <c:axId val="3164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625936"/>
        <c:crosses val="autoZero"/>
        <c:crossBetween val="midCat"/>
      </c:valAx>
      <c:valAx>
        <c:axId val="3076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49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</a:t>
            </a:r>
            <a:r>
              <a:rPr lang="ru-RU"/>
              <a:t>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Лист1!$B$5:$B$19</c:f>
              <c:numCache>
                <c:formatCode>General</c:formatCode>
                <c:ptCount val="15"/>
                <c:pt idx="0">
                  <c:v>28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5</c:v>
                </c:pt>
                <c:pt idx="5">
                  <c:v>24</c:v>
                </c:pt>
                <c:pt idx="6">
                  <c:v>13</c:v>
                </c:pt>
                <c:pt idx="7">
                  <c:v>16</c:v>
                </c:pt>
                <c:pt idx="8">
                  <c:v>10</c:v>
                </c:pt>
                <c:pt idx="9">
                  <c:v>19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24</c:v>
                </c:pt>
                <c:pt idx="14">
                  <c:v>24</c:v>
                </c:pt>
              </c:numCache>
            </c:numRef>
          </c:xVal>
          <c:yVal>
            <c:numRef>
              <c:f>Лист1!$C$5:$C$19</c:f>
              <c:numCache>
                <c:formatCode>General</c:formatCode>
                <c:ptCount val="15"/>
                <c:pt idx="0">
                  <c:v>28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22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25</c:v>
                </c:pt>
                <c:pt idx="10">
                  <c:v>10</c:v>
                </c:pt>
                <c:pt idx="11">
                  <c:v>31</c:v>
                </c:pt>
                <c:pt idx="12">
                  <c:v>24</c:v>
                </c:pt>
                <c:pt idx="13">
                  <c:v>13</c:v>
                </c:pt>
                <c:pt idx="14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Pdst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Лист1!$M$40:$M$54</c:f>
              <c:numCache>
                <c:formatCode>General</c:formatCode>
                <c:ptCount val="15"/>
                <c:pt idx="0">
                  <c:v>15</c:v>
                </c:pt>
                <c:pt idx="1">
                  <c:v>6</c:v>
                </c:pt>
                <c:pt idx="2">
                  <c:v>6</c:v>
                </c:pt>
                <c:pt idx="3">
                  <c:v>20</c:v>
                </c:pt>
                <c:pt idx="4">
                  <c:v>6</c:v>
                </c:pt>
                <c:pt idx="5">
                  <c:v>16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6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20</c:v>
                </c:pt>
              </c:numCache>
            </c:numRef>
          </c:xVal>
          <c:yVal>
            <c:numRef>
              <c:f>Лист1!$N$40:$N$54</c:f>
              <c:numCache>
                <c:formatCode>General</c:formatCode>
                <c:ptCount val="15"/>
                <c:pt idx="0">
                  <c:v>28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19</c:v>
                </c:pt>
                <c:pt idx="6">
                  <c:v>12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9</c:v>
                </c:pt>
                <c:pt idx="11">
                  <c:v>28</c:v>
                </c:pt>
                <c:pt idx="12">
                  <c:v>19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37632"/>
        <c:axId val="352534832"/>
      </c:scatterChart>
      <c:valAx>
        <c:axId val="3525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34832"/>
        <c:crosses val="autoZero"/>
        <c:crossBetween val="midCat"/>
      </c:valAx>
      <c:valAx>
        <c:axId val="3525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</a:t>
            </a:r>
            <a:r>
              <a:rPr lang="ru-RU"/>
              <a:t>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Лист1!$A$64:$A$65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xVal>
          <c:yVal>
            <c:numRef>
              <c:f>Лист1!$B$64:$B$65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Лист1!$C$64:$C$65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xVal>
          <c:yVal>
            <c:numRef>
              <c:f>Лист1!$D$64:$D$65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Лист1!$E$64:$E$65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xVal>
          <c:yVal>
            <c:numRef>
              <c:f>Лист1!$F$64:$F$65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v>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Лист1!$G$64:$G$65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Лист1!$H$64:$H$65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yVal>
          <c:smooth val="0"/>
        </c:ser>
        <c:ser>
          <c:idx val="4"/>
          <c:order val="4"/>
          <c:tx>
            <c:v>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Лист1!$I$64:$I$65</c:f>
              <c:numCache>
                <c:formatCode>General</c:formatCode>
                <c:ptCount val="2"/>
                <c:pt idx="0">
                  <c:v>16</c:v>
                </c:pt>
                <c:pt idx="1">
                  <c:v>10</c:v>
                </c:pt>
              </c:numCache>
            </c:numRef>
          </c:xVal>
          <c:yVal>
            <c:numRef>
              <c:f>Лист1!$J$64:$J$65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yVal>
          <c:smooth val="0"/>
        </c:ser>
        <c:ser>
          <c:idx val="5"/>
          <c:order val="5"/>
          <c:tx>
            <c:v>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Лист1!$K$64:$K$65</c:f>
              <c:numCache>
                <c:formatCode>General</c:formatCode>
                <c:ptCount val="2"/>
                <c:pt idx="0">
                  <c:v>24</c:v>
                </c:pt>
                <c:pt idx="1">
                  <c:v>14</c:v>
                </c:pt>
              </c:numCache>
            </c:numRef>
          </c:xVal>
          <c:yVal>
            <c:numRef>
              <c:f>Лист1!$L$64:$L$65</c:f>
              <c:numCache>
                <c:formatCode>General</c:formatCode>
                <c:ptCount val="2"/>
                <c:pt idx="0">
                  <c:v>22</c:v>
                </c:pt>
                <c:pt idx="1">
                  <c:v>24</c:v>
                </c:pt>
              </c:numCache>
            </c:numRef>
          </c:yVal>
          <c:smooth val="0"/>
        </c:ser>
        <c:ser>
          <c:idx val="6"/>
          <c:order val="6"/>
          <c:tx>
            <c:v>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Лист1!$M$64:$M$65</c:f>
              <c:numCache>
                <c:formatCode>General</c:formatCode>
                <c:ptCount val="2"/>
                <c:pt idx="0">
                  <c:v>19</c:v>
                </c:pt>
                <c:pt idx="1">
                  <c:v>28</c:v>
                </c:pt>
              </c:numCache>
            </c:numRef>
          </c:xVal>
          <c:yVal>
            <c:numRef>
              <c:f>Лист1!$N$64:$N$65</c:f>
              <c:numCache>
                <c:formatCode>General</c:formatCode>
                <c:ptCount val="2"/>
                <c:pt idx="0">
                  <c:v>25</c:v>
                </c:pt>
                <c:pt idx="1">
                  <c:v>28</c:v>
                </c:pt>
              </c:numCache>
            </c:numRef>
          </c:yVal>
          <c:smooth val="0"/>
        </c:ser>
        <c:ser>
          <c:idx val="7"/>
          <c:order val="7"/>
          <c:tx>
            <c:v>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Лист1!$O$64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Лист1!$P$64</c:f>
              <c:numCache>
                <c:formatCode>General</c:formatCode>
                <c:ptCount val="1"/>
                <c:pt idx="0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73168"/>
        <c:axId val="315372608"/>
      </c:scatterChart>
      <c:valAx>
        <c:axId val="3153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372608"/>
        <c:crosses val="autoZero"/>
        <c:crossBetween val="midCat"/>
      </c:valAx>
      <c:valAx>
        <c:axId val="3153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3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Лист1!$B$5:$B$19</c:f>
              <c:numCache>
                <c:formatCode>General</c:formatCode>
                <c:ptCount val="15"/>
                <c:pt idx="0">
                  <c:v>28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5</c:v>
                </c:pt>
                <c:pt idx="5">
                  <c:v>24</c:v>
                </c:pt>
                <c:pt idx="6">
                  <c:v>13</c:v>
                </c:pt>
                <c:pt idx="7">
                  <c:v>16</c:v>
                </c:pt>
                <c:pt idx="8">
                  <c:v>10</c:v>
                </c:pt>
                <c:pt idx="9">
                  <c:v>19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24</c:v>
                </c:pt>
                <c:pt idx="14">
                  <c:v>24</c:v>
                </c:pt>
              </c:numCache>
            </c:numRef>
          </c:xVal>
          <c:yVal>
            <c:numRef>
              <c:f>Лист1!$C$5:$C$19</c:f>
              <c:numCache>
                <c:formatCode>General</c:formatCode>
                <c:ptCount val="15"/>
                <c:pt idx="0">
                  <c:v>28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22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25</c:v>
                </c:pt>
                <c:pt idx="10">
                  <c:v>10</c:v>
                </c:pt>
                <c:pt idx="11">
                  <c:v>31</c:v>
                </c:pt>
                <c:pt idx="12">
                  <c:v>24</c:v>
                </c:pt>
                <c:pt idx="13">
                  <c:v>13</c:v>
                </c:pt>
                <c:pt idx="14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Pdst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Лист1!$M$71:$M$85</c:f>
              <c:numCache>
                <c:formatCode>General</c:formatCode>
                <c:ptCount val="15"/>
                <c:pt idx="0">
                  <c:v>23</c:v>
                </c:pt>
                <c:pt idx="1">
                  <c:v>9</c:v>
                </c:pt>
                <c:pt idx="2">
                  <c:v>9</c:v>
                </c:pt>
                <c:pt idx="3">
                  <c:v>17</c:v>
                </c:pt>
                <c:pt idx="4">
                  <c:v>4</c:v>
                </c:pt>
                <c:pt idx="5">
                  <c:v>19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23</c:v>
                </c:pt>
                <c:pt idx="10">
                  <c:v>4</c:v>
                </c:pt>
                <c:pt idx="11">
                  <c:v>0</c:v>
                </c:pt>
                <c:pt idx="12">
                  <c:v>19</c:v>
                </c:pt>
                <c:pt idx="13">
                  <c:v>24</c:v>
                </c:pt>
                <c:pt idx="14">
                  <c:v>24</c:v>
                </c:pt>
              </c:numCache>
            </c:numRef>
          </c:xVal>
          <c:yVal>
            <c:numRef>
              <c:f>Лист1!$N$71:$N$85</c:f>
              <c:numCache>
                <c:formatCode>General</c:formatCode>
                <c:ptCount val="15"/>
                <c:pt idx="0">
                  <c:v>26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9</c:v>
                </c:pt>
                <c:pt idx="5">
                  <c:v>23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26</c:v>
                </c:pt>
                <c:pt idx="10">
                  <c:v>9</c:v>
                </c:pt>
                <c:pt idx="11">
                  <c:v>31</c:v>
                </c:pt>
                <c:pt idx="12">
                  <c:v>23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47696"/>
        <c:axId val="313148816"/>
      </c:scatterChart>
      <c:valAx>
        <c:axId val="3131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48816"/>
        <c:crosses val="autoZero"/>
        <c:crossBetween val="midCat"/>
      </c:valAx>
      <c:valAx>
        <c:axId val="3131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61912</xdr:rowOff>
    </xdr:from>
    <xdr:to>
      <xdr:col>18</xdr:col>
      <xdr:colOff>333375</xdr:colOff>
      <xdr:row>17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20</xdr:row>
      <xdr:rowOff>9525</xdr:rowOff>
    </xdr:from>
    <xdr:to>
      <xdr:col>19</xdr:col>
      <xdr:colOff>247650</xdr:colOff>
      <xdr:row>34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37</xdr:row>
      <xdr:rowOff>9525</xdr:rowOff>
    </xdr:from>
    <xdr:to>
      <xdr:col>22</xdr:col>
      <xdr:colOff>323850</xdr:colOff>
      <xdr:row>51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504825</xdr:colOff>
      <xdr:row>46</xdr:row>
      <xdr:rowOff>47625</xdr:rowOff>
    </xdr:from>
    <xdr:to>
      <xdr:col>11</xdr:col>
      <xdr:colOff>200025</xdr:colOff>
      <xdr:row>60</xdr:row>
      <xdr:rowOff>123825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161925</xdr:colOff>
      <xdr:row>59</xdr:row>
      <xdr:rowOff>28575</xdr:rowOff>
    </xdr:from>
    <xdr:to>
      <xdr:col>23</xdr:col>
      <xdr:colOff>466725</xdr:colOff>
      <xdr:row>73</xdr:row>
      <xdr:rowOff>104775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209550</xdr:colOff>
      <xdr:row>68</xdr:row>
      <xdr:rowOff>0</xdr:rowOff>
    </xdr:from>
    <xdr:to>
      <xdr:col>10</xdr:col>
      <xdr:colOff>514350</xdr:colOff>
      <xdr:row>82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7"/>
  <sheetViews>
    <sheetView tabSelected="1" workbookViewId="0">
      <selection activeCell="J5" sqref="J5"/>
    </sheetView>
  </sheetViews>
  <sheetFormatPr defaultRowHeight="15" x14ac:dyDescent="0.25"/>
  <sheetData>
    <row r="3" spans="1:11" x14ac:dyDescent="0.25">
      <c r="D3" s="1" t="s">
        <v>34</v>
      </c>
      <c r="E3" s="1"/>
      <c r="F3" s="1"/>
      <c r="G3" s="1"/>
      <c r="H3" s="1" t="s">
        <v>35</v>
      </c>
      <c r="I3" s="1"/>
      <c r="J3" s="1"/>
      <c r="K3" s="1"/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24</v>
      </c>
      <c r="H4" t="s">
        <v>3</v>
      </c>
      <c r="I4" t="s">
        <v>4</v>
      </c>
      <c r="J4" t="s">
        <v>5</v>
      </c>
      <c r="K4" t="s">
        <v>24</v>
      </c>
    </row>
    <row r="5" spans="1:11" x14ac:dyDescent="0.25">
      <c r="A5">
        <v>1</v>
      </c>
      <c r="B5">
        <v>28</v>
      </c>
      <c r="C5">
        <v>28</v>
      </c>
      <c r="D5">
        <f>_xlfn.BITRSHIFT(B5,3)</f>
        <v>3</v>
      </c>
      <c r="E5">
        <f>_xlfn.BITRSHIFT(C5,3)</f>
        <v>3</v>
      </c>
      <c r="F5">
        <f>SQRT(POWER(B5-D5,2)+POWER(C5-E5,2))</f>
        <v>35.355339059327378</v>
      </c>
      <c r="G5">
        <f>AVERAGE(F5:F19)</f>
        <v>20.890603289337651</v>
      </c>
      <c r="H5">
        <f>_xlfn.BITRSHIFT(B5,2)</f>
        <v>7</v>
      </c>
      <c r="I5">
        <f>_xlfn.BITRSHIFT(C5,2)</f>
        <v>7</v>
      </c>
      <c r="J5">
        <f>SQRT(POWER(B5-H5,2)+POWER(C5-I5,2))</f>
        <v>29.698484809834994</v>
      </c>
      <c r="K5">
        <f>AVERAGE(J5:J19)</f>
        <v>17.960162721605862</v>
      </c>
    </row>
    <row r="6" spans="1:11" x14ac:dyDescent="0.25">
      <c r="A6">
        <v>2</v>
      </c>
      <c r="B6">
        <v>7</v>
      </c>
      <c r="C6">
        <v>10</v>
      </c>
      <c r="D6">
        <f t="shared" ref="D6:D19" si="0">_xlfn.BITRSHIFT(B6,3)</f>
        <v>0</v>
      </c>
      <c r="E6">
        <f t="shared" ref="E6:E19" si="1">_xlfn.BITRSHIFT(C6,3)</f>
        <v>1</v>
      </c>
      <c r="F6">
        <f t="shared" ref="F6:F19" si="2">SQRT(POWER(B6-D6,2)+POWER(C6-E6,2))</f>
        <v>11.401754250991379</v>
      </c>
      <c r="H6">
        <f t="shared" ref="H6:H19" si="3">_xlfn.BITRSHIFT(B6,2)</f>
        <v>1</v>
      </c>
      <c r="I6">
        <f t="shared" ref="I6:I19" si="4">_xlfn.BITRSHIFT(C6,2)</f>
        <v>2</v>
      </c>
      <c r="J6">
        <f t="shared" ref="J6:J19" si="5">SQRT(POWER(B6-H6,2)+POWER(C6-I6,2))</f>
        <v>10</v>
      </c>
    </row>
    <row r="7" spans="1:11" x14ac:dyDescent="0.25">
      <c r="A7">
        <v>3</v>
      </c>
      <c r="B7">
        <v>11</v>
      </c>
      <c r="C7">
        <v>7</v>
      </c>
      <c r="D7">
        <f t="shared" si="0"/>
        <v>1</v>
      </c>
      <c r="E7">
        <f t="shared" si="1"/>
        <v>0</v>
      </c>
      <c r="F7">
        <f t="shared" si="2"/>
        <v>12.206555615733702</v>
      </c>
      <c r="H7">
        <f t="shared" si="3"/>
        <v>2</v>
      </c>
      <c r="I7">
        <f t="shared" si="4"/>
        <v>1</v>
      </c>
      <c r="J7">
        <f t="shared" si="5"/>
        <v>10.816653826391969</v>
      </c>
    </row>
    <row r="8" spans="1:11" x14ac:dyDescent="0.25">
      <c r="A8">
        <v>4</v>
      </c>
      <c r="B8">
        <v>22</v>
      </c>
      <c r="C8">
        <v>10</v>
      </c>
      <c r="D8">
        <f t="shared" si="0"/>
        <v>2</v>
      </c>
      <c r="E8">
        <f t="shared" si="1"/>
        <v>1</v>
      </c>
      <c r="F8">
        <f t="shared" si="2"/>
        <v>21.931712199461309</v>
      </c>
      <c r="H8">
        <f t="shared" si="3"/>
        <v>5</v>
      </c>
      <c r="I8">
        <f t="shared" si="4"/>
        <v>2</v>
      </c>
      <c r="J8">
        <f t="shared" si="5"/>
        <v>18.788294228055936</v>
      </c>
    </row>
    <row r="9" spans="1:11" x14ac:dyDescent="0.25">
      <c r="A9">
        <v>5</v>
      </c>
      <c r="B9">
        <v>5</v>
      </c>
      <c r="C9">
        <v>9</v>
      </c>
      <c r="D9">
        <f t="shared" si="0"/>
        <v>0</v>
      </c>
      <c r="E9">
        <f t="shared" si="1"/>
        <v>1</v>
      </c>
      <c r="F9">
        <f t="shared" si="2"/>
        <v>9.4339811320566032</v>
      </c>
      <c r="H9">
        <f t="shared" si="3"/>
        <v>1</v>
      </c>
      <c r="I9">
        <f t="shared" si="4"/>
        <v>2</v>
      </c>
      <c r="J9">
        <f t="shared" si="5"/>
        <v>8.0622577482985491</v>
      </c>
    </row>
    <row r="10" spans="1:11" x14ac:dyDescent="0.25">
      <c r="A10">
        <v>6</v>
      </c>
      <c r="B10">
        <v>24</v>
      </c>
      <c r="C10">
        <v>22</v>
      </c>
      <c r="D10">
        <f t="shared" si="0"/>
        <v>3</v>
      </c>
      <c r="E10">
        <f t="shared" si="1"/>
        <v>2</v>
      </c>
      <c r="F10">
        <f t="shared" si="2"/>
        <v>29</v>
      </c>
      <c r="H10">
        <f t="shared" si="3"/>
        <v>6</v>
      </c>
      <c r="I10">
        <f t="shared" si="4"/>
        <v>5</v>
      </c>
      <c r="J10">
        <f t="shared" si="5"/>
        <v>24.758836806279895</v>
      </c>
    </row>
    <row r="11" spans="1:11" x14ac:dyDescent="0.25">
      <c r="A11">
        <v>7</v>
      </c>
      <c r="B11">
        <v>13</v>
      </c>
      <c r="C11">
        <v>15</v>
      </c>
      <c r="D11">
        <f t="shared" si="0"/>
        <v>1</v>
      </c>
      <c r="E11">
        <f t="shared" si="1"/>
        <v>1</v>
      </c>
      <c r="F11">
        <f t="shared" si="2"/>
        <v>18.439088914585774</v>
      </c>
      <c r="H11">
        <f t="shared" si="3"/>
        <v>3</v>
      </c>
      <c r="I11">
        <f t="shared" si="4"/>
        <v>3</v>
      </c>
      <c r="J11">
        <f t="shared" si="5"/>
        <v>15.620499351813308</v>
      </c>
    </row>
    <row r="12" spans="1:11" x14ac:dyDescent="0.25">
      <c r="A12">
        <v>8</v>
      </c>
      <c r="B12">
        <v>16</v>
      </c>
      <c r="C12">
        <v>15</v>
      </c>
      <c r="D12">
        <f t="shared" si="0"/>
        <v>2</v>
      </c>
      <c r="E12">
        <f t="shared" si="1"/>
        <v>1</v>
      </c>
      <c r="F12">
        <f t="shared" si="2"/>
        <v>19.798989873223331</v>
      </c>
      <c r="H12">
        <f t="shared" si="3"/>
        <v>4</v>
      </c>
      <c r="I12">
        <f t="shared" si="4"/>
        <v>3</v>
      </c>
      <c r="J12">
        <f t="shared" si="5"/>
        <v>16.970562748477139</v>
      </c>
    </row>
    <row r="13" spans="1:11" x14ac:dyDescent="0.25">
      <c r="A13">
        <v>9</v>
      </c>
      <c r="B13">
        <v>10</v>
      </c>
      <c r="C13">
        <v>18</v>
      </c>
      <c r="D13">
        <f t="shared" si="0"/>
        <v>1</v>
      </c>
      <c r="E13">
        <f t="shared" si="1"/>
        <v>2</v>
      </c>
      <c r="F13">
        <f t="shared" si="2"/>
        <v>18.357559750685819</v>
      </c>
      <c r="H13">
        <f t="shared" si="3"/>
        <v>2</v>
      </c>
      <c r="I13">
        <f t="shared" si="4"/>
        <v>4</v>
      </c>
      <c r="J13">
        <f t="shared" si="5"/>
        <v>16.124515496597098</v>
      </c>
    </row>
    <row r="14" spans="1:11" x14ac:dyDescent="0.25">
      <c r="A14">
        <v>10</v>
      </c>
      <c r="B14">
        <v>19</v>
      </c>
      <c r="C14">
        <v>25</v>
      </c>
      <c r="D14">
        <f t="shared" si="0"/>
        <v>2</v>
      </c>
      <c r="E14">
        <f t="shared" si="1"/>
        <v>3</v>
      </c>
      <c r="F14">
        <f t="shared" si="2"/>
        <v>27.802877548915689</v>
      </c>
      <c r="H14">
        <f t="shared" si="3"/>
        <v>4</v>
      </c>
      <c r="I14">
        <f t="shared" si="4"/>
        <v>6</v>
      </c>
      <c r="J14">
        <f t="shared" si="5"/>
        <v>24.207436873820409</v>
      </c>
    </row>
    <row r="15" spans="1:11" x14ac:dyDescent="0.25">
      <c r="A15">
        <v>11</v>
      </c>
      <c r="B15">
        <v>3</v>
      </c>
      <c r="C15">
        <v>10</v>
      </c>
      <c r="D15">
        <f t="shared" si="0"/>
        <v>0</v>
      </c>
      <c r="E15">
        <f t="shared" si="1"/>
        <v>1</v>
      </c>
      <c r="F15">
        <f t="shared" si="2"/>
        <v>9.4868329805051381</v>
      </c>
      <c r="H15">
        <f t="shared" si="3"/>
        <v>0</v>
      </c>
      <c r="I15">
        <f t="shared" si="4"/>
        <v>2</v>
      </c>
      <c r="J15">
        <f t="shared" si="5"/>
        <v>8.5440037453175304</v>
      </c>
    </row>
    <row r="16" spans="1:11" x14ac:dyDescent="0.25">
      <c r="A16">
        <v>12</v>
      </c>
      <c r="B16">
        <v>0</v>
      </c>
      <c r="C16">
        <v>31</v>
      </c>
      <c r="D16">
        <f t="shared" si="0"/>
        <v>0</v>
      </c>
      <c r="E16">
        <f t="shared" si="1"/>
        <v>3</v>
      </c>
      <c r="F16">
        <f t="shared" si="2"/>
        <v>28</v>
      </c>
      <c r="H16">
        <f t="shared" si="3"/>
        <v>0</v>
      </c>
      <c r="I16">
        <f t="shared" si="4"/>
        <v>7</v>
      </c>
      <c r="J16">
        <f t="shared" si="5"/>
        <v>24</v>
      </c>
    </row>
    <row r="17" spans="1:11" x14ac:dyDescent="0.25">
      <c r="A17">
        <v>13</v>
      </c>
      <c r="B17">
        <v>14</v>
      </c>
      <c r="C17">
        <v>24</v>
      </c>
      <c r="D17">
        <f t="shared" si="0"/>
        <v>1</v>
      </c>
      <c r="E17">
        <f t="shared" si="1"/>
        <v>3</v>
      </c>
      <c r="F17">
        <f t="shared" si="2"/>
        <v>24.698178070456937</v>
      </c>
      <c r="H17">
        <f t="shared" si="3"/>
        <v>3</v>
      </c>
      <c r="I17">
        <f t="shared" si="4"/>
        <v>6</v>
      </c>
      <c r="J17">
        <f t="shared" si="5"/>
        <v>21.095023109728988</v>
      </c>
    </row>
    <row r="18" spans="1:11" x14ac:dyDescent="0.25">
      <c r="A18">
        <v>14</v>
      </c>
      <c r="B18">
        <v>24</v>
      </c>
      <c r="C18">
        <v>13</v>
      </c>
      <c r="D18">
        <f t="shared" si="0"/>
        <v>3</v>
      </c>
      <c r="E18">
        <f t="shared" si="1"/>
        <v>1</v>
      </c>
      <c r="F18">
        <f t="shared" si="2"/>
        <v>24.186773244895647</v>
      </c>
      <c r="H18">
        <f t="shared" si="3"/>
        <v>6</v>
      </c>
      <c r="I18">
        <f t="shared" si="4"/>
        <v>3</v>
      </c>
      <c r="J18">
        <f t="shared" si="5"/>
        <v>20.591260281974002</v>
      </c>
    </row>
    <row r="19" spans="1:11" x14ac:dyDescent="0.25">
      <c r="A19">
        <v>15</v>
      </c>
      <c r="B19">
        <v>24</v>
      </c>
      <c r="C19">
        <v>11</v>
      </c>
      <c r="D19">
        <f t="shared" si="0"/>
        <v>3</v>
      </c>
      <c r="E19">
        <f t="shared" si="1"/>
        <v>1</v>
      </c>
      <c r="F19">
        <f t="shared" si="2"/>
        <v>23.259406699226016</v>
      </c>
      <c r="H19">
        <f t="shared" si="3"/>
        <v>6</v>
      </c>
      <c r="I19">
        <f t="shared" si="4"/>
        <v>2</v>
      </c>
      <c r="J19">
        <f t="shared" si="5"/>
        <v>20.124611797498108</v>
      </c>
    </row>
    <row r="21" spans="1:11" x14ac:dyDescent="0.25">
      <c r="G21" t="s">
        <v>10</v>
      </c>
      <c r="H21" t="s">
        <v>11</v>
      </c>
      <c r="I21" t="s">
        <v>12</v>
      </c>
      <c r="J21" t="s">
        <v>13</v>
      </c>
      <c r="K21" t="s">
        <v>14</v>
      </c>
    </row>
    <row r="22" spans="1:11" x14ac:dyDescent="0.25">
      <c r="G22">
        <f>MIN(B5:B19)</f>
        <v>0</v>
      </c>
      <c r="H22">
        <f>MIN(C5:C19)</f>
        <v>7</v>
      </c>
      <c r="I22">
        <f>MAX(B5:B19)</f>
        <v>28</v>
      </c>
      <c r="J22">
        <f>MAX(C5:C19)</f>
        <v>31</v>
      </c>
      <c r="K22">
        <f>IF(I22&gt;J22,MEDIAN(B5:B19),MEDIAN(C5:C19))</f>
        <v>15</v>
      </c>
    </row>
    <row r="24" spans="1:11" x14ac:dyDescent="0.25">
      <c r="G24" t="s">
        <v>15</v>
      </c>
      <c r="H24" t="s">
        <v>16</v>
      </c>
      <c r="I24" t="s">
        <v>17</v>
      </c>
      <c r="J24" t="s">
        <v>18</v>
      </c>
    </row>
    <row r="25" spans="1:11" x14ac:dyDescent="0.25">
      <c r="G25">
        <v>11</v>
      </c>
      <c r="H25">
        <v>7</v>
      </c>
      <c r="I25">
        <v>16</v>
      </c>
      <c r="J25">
        <v>15</v>
      </c>
    </row>
    <row r="26" spans="1:11" x14ac:dyDescent="0.25">
      <c r="G26">
        <v>5</v>
      </c>
      <c r="H26">
        <v>9</v>
      </c>
      <c r="I26">
        <v>10</v>
      </c>
      <c r="J26">
        <v>18</v>
      </c>
    </row>
    <row r="27" spans="1:11" x14ac:dyDescent="0.25">
      <c r="G27">
        <v>7</v>
      </c>
      <c r="H27">
        <v>10</v>
      </c>
      <c r="I27">
        <v>24</v>
      </c>
      <c r="J27">
        <v>22</v>
      </c>
    </row>
    <row r="28" spans="1:11" x14ac:dyDescent="0.25">
      <c r="G28">
        <v>22</v>
      </c>
      <c r="H28">
        <v>10</v>
      </c>
      <c r="I28">
        <v>14</v>
      </c>
      <c r="J28">
        <v>24</v>
      </c>
    </row>
    <row r="29" spans="1:11" x14ac:dyDescent="0.25">
      <c r="G29">
        <v>3</v>
      </c>
      <c r="H29">
        <v>10</v>
      </c>
      <c r="I29">
        <v>19</v>
      </c>
      <c r="J29">
        <v>25</v>
      </c>
    </row>
    <row r="30" spans="1:11" x14ac:dyDescent="0.25">
      <c r="G30">
        <v>24</v>
      </c>
      <c r="H30">
        <v>11</v>
      </c>
      <c r="I30">
        <v>28</v>
      </c>
      <c r="J30">
        <v>28</v>
      </c>
    </row>
    <row r="31" spans="1:11" x14ac:dyDescent="0.25">
      <c r="G31">
        <v>24</v>
      </c>
      <c r="H31">
        <v>13</v>
      </c>
      <c r="I31">
        <v>0</v>
      </c>
      <c r="J31">
        <v>31</v>
      </c>
    </row>
    <row r="32" spans="1:11" x14ac:dyDescent="0.25">
      <c r="G32">
        <v>13</v>
      </c>
      <c r="H32">
        <v>15</v>
      </c>
    </row>
    <row r="33" spans="3:15" x14ac:dyDescent="0.25">
      <c r="G33" t="s">
        <v>10</v>
      </c>
      <c r="H33" t="s">
        <v>11</v>
      </c>
      <c r="I33" t="s">
        <v>12</v>
      </c>
      <c r="J33" t="s">
        <v>13</v>
      </c>
      <c r="K33" t="s">
        <v>14</v>
      </c>
    </row>
    <row r="34" spans="3:15" x14ac:dyDescent="0.25">
      <c r="G34">
        <f>MIN(G25:G32)</f>
        <v>3</v>
      </c>
      <c r="H34">
        <f>MIN(H25:H32)</f>
        <v>7</v>
      </c>
      <c r="I34">
        <f>MAX(G25:G32)</f>
        <v>24</v>
      </c>
      <c r="J34">
        <f>MAX(H25:H32)</f>
        <v>15</v>
      </c>
      <c r="K34">
        <f>IF(I34&gt;J34,MEDIAN(G25:G32),MEDIAN(H25:H32))</f>
        <v>12</v>
      </c>
    </row>
    <row r="35" spans="3:15" x14ac:dyDescent="0.25">
      <c r="G35" t="s">
        <v>10</v>
      </c>
      <c r="H35" t="s">
        <v>11</v>
      </c>
      <c r="I35" t="s">
        <v>12</v>
      </c>
      <c r="J35" t="s">
        <v>13</v>
      </c>
      <c r="K35" t="s">
        <v>14</v>
      </c>
    </row>
    <row r="36" spans="3:15" x14ac:dyDescent="0.25">
      <c r="G36">
        <f>MIN(I25:I31)</f>
        <v>0</v>
      </c>
      <c r="H36">
        <f>MIN(J25:J31)</f>
        <v>15</v>
      </c>
      <c r="I36">
        <f>MAX(I25:I31)</f>
        <v>28</v>
      </c>
      <c r="J36">
        <f>MAX(J25:J31)</f>
        <v>31</v>
      </c>
      <c r="K36">
        <f>IF(I36&gt;J36,MEDIAN(I25:I31),MEDIAN(J25:J31))</f>
        <v>24</v>
      </c>
    </row>
    <row r="38" spans="3:15" x14ac:dyDescent="0.25"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L38" s="1" t="s">
        <v>9</v>
      </c>
      <c r="M38" s="1"/>
      <c r="N38" s="1"/>
      <c r="O38" s="1"/>
    </row>
    <row r="39" spans="3:15" x14ac:dyDescent="0.25">
      <c r="C39">
        <v>3</v>
      </c>
      <c r="D39">
        <v>10</v>
      </c>
      <c r="E39">
        <v>22</v>
      </c>
      <c r="F39">
        <v>10</v>
      </c>
      <c r="G39">
        <v>16</v>
      </c>
      <c r="H39">
        <v>15</v>
      </c>
      <c r="I39">
        <v>19</v>
      </c>
      <c r="J39">
        <v>25</v>
      </c>
      <c r="L39" t="s">
        <v>6</v>
      </c>
      <c r="M39" t="s">
        <v>7</v>
      </c>
      <c r="N39" t="s">
        <v>8</v>
      </c>
      <c r="O39" t="s">
        <v>5</v>
      </c>
    </row>
    <row r="40" spans="3:15" x14ac:dyDescent="0.25">
      <c r="C40">
        <v>5</v>
      </c>
      <c r="D40">
        <v>9</v>
      </c>
      <c r="E40">
        <v>13</v>
      </c>
      <c r="F40">
        <v>15</v>
      </c>
      <c r="G40">
        <v>10</v>
      </c>
      <c r="H40">
        <v>18</v>
      </c>
      <c r="I40">
        <v>28</v>
      </c>
      <c r="J40">
        <v>28</v>
      </c>
      <c r="L40">
        <v>4</v>
      </c>
      <c r="M40">
        <v>15</v>
      </c>
      <c r="N40">
        <v>28</v>
      </c>
      <c r="O40">
        <f>SQRT(POWER(B5-M40,2)+POWER(C5-N40,2))</f>
        <v>13</v>
      </c>
    </row>
    <row r="41" spans="3:15" x14ac:dyDescent="0.25">
      <c r="C41">
        <v>7</v>
      </c>
      <c r="D41">
        <v>10</v>
      </c>
      <c r="E41">
        <v>24</v>
      </c>
      <c r="F41">
        <v>11</v>
      </c>
      <c r="G41">
        <v>24</v>
      </c>
      <c r="H41">
        <v>22</v>
      </c>
      <c r="I41">
        <v>0</v>
      </c>
      <c r="J41">
        <v>31</v>
      </c>
      <c r="L41">
        <v>4</v>
      </c>
      <c r="M41">
        <v>6</v>
      </c>
      <c r="N41">
        <v>9</v>
      </c>
      <c r="O41">
        <f>SQRT(POWER(B6-M41,2)+POWER(C6-N41,2))</f>
        <v>1.4142135623730951</v>
      </c>
    </row>
    <row r="42" spans="3:15" x14ac:dyDescent="0.25">
      <c r="C42">
        <v>11</v>
      </c>
      <c r="D42">
        <v>7</v>
      </c>
      <c r="E42">
        <v>24</v>
      </c>
      <c r="F42">
        <v>13</v>
      </c>
      <c r="G42">
        <v>14</v>
      </c>
      <c r="H42">
        <v>24</v>
      </c>
      <c r="L42">
        <v>4</v>
      </c>
      <c r="M42">
        <v>6</v>
      </c>
      <c r="N42">
        <v>9</v>
      </c>
      <c r="O42">
        <f>SQRT(POWER(B7-M42,2)+POWER(C7-N42,2))</f>
        <v>5.3851648071345037</v>
      </c>
    </row>
    <row r="43" spans="3:15" x14ac:dyDescent="0.25">
      <c r="C43" t="s">
        <v>14</v>
      </c>
      <c r="E43" t="s">
        <v>14</v>
      </c>
      <c r="G43" t="s">
        <v>14</v>
      </c>
      <c r="I43" t="s">
        <v>14</v>
      </c>
      <c r="L43">
        <v>4</v>
      </c>
      <c r="M43">
        <v>20</v>
      </c>
      <c r="N43">
        <v>12</v>
      </c>
      <c r="O43">
        <f>SQRT(POWER(B8-M43,2)+POWER(C8-N43,2))</f>
        <v>2.8284271247461903</v>
      </c>
    </row>
    <row r="44" spans="3:15" x14ac:dyDescent="0.25">
      <c r="C44">
        <f>IF(MAX(C39:C42)&gt;MAX(D39:D42),INT(MEDIAN(C39:C42)),INT(MEDIAN(D39:D42)))</f>
        <v>6</v>
      </c>
      <c r="E44">
        <f t="shared" ref="D44:I44" si="6">IF(MAX(E39:E42)&gt;MAX(F39:F42),INT(MEDIAN(E39:E42)),INT(MEDIAN(F39:F42)))</f>
        <v>23</v>
      </c>
      <c r="G44">
        <f t="shared" si="6"/>
        <v>20</v>
      </c>
      <c r="I44">
        <f t="shared" si="6"/>
        <v>28</v>
      </c>
      <c r="L44">
        <v>4</v>
      </c>
      <c r="M44">
        <v>6</v>
      </c>
      <c r="N44">
        <v>9</v>
      </c>
      <c r="O44">
        <f>SQRT(POWER(B9-M44,2)+POWER(C9-N44,2))</f>
        <v>1</v>
      </c>
    </row>
    <row r="45" spans="3:15" x14ac:dyDescent="0.25">
      <c r="C45" t="s">
        <v>23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  <c r="L45">
        <v>4</v>
      </c>
      <c r="M45">
        <v>16</v>
      </c>
      <c r="N45">
        <v>19</v>
      </c>
      <c r="O45">
        <f>SQRT(POWER(B10-M45,2)+POWER(C10-N45,2))</f>
        <v>8.5440037453175304</v>
      </c>
    </row>
    <row r="46" spans="3:15" x14ac:dyDescent="0.25">
      <c r="C46">
        <f>INT(AVERAGE(C39:C42))</f>
        <v>6</v>
      </c>
      <c r="D46">
        <f>INT(AVERAGE(D39:D42))</f>
        <v>9</v>
      </c>
      <c r="E46">
        <f>INT(AVERAGE(E39:E42))</f>
        <v>20</v>
      </c>
      <c r="F46">
        <f>INT(AVERAGE(F39:F42))</f>
        <v>12</v>
      </c>
      <c r="G46">
        <f>INT(AVERAGE(G39:G42))</f>
        <v>16</v>
      </c>
      <c r="H46">
        <f>INT(AVERAGE(H39:H42))</f>
        <v>19</v>
      </c>
      <c r="I46">
        <f>INT(AVERAGE(I39:I42))</f>
        <v>15</v>
      </c>
      <c r="J46">
        <f>INT(AVERAGE(J39:J42))</f>
        <v>28</v>
      </c>
      <c r="L46">
        <v>4</v>
      </c>
      <c r="M46">
        <v>20</v>
      </c>
      <c r="N46">
        <v>12</v>
      </c>
      <c r="O46">
        <f>SQRT(POWER(B11-M46,2)+POWER(C11-N46,2))</f>
        <v>7.6157731058639087</v>
      </c>
    </row>
    <row r="47" spans="3:15" x14ac:dyDescent="0.25">
      <c r="L47">
        <v>4</v>
      </c>
      <c r="M47">
        <v>16</v>
      </c>
      <c r="N47">
        <v>19</v>
      </c>
      <c r="O47">
        <f>SQRT(POWER(B12-M47,2)+POWER(C12-N47,2))</f>
        <v>4</v>
      </c>
    </row>
    <row r="48" spans="3:15" x14ac:dyDescent="0.25">
      <c r="L48">
        <v>4</v>
      </c>
      <c r="M48">
        <v>16</v>
      </c>
      <c r="N48">
        <v>19</v>
      </c>
      <c r="O48">
        <f>SQRT(POWER(B13-M48,2)+POWER(C13-N48,2))</f>
        <v>6.0827625302982193</v>
      </c>
    </row>
    <row r="49" spans="1:16" x14ac:dyDescent="0.25">
      <c r="L49">
        <v>4</v>
      </c>
      <c r="M49">
        <v>15</v>
      </c>
      <c r="N49">
        <v>28</v>
      </c>
      <c r="O49">
        <f>SQRT(POWER(B14-M49,2)+POWER(C14-N49,2))</f>
        <v>5</v>
      </c>
    </row>
    <row r="50" spans="1:16" x14ac:dyDescent="0.25">
      <c r="L50">
        <v>4</v>
      </c>
      <c r="M50">
        <v>6</v>
      </c>
      <c r="N50">
        <v>9</v>
      </c>
      <c r="O50">
        <f>SQRT(POWER(B15-M50,2)+POWER(C15-N50,2))</f>
        <v>3.1622776601683795</v>
      </c>
    </row>
    <row r="51" spans="1:16" x14ac:dyDescent="0.25">
      <c r="L51">
        <v>4</v>
      </c>
      <c r="M51">
        <v>15</v>
      </c>
      <c r="N51">
        <v>28</v>
      </c>
      <c r="O51">
        <f>SQRT(POWER(B16-M51,2)+POWER(C16-N51,2))</f>
        <v>15.297058540778355</v>
      </c>
    </row>
    <row r="52" spans="1:16" x14ac:dyDescent="0.25">
      <c r="L52">
        <v>4</v>
      </c>
      <c r="M52">
        <v>16</v>
      </c>
      <c r="N52">
        <v>19</v>
      </c>
      <c r="O52">
        <f>SQRT(POWER(B17-M52,2)+POWER(C17-N52,2))</f>
        <v>5.3851648071345037</v>
      </c>
    </row>
    <row r="53" spans="1:16" x14ac:dyDescent="0.25">
      <c r="L53">
        <v>4</v>
      </c>
      <c r="M53">
        <v>20</v>
      </c>
      <c r="N53">
        <v>12</v>
      </c>
      <c r="O53">
        <f>SQRT(POWER(B18-M53,2)+POWER(C18-N53,2))</f>
        <v>4.1231056256176606</v>
      </c>
    </row>
    <row r="54" spans="1:16" x14ac:dyDescent="0.25">
      <c r="L54">
        <v>4</v>
      </c>
      <c r="M54">
        <v>20</v>
      </c>
      <c r="N54">
        <v>12</v>
      </c>
      <c r="O54">
        <f>SQRT(POWER(B19-M54,2)+POWER(C19-N54,2))</f>
        <v>4.1231056256176606</v>
      </c>
    </row>
    <row r="55" spans="1:16" x14ac:dyDescent="0.25">
      <c r="N55" t="s">
        <v>25</v>
      </c>
      <c r="O55" t="s">
        <v>24</v>
      </c>
    </row>
    <row r="56" spans="1:16" x14ac:dyDescent="0.25">
      <c r="N56">
        <f>5/LOG(4,2)</f>
        <v>2.5</v>
      </c>
      <c r="O56">
        <f>AVERAGE(O40:O54)</f>
        <v>5.7974038090033329</v>
      </c>
    </row>
    <row r="63" spans="1:16" x14ac:dyDescent="0.25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26</v>
      </c>
      <c r="J63" t="s">
        <v>27</v>
      </c>
      <c r="K63" t="s">
        <v>28</v>
      </c>
      <c r="L63" t="s">
        <v>29</v>
      </c>
      <c r="M63" t="s">
        <v>30</v>
      </c>
      <c r="N63" t="s">
        <v>31</v>
      </c>
      <c r="O63" t="s">
        <v>32</v>
      </c>
      <c r="P63" t="s">
        <v>33</v>
      </c>
    </row>
    <row r="64" spans="1:16" x14ac:dyDescent="0.25">
      <c r="A64">
        <v>3</v>
      </c>
      <c r="B64">
        <v>10</v>
      </c>
      <c r="C64">
        <v>7</v>
      </c>
      <c r="D64">
        <v>10</v>
      </c>
      <c r="E64">
        <v>22</v>
      </c>
      <c r="F64">
        <v>10</v>
      </c>
      <c r="G64">
        <v>24</v>
      </c>
      <c r="H64">
        <v>11</v>
      </c>
      <c r="I64">
        <v>16</v>
      </c>
      <c r="J64">
        <v>15</v>
      </c>
      <c r="K64">
        <v>24</v>
      </c>
      <c r="L64">
        <v>22</v>
      </c>
      <c r="M64">
        <v>19</v>
      </c>
      <c r="N64">
        <v>25</v>
      </c>
      <c r="O64">
        <v>0</v>
      </c>
      <c r="P64">
        <v>31</v>
      </c>
    </row>
    <row r="65" spans="1:16" x14ac:dyDescent="0.25">
      <c r="A65">
        <v>5</v>
      </c>
      <c r="B65">
        <v>9</v>
      </c>
      <c r="C65">
        <v>11</v>
      </c>
      <c r="D65">
        <v>7</v>
      </c>
      <c r="E65">
        <v>13</v>
      </c>
      <c r="F65">
        <v>15</v>
      </c>
      <c r="G65">
        <v>24</v>
      </c>
      <c r="H65">
        <v>13</v>
      </c>
      <c r="I65">
        <v>10</v>
      </c>
      <c r="J65">
        <v>18</v>
      </c>
      <c r="K65">
        <v>14</v>
      </c>
      <c r="L65">
        <v>24</v>
      </c>
      <c r="M65">
        <v>28</v>
      </c>
      <c r="N65">
        <v>28</v>
      </c>
    </row>
    <row r="66" spans="1:16" x14ac:dyDescent="0.25">
      <c r="A66" t="s">
        <v>23</v>
      </c>
      <c r="B66" t="s">
        <v>23</v>
      </c>
      <c r="C66" t="s">
        <v>23</v>
      </c>
      <c r="D66" t="s">
        <v>23</v>
      </c>
      <c r="E66" t="s">
        <v>23</v>
      </c>
      <c r="F66" t="s">
        <v>23</v>
      </c>
      <c r="G66" t="s">
        <v>23</v>
      </c>
      <c r="H66" t="s">
        <v>23</v>
      </c>
      <c r="I66" t="s">
        <v>23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</row>
    <row r="67" spans="1:16" x14ac:dyDescent="0.25">
      <c r="A67">
        <f>INT(AVERAGE(A64:A65))</f>
        <v>4</v>
      </c>
      <c r="B67">
        <f t="shared" ref="B67:P67" si="7">INT(AVERAGE(B64:B65))</f>
        <v>9</v>
      </c>
      <c r="C67">
        <f t="shared" si="7"/>
        <v>9</v>
      </c>
      <c r="D67">
        <f t="shared" si="7"/>
        <v>8</v>
      </c>
      <c r="E67">
        <f t="shared" si="7"/>
        <v>17</v>
      </c>
      <c r="F67">
        <f t="shared" si="7"/>
        <v>12</v>
      </c>
      <c r="G67">
        <f t="shared" si="7"/>
        <v>24</v>
      </c>
      <c r="H67">
        <f t="shared" si="7"/>
        <v>12</v>
      </c>
      <c r="I67">
        <f t="shared" si="7"/>
        <v>13</v>
      </c>
      <c r="J67">
        <f t="shared" si="7"/>
        <v>16</v>
      </c>
      <c r="K67">
        <f t="shared" si="7"/>
        <v>19</v>
      </c>
      <c r="L67">
        <f t="shared" si="7"/>
        <v>23</v>
      </c>
      <c r="M67">
        <f t="shared" si="7"/>
        <v>23</v>
      </c>
      <c r="N67">
        <f t="shared" si="7"/>
        <v>26</v>
      </c>
      <c r="O67">
        <f t="shared" si="7"/>
        <v>0</v>
      </c>
      <c r="P67">
        <f t="shared" si="7"/>
        <v>31</v>
      </c>
    </row>
    <row r="69" spans="1:16" x14ac:dyDescent="0.25">
      <c r="L69" s="1" t="s">
        <v>9</v>
      </c>
      <c r="M69" s="1"/>
      <c r="N69" s="1"/>
      <c r="O69" s="1"/>
    </row>
    <row r="70" spans="1:16" x14ac:dyDescent="0.25">
      <c r="L70" t="s">
        <v>6</v>
      </c>
      <c r="M70" t="s">
        <v>7</v>
      </c>
      <c r="N70" t="s">
        <v>8</v>
      </c>
      <c r="O70" t="s">
        <v>5</v>
      </c>
    </row>
    <row r="71" spans="1:16" x14ac:dyDescent="0.25">
      <c r="L71">
        <v>8</v>
      </c>
      <c r="M71">
        <v>23</v>
      </c>
      <c r="N71">
        <v>26</v>
      </c>
      <c r="O71">
        <f>SQRT(POWER(B5-M71,2)+POWER(C5-N71,2))</f>
        <v>5.3851648071345037</v>
      </c>
    </row>
    <row r="72" spans="1:16" x14ac:dyDescent="0.25">
      <c r="L72">
        <v>8</v>
      </c>
      <c r="M72">
        <v>9</v>
      </c>
      <c r="N72">
        <v>8</v>
      </c>
      <c r="O72">
        <f t="shared" ref="O72:O85" si="8">SQRT(POWER(B6-M72,2)+POWER(C6-N72,2))</f>
        <v>2.8284271247461903</v>
      </c>
    </row>
    <row r="73" spans="1:16" x14ac:dyDescent="0.25">
      <c r="L73">
        <v>8</v>
      </c>
      <c r="M73">
        <v>9</v>
      </c>
      <c r="N73">
        <v>8</v>
      </c>
      <c r="O73">
        <f t="shared" si="8"/>
        <v>2.2360679774997898</v>
      </c>
    </row>
    <row r="74" spans="1:16" x14ac:dyDescent="0.25">
      <c r="L74">
        <v>8</v>
      </c>
      <c r="M74">
        <v>17</v>
      </c>
      <c r="N74">
        <v>12</v>
      </c>
      <c r="O74">
        <f t="shared" si="8"/>
        <v>5.3851648071345037</v>
      </c>
    </row>
    <row r="75" spans="1:16" x14ac:dyDescent="0.25">
      <c r="L75">
        <v>8</v>
      </c>
      <c r="M75">
        <v>4</v>
      </c>
      <c r="N75">
        <v>9</v>
      </c>
      <c r="O75">
        <f t="shared" si="8"/>
        <v>1</v>
      </c>
    </row>
    <row r="76" spans="1:16" x14ac:dyDescent="0.25">
      <c r="L76">
        <v>8</v>
      </c>
      <c r="M76">
        <v>19</v>
      </c>
      <c r="N76">
        <v>23</v>
      </c>
      <c r="O76">
        <f t="shared" si="8"/>
        <v>5.0990195135927845</v>
      </c>
    </row>
    <row r="77" spans="1:16" x14ac:dyDescent="0.25">
      <c r="L77">
        <v>8</v>
      </c>
      <c r="M77">
        <v>17</v>
      </c>
      <c r="N77">
        <v>12</v>
      </c>
      <c r="O77">
        <f t="shared" si="8"/>
        <v>5</v>
      </c>
    </row>
    <row r="78" spans="1:16" x14ac:dyDescent="0.25">
      <c r="L78">
        <v>8</v>
      </c>
      <c r="M78">
        <v>13</v>
      </c>
      <c r="N78">
        <v>16</v>
      </c>
      <c r="O78">
        <f t="shared" si="8"/>
        <v>3.1622776601683795</v>
      </c>
    </row>
    <row r="79" spans="1:16" x14ac:dyDescent="0.25">
      <c r="L79">
        <v>8</v>
      </c>
      <c r="M79">
        <v>13</v>
      </c>
      <c r="N79">
        <v>16</v>
      </c>
      <c r="O79">
        <f t="shared" si="8"/>
        <v>3.6055512754639891</v>
      </c>
    </row>
    <row r="80" spans="1:16" x14ac:dyDescent="0.25">
      <c r="L80">
        <v>8</v>
      </c>
      <c r="M80">
        <v>23</v>
      </c>
      <c r="N80">
        <v>26</v>
      </c>
      <c r="O80">
        <f t="shared" si="8"/>
        <v>4.1231056256176606</v>
      </c>
    </row>
    <row r="81" spans="12:15" x14ac:dyDescent="0.25">
      <c r="L81">
        <v>8</v>
      </c>
      <c r="M81">
        <v>4</v>
      </c>
      <c r="N81">
        <v>9</v>
      </c>
      <c r="O81">
        <f t="shared" si="8"/>
        <v>1.4142135623730951</v>
      </c>
    </row>
    <row r="82" spans="12:15" x14ac:dyDescent="0.25">
      <c r="L82">
        <v>8</v>
      </c>
      <c r="M82">
        <v>0</v>
      </c>
      <c r="N82">
        <v>31</v>
      </c>
      <c r="O82">
        <f t="shared" si="8"/>
        <v>0</v>
      </c>
    </row>
    <row r="83" spans="12:15" x14ac:dyDescent="0.25">
      <c r="L83">
        <v>8</v>
      </c>
      <c r="M83">
        <v>19</v>
      </c>
      <c r="N83">
        <v>23</v>
      </c>
      <c r="O83">
        <f t="shared" si="8"/>
        <v>5.0990195135927845</v>
      </c>
    </row>
    <row r="84" spans="12:15" x14ac:dyDescent="0.25">
      <c r="L84">
        <v>8</v>
      </c>
      <c r="M84">
        <v>24</v>
      </c>
      <c r="N84">
        <v>12</v>
      </c>
      <c r="O84">
        <f t="shared" si="8"/>
        <v>1</v>
      </c>
    </row>
    <row r="85" spans="12:15" x14ac:dyDescent="0.25">
      <c r="L85">
        <v>8</v>
      </c>
      <c r="M85">
        <v>24</v>
      </c>
      <c r="N85">
        <v>12</v>
      </c>
      <c r="O85">
        <f t="shared" si="8"/>
        <v>1</v>
      </c>
    </row>
    <row r="86" spans="12:15" x14ac:dyDescent="0.25">
      <c r="N86" t="s">
        <v>25</v>
      </c>
      <c r="O86" t="s">
        <v>24</v>
      </c>
    </row>
    <row r="87" spans="12:15" x14ac:dyDescent="0.25">
      <c r="N87">
        <f>5/LOG(8,2)</f>
        <v>1.6666666666666667</v>
      </c>
      <c r="O87">
        <f>AVERAGE(O71:O85)</f>
        <v>3.0892007911549118</v>
      </c>
    </row>
  </sheetData>
  <sortState ref="E71:F74">
    <sortCondition ref="E71"/>
  </sortState>
  <mergeCells count="4">
    <mergeCell ref="L69:O69"/>
    <mergeCell ref="D3:G3"/>
    <mergeCell ref="H3:K3"/>
    <mergeCell ref="L38:O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2017-04-01T10:14:01Z</dcterms:modified>
</cp:coreProperties>
</file>