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stasia/Documents/PyCharm/pythonProject/iron_data/"/>
    </mc:Choice>
  </mc:AlternateContent>
  <xr:revisionPtr revIDLastSave="0" documentId="13_ncr:1_{04B4D194-E979-2A4A-80D2-962F39057890}" xr6:coauthVersionLast="47" xr6:coauthVersionMax="47" xr10:uidLastSave="{00000000-0000-0000-0000-000000000000}"/>
  <bookViews>
    <workbookView xWindow="0" yWindow="500" windowWidth="40960" windowHeight="22540" activeTab="4" xr2:uid="{12576BD1-F296-4A22-8DF4-E147535E582E}"/>
  </bookViews>
  <sheets>
    <sheet name="Content and concentration (2)" sheetId="2" r:id="rId1"/>
    <sheet name="Sheet2" sheetId="3" r:id="rId2"/>
    <sheet name="Content and concentration" sheetId="1" r:id="rId3"/>
    <sheet name="Iron_in_matrix" sheetId="4" r:id="rId4"/>
    <sheet name="Iron_in_plant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" i="2" l="1"/>
  <c r="F34" i="2" l="1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Q35" i="2" l="1"/>
  <c r="Q36" i="2"/>
  <c r="Q37" i="2"/>
  <c r="R37" i="2" s="1"/>
  <c r="Q38" i="2"/>
  <c r="R40" i="2" s="1"/>
  <c r="Q39" i="2"/>
  <c r="Q40" i="2"/>
  <c r="Q41" i="2"/>
  <c r="Q42" i="2"/>
  <c r="R43" i="2" s="1"/>
  <c r="Q43" i="2"/>
  <c r="Q44" i="2"/>
  <c r="Q45" i="2"/>
  <c r="Q46" i="2"/>
  <c r="R46" i="2" s="1"/>
  <c r="Q47" i="2"/>
  <c r="Q48" i="2"/>
  <c r="Q49" i="2"/>
  <c r="R49" i="2" s="1"/>
  <c r="Q50" i="2"/>
  <c r="R52" i="2" s="1"/>
  <c r="Q51" i="2"/>
  <c r="Q52" i="2"/>
  <c r="Q53" i="2"/>
  <c r="Q54" i="2"/>
  <c r="R55" i="2" s="1"/>
  <c r="Q55" i="2"/>
  <c r="Q56" i="2"/>
  <c r="Q57" i="2"/>
  <c r="Q58" i="2"/>
  <c r="R58" i="2" s="1"/>
  <c r="Q59" i="2"/>
  <c r="Q60" i="2"/>
  <c r="Q61" i="2"/>
  <c r="R61" i="2" s="1"/>
  <c r="Q34" i="2"/>
  <c r="S31" i="3"/>
  <c r="R31" i="3"/>
  <c r="Q31" i="3"/>
  <c r="P31" i="3"/>
  <c r="O31" i="3"/>
  <c r="N31" i="3"/>
  <c r="M31" i="3"/>
  <c r="S28" i="3"/>
  <c r="R28" i="3"/>
  <c r="Q28" i="3"/>
  <c r="P28" i="3"/>
  <c r="O28" i="3"/>
  <c r="N28" i="3"/>
  <c r="M28" i="3"/>
  <c r="S25" i="3"/>
  <c r="R25" i="3"/>
  <c r="Q25" i="3"/>
  <c r="P25" i="3"/>
  <c r="O25" i="3"/>
  <c r="N25" i="3"/>
  <c r="M25" i="3"/>
  <c r="S22" i="3"/>
  <c r="R22" i="3"/>
  <c r="Q22" i="3"/>
  <c r="P22" i="3"/>
  <c r="O22" i="3"/>
  <c r="N22" i="3"/>
  <c r="M22" i="3"/>
  <c r="S19" i="3"/>
  <c r="R19" i="3"/>
  <c r="Q19" i="3"/>
  <c r="P19" i="3"/>
  <c r="O19" i="3"/>
  <c r="N19" i="3"/>
  <c r="M19" i="3"/>
  <c r="S16" i="3"/>
  <c r="R16" i="3"/>
  <c r="Q16" i="3"/>
  <c r="P16" i="3"/>
  <c r="O16" i="3"/>
  <c r="N16" i="3"/>
  <c r="M16" i="3"/>
  <c r="S13" i="3"/>
  <c r="R13" i="3"/>
  <c r="Q13" i="3"/>
  <c r="P13" i="3"/>
  <c r="O13" i="3"/>
  <c r="N13" i="3"/>
  <c r="M13" i="3"/>
  <c r="S10" i="3"/>
  <c r="R10" i="3"/>
  <c r="Q10" i="3"/>
  <c r="P10" i="3"/>
  <c r="O10" i="3"/>
  <c r="N10" i="3"/>
  <c r="M10" i="3"/>
  <c r="S7" i="3"/>
  <c r="R7" i="3"/>
  <c r="Q7" i="3"/>
  <c r="P7" i="3"/>
  <c r="O7" i="3"/>
  <c r="N7" i="3"/>
  <c r="M7" i="3"/>
  <c r="N4" i="3"/>
  <c r="O4" i="3"/>
  <c r="P4" i="3"/>
  <c r="Q4" i="3"/>
  <c r="R4" i="3"/>
  <c r="S4" i="3"/>
  <c r="M4" i="3"/>
  <c r="BV83" i="2"/>
  <c r="BU79" i="2"/>
  <c r="BV4" i="2"/>
  <c r="BK83" i="2"/>
  <c r="BJ79" i="2"/>
  <c r="BK4" i="2"/>
  <c r="AZ83" i="2"/>
  <c r="AY79" i="2"/>
  <c r="AZ6" i="2"/>
  <c r="AZ9" i="2" s="1"/>
  <c r="AZ12" i="2" s="1"/>
  <c r="AZ5" i="2"/>
  <c r="AZ8" i="2" s="1"/>
  <c r="AZ4" i="2"/>
  <c r="AZ7" i="2" s="1"/>
  <c r="AO83" i="2"/>
  <c r="AN79" i="2"/>
  <c r="AO4" i="2"/>
  <c r="AD83" i="2"/>
  <c r="AC79" i="2"/>
  <c r="AD4" i="2"/>
  <c r="S83" i="2"/>
  <c r="R79" i="2"/>
  <c r="S6" i="2"/>
  <c r="S9" i="2" s="1"/>
  <c r="S12" i="2" s="1"/>
  <c r="S5" i="2"/>
  <c r="S8" i="2" s="1"/>
  <c r="S11" i="2" s="1"/>
  <c r="S4" i="2"/>
  <c r="W2" i="2"/>
  <c r="W3" i="2"/>
  <c r="W4" i="2"/>
  <c r="W5" i="2"/>
  <c r="AD5" i="2" s="1"/>
  <c r="W6" i="2"/>
  <c r="AD6" i="2" s="1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H6" i="2"/>
  <c r="H9" i="2" s="1"/>
  <c r="H5" i="2"/>
  <c r="H8" i="2" s="1"/>
  <c r="H11" i="2" s="1"/>
  <c r="H14" i="2" s="1"/>
  <c r="H17" i="2" s="1"/>
  <c r="H20" i="2" s="1"/>
  <c r="H23" i="2" s="1"/>
  <c r="H26" i="2" s="1"/>
  <c r="H29" i="2" s="1"/>
  <c r="A36" i="2"/>
  <c r="A37" i="2" s="1"/>
  <c r="A35" i="2"/>
  <c r="AD8" i="2" l="1"/>
  <c r="AD7" i="2"/>
  <c r="AD10" i="2" s="1"/>
  <c r="AD9" i="2"/>
  <c r="AD12" i="2" s="1"/>
  <c r="S7" i="2"/>
  <c r="S10" i="2" s="1"/>
  <c r="S13" i="2" s="1"/>
  <c r="AZ11" i="2"/>
  <c r="AZ15" i="2"/>
  <c r="AZ10" i="2"/>
  <c r="AD11" i="2"/>
  <c r="S15" i="2"/>
  <c r="S14" i="2"/>
  <c r="H12" i="2"/>
  <c r="BO3" i="2"/>
  <c r="BO4" i="2"/>
  <c r="BO5" i="2"/>
  <c r="BV5" i="2" s="1"/>
  <c r="BO6" i="2"/>
  <c r="BV6" i="2" s="1"/>
  <c r="BO7" i="2"/>
  <c r="BV7" i="2" s="1"/>
  <c r="BO8" i="2"/>
  <c r="BO9" i="2"/>
  <c r="BO10" i="2"/>
  <c r="BO11" i="2"/>
  <c r="BO12" i="2"/>
  <c r="BO13" i="2"/>
  <c r="BO14" i="2"/>
  <c r="BO15" i="2"/>
  <c r="BO16" i="2"/>
  <c r="BO17" i="2"/>
  <c r="BO18" i="2"/>
  <c r="BO19" i="2"/>
  <c r="BO20" i="2"/>
  <c r="BO21" i="2"/>
  <c r="BO22" i="2"/>
  <c r="BO23" i="2"/>
  <c r="BO24" i="2"/>
  <c r="BO25" i="2"/>
  <c r="BO26" i="2"/>
  <c r="BO27" i="2"/>
  <c r="BO28" i="2"/>
  <c r="BO29" i="2"/>
  <c r="BO30" i="2"/>
  <c r="BO31" i="2"/>
  <c r="BO2" i="2"/>
  <c r="BD3" i="2"/>
  <c r="BD4" i="2"/>
  <c r="BD5" i="2"/>
  <c r="BK5" i="2" s="1"/>
  <c r="BD6" i="2"/>
  <c r="BK6" i="2" s="1"/>
  <c r="BD7" i="2"/>
  <c r="BK7" i="2" s="1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2" i="2"/>
  <c r="AH3" i="2"/>
  <c r="AH4" i="2"/>
  <c r="AH5" i="2"/>
  <c r="AO5" i="2" s="1"/>
  <c r="AH6" i="2"/>
  <c r="AO6" i="2" s="1"/>
  <c r="AH7" i="2"/>
  <c r="AO7" i="2" s="1"/>
  <c r="AH8" i="2"/>
  <c r="AH9" i="2"/>
  <c r="AH10" i="2"/>
  <c r="AH11" i="2"/>
  <c r="AH12" i="2"/>
  <c r="AH15" i="2"/>
  <c r="AH2" i="2"/>
  <c r="H83" i="2"/>
  <c r="BK10" i="2" l="1"/>
  <c r="AO10" i="2"/>
  <c r="BV10" i="2"/>
  <c r="BK8" i="2"/>
  <c r="BV9" i="2"/>
  <c r="AD15" i="2"/>
  <c r="AO8" i="2"/>
  <c r="BV8" i="2"/>
  <c r="AO9" i="2"/>
  <c r="BK9" i="2"/>
  <c r="BK13" i="2"/>
  <c r="AZ18" i="2"/>
  <c r="AZ13" i="2"/>
  <c r="AZ14" i="2"/>
  <c r="AD14" i="2"/>
  <c r="AD18" i="2"/>
  <c r="AD13" i="2"/>
  <c r="S17" i="2"/>
  <c r="S16" i="2"/>
  <c r="S18" i="2"/>
  <c r="H15" i="2"/>
  <c r="H4" i="2"/>
  <c r="G61" i="1"/>
  <c r="G58" i="1"/>
  <c r="G55" i="1"/>
  <c r="G52" i="1"/>
  <c r="G49" i="1"/>
  <c r="G46" i="1"/>
  <c r="G43" i="1"/>
  <c r="G40" i="1"/>
  <c r="G37" i="1"/>
  <c r="G34" i="1"/>
  <c r="G31" i="1"/>
  <c r="G28" i="1"/>
  <c r="G25" i="1"/>
  <c r="G22" i="1"/>
  <c r="G19" i="1"/>
  <c r="G16" i="1"/>
  <c r="G13" i="1"/>
  <c r="G10" i="1"/>
  <c r="G7" i="1"/>
  <c r="G4" i="1"/>
  <c r="F4" i="1"/>
  <c r="AO12" i="2" l="1"/>
  <c r="BV13" i="2"/>
  <c r="BK12" i="2"/>
  <c r="BV11" i="2"/>
  <c r="BK11" i="2"/>
  <c r="AO11" i="2"/>
  <c r="BV12" i="2"/>
  <c r="BK16" i="2"/>
  <c r="AZ16" i="2"/>
  <c r="AZ17" i="2"/>
  <c r="AZ21" i="2"/>
  <c r="AD16" i="2"/>
  <c r="AD17" i="2"/>
  <c r="AD21" i="2"/>
  <c r="S21" i="2"/>
  <c r="S19" i="2"/>
  <c r="S20" i="2"/>
  <c r="AH14" i="2"/>
  <c r="AH18" i="2"/>
  <c r="AH13" i="2"/>
  <c r="AO13" i="2" s="1"/>
  <c r="H18" i="2"/>
  <c r="A33" i="2"/>
  <c r="H7" i="2"/>
  <c r="F79" i="2"/>
  <c r="G79" i="2" s="1"/>
  <c r="BT61" i="2"/>
  <c r="BI61" i="2"/>
  <c r="AX61" i="2"/>
  <c r="AM61" i="2"/>
  <c r="AB61" i="2"/>
  <c r="BT60" i="2"/>
  <c r="BI60" i="2"/>
  <c r="AX60" i="2"/>
  <c r="AM60" i="2"/>
  <c r="AB60" i="2"/>
  <c r="BT59" i="2"/>
  <c r="BU61" i="2" s="1"/>
  <c r="BI59" i="2"/>
  <c r="AX59" i="2"/>
  <c r="AM59" i="2"/>
  <c r="AB59" i="2"/>
  <c r="AC61" i="2" s="1"/>
  <c r="BT58" i="2"/>
  <c r="BI58" i="2"/>
  <c r="AX58" i="2"/>
  <c r="AM58" i="2"/>
  <c r="AB58" i="2"/>
  <c r="BT57" i="2"/>
  <c r="BI57" i="2"/>
  <c r="AX57" i="2"/>
  <c r="AM57" i="2"/>
  <c r="AB57" i="2"/>
  <c r="BT56" i="2"/>
  <c r="BI56" i="2"/>
  <c r="BJ58" i="2" s="1"/>
  <c r="AX56" i="2"/>
  <c r="AM56" i="2"/>
  <c r="AB56" i="2"/>
  <c r="BT55" i="2"/>
  <c r="BI55" i="2"/>
  <c r="AX55" i="2"/>
  <c r="AM55" i="2"/>
  <c r="AB55" i="2"/>
  <c r="BT54" i="2"/>
  <c r="BI54" i="2"/>
  <c r="AX54" i="2"/>
  <c r="AM54" i="2"/>
  <c r="AB54" i="2"/>
  <c r="BT53" i="2"/>
  <c r="BI53" i="2"/>
  <c r="AX53" i="2"/>
  <c r="AY55" i="2" s="1"/>
  <c r="AM53" i="2"/>
  <c r="AB53" i="2"/>
  <c r="BT52" i="2"/>
  <c r="BI52" i="2"/>
  <c r="AX52" i="2"/>
  <c r="AM52" i="2"/>
  <c r="AB52" i="2"/>
  <c r="BT51" i="2"/>
  <c r="BI51" i="2"/>
  <c r="AX51" i="2"/>
  <c r="AM51" i="2"/>
  <c r="AB51" i="2"/>
  <c r="BT50" i="2"/>
  <c r="BI50" i="2"/>
  <c r="AX50" i="2"/>
  <c r="AM50" i="2"/>
  <c r="AN52" i="2" s="1"/>
  <c r="AB50" i="2"/>
  <c r="BT49" i="2"/>
  <c r="BI49" i="2"/>
  <c r="AX49" i="2"/>
  <c r="AM49" i="2"/>
  <c r="AB49" i="2"/>
  <c r="BT48" i="2"/>
  <c r="BI48" i="2"/>
  <c r="AX48" i="2"/>
  <c r="AM48" i="2"/>
  <c r="AB48" i="2"/>
  <c r="BT47" i="2"/>
  <c r="BU49" i="2" s="1"/>
  <c r="BI47" i="2"/>
  <c r="AX47" i="2"/>
  <c r="AM47" i="2"/>
  <c r="AB47" i="2"/>
  <c r="AC49" i="2" s="1"/>
  <c r="BT46" i="2"/>
  <c r="BI46" i="2"/>
  <c r="AX46" i="2"/>
  <c r="AM46" i="2"/>
  <c r="AB46" i="2"/>
  <c r="BT45" i="2"/>
  <c r="BI45" i="2"/>
  <c r="AX45" i="2"/>
  <c r="AM45" i="2"/>
  <c r="AB45" i="2"/>
  <c r="BT44" i="2"/>
  <c r="BI44" i="2"/>
  <c r="BJ46" i="2" s="1"/>
  <c r="AX44" i="2"/>
  <c r="AM44" i="2"/>
  <c r="AB44" i="2"/>
  <c r="BT43" i="2"/>
  <c r="BI43" i="2"/>
  <c r="AX43" i="2"/>
  <c r="AM43" i="2"/>
  <c r="AB43" i="2"/>
  <c r="BT42" i="2"/>
  <c r="BI42" i="2"/>
  <c r="AX42" i="2"/>
  <c r="AM42" i="2"/>
  <c r="AB42" i="2"/>
  <c r="BT41" i="2"/>
  <c r="BI41" i="2"/>
  <c r="AX41" i="2"/>
  <c r="AY43" i="2" s="1"/>
  <c r="AM41" i="2"/>
  <c r="AB41" i="2"/>
  <c r="BT40" i="2"/>
  <c r="BI40" i="2"/>
  <c r="AX40" i="2"/>
  <c r="AM40" i="2"/>
  <c r="AB40" i="2"/>
  <c r="BT39" i="2"/>
  <c r="BI39" i="2"/>
  <c r="AX39" i="2"/>
  <c r="AM39" i="2"/>
  <c r="AB39" i="2"/>
  <c r="BT38" i="2"/>
  <c r="BI38" i="2"/>
  <c r="AX38" i="2"/>
  <c r="AM38" i="2"/>
  <c r="AN40" i="2" s="1"/>
  <c r="AB38" i="2"/>
  <c r="BT37" i="2"/>
  <c r="BI37" i="2"/>
  <c r="AX37" i="2"/>
  <c r="AM37" i="2"/>
  <c r="AB37" i="2"/>
  <c r="BT36" i="2"/>
  <c r="BI36" i="2"/>
  <c r="AX36" i="2"/>
  <c r="AM36" i="2"/>
  <c r="AB36" i="2"/>
  <c r="BT35" i="2"/>
  <c r="BU37" i="2" s="1"/>
  <c r="BI35" i="2"/>
  <c r="AX35" i="2"/>
  <c r="AM35" i="2"/>
  <c r="AB35" i="2"/>
  <c r="AC37" i="2" s="1"/>
  <c r="BT34" i="2"/>
  <c r="BI34" i="2"/>
  <c r="AX34" i="2"/>
  <c r="AM34" i="2"/>
  <c r="AB34" i="2"/>
  <c r="BT33" i="2"/>
  <c r="BI33" i="2"/>
  <c r="AX33" i="2"/>
  <c r="AM33" i="2"/>
  <c r="AB33" i="2"/>
  <c r="Q33" i="2"/>
  <c r="F33" i="2"/>
  <c r="BT32" i="2"/>
  <c r="BU34" i="2" s="1"/>
  <c r="BI32" i="2"/>
  <c r="AX32" i="2"/>
  <c r="AM32" i="2"/>
  <c r="AB32" i="2"/>
  <c r="AC34" i="2" s="1"/>
  <c r="Q32" i="2"/>
  <c r="F32" i="2"/>
  <c r="BT31" i="2"/>
  <c r="BU31" i="2" s="1"/>
  <c r="BI31" i="2"/>
  <c r="AX31" i="2"/>
  <c r="AM31" i="2"/>
  <c r="Q31" i="2"/>
  <c r="R31" i="2" s="1"/>
  <c r="F31" i="2"/>
  <c r="G31" i="2" s="1"/>
  <c r="BT30" i="2"/>
  <c r="BI30" i="2"/>
  <c r="AX30" i="2"/>
  <c r="AM30" i="2"/>
  <c r="AN30" i="2" s="1"/>
  <c r="AB30" i="2"/>
  <c r="Q30" i="2"/>
  <c r="R30" i="2" s="1"/>
  <c r="F30" i="2"/>
  <c r="G30" i="2" s="1"/>
  <c r="BT29" i="2"/>
  <c r="BI29" i="2"/>
  <c r="AX29" i="2"/>
  <c r="AY29" i="2" s="1"/>
  <c r="AM29" i="2"/>
  <c r="AN29" i="2" s="1"/>
  <c r="AB29" i="2"/>
  <c r="Q29" i="2"/>
  <c r="R29" i="2" s="1"/>
  <c r="F29" i="2"/>
  <c r="BT28" i="2"/>
  <c r="BI28" i="2"/>
  <c r="BJ28" i="2" s="1"/>
  <c r="AX28" i="2"/>
  <c r="AM28" i="2"/>
  <c r="Q28" i="2"/>
  <c r="R28" i="2" s="1"/>
  <c r="F28" i="2"/>
  <c r="G28" i="2" s="1"/>
  <c r="BT27" i="2"/>
  <c r="BU27" i="2" s="1"/>
  <c r="BI27" i="2"/>
  <c r="BJ27" i="2" s="1"/>
  <c r="AX27" i="2"/>
  <c r="AY27" i="2" s="1"/>
  <c r="AM27" i="2"/>
  <c r="AN27" i="2" s="1"/>
  <c r="AB27" i="2"/>
  <c r="AC27" i="2" s="1"/>
  <c r="Q27" i="2"/>
  <c r="R27" i="2" s="1"/>
  <c r="F27" i="2"/>
  <c r="G27" i="2" s="1"/>
  <c r="BT26" i="2"/>
  <c r="BI26" i="2"/>
  <c r="AX26" i="2"/>
  <c r="AM26" i="2"/>
  <c r="AN26" i="2" s="1"/>
  <c r="AB26" i="2"/>
  <c r="Q26" i="2"/>
  <c r="R26" i="2" s="1"/>
  <c r="F26" i="2"/>
  <c r="G26" i="2" s="1"/>
  <c r="I26" i="2" s="1"/>
  <c r="BT25" i="2"/>
  <c r="BU25" i="2" s="1"/>
  <c r="BI25" i="2"/>
  <c r="BJ25" i="2" s="1"/>
  <c r="AX25" i="2"/>
  <c r="AY25" i="2" s="1"/>
  <c r="AM25" i="2"/>
  <c r="AN25" i="2" s="1"/>
  <c r="Q25" i="2"/>
  <c r="R25" i="2" s="1"/>
  <c r="F25" i="2"/>
  <c r="BT24" i="2"/>
  <c r="BI24" i="2"/>
  <c r="BJ24" i="2" s="1"/>
  <c r="AX24" i="2"/>
  <c r="AY24" i="2" s="1"/>
  <c r="AM24" i="2"/>
  <c r="AB24" i="2"/>
  <c r="Q24" i="2"/>
  <c r="R24" i="2" s="1"/>
  <c r="F24" i="2"/>
  <c r="BT23" i="2"/>
  <c r="BU23" i="2" s="1"/>
  <c r="BI23" i="2"/>
  <c r="AX23" i="2"/>
  <c r="AM23" i="2"/>
  <c r="AB23" i="2"/>
  <c r="AC23" i="2" s="1"/>
  <c r="Q23" i="2"/>
  <c r="R23" i="2" s="1"/>
  <c r="F23" i="2"/>
  <c r="BT22" i="2"/>
  <c r="BU22" i="2" s="1"/>
  <c r="BI22" i="2"/>
  <c r="AX22" i="2"/>
  <c r="AM22" i="2"/>
  <c r="AN22" i="2" s="1"/>
  <c r="Q22" i="2"/>
  <c r="R22" i="2" s="1"/>
  <c r="F22" i="2"/>
  <c r="G22" i="2" s="1"/>
  <c r="BT21" i="2"/>
  <c r="BI21" i="2"/>
  <c r="AX21" i="2"/>
  <c r="AY21" i="2" s="1"/>
  <c r="AM21" i="2"/>
  <c r="AB21" i="2"/>
  <c r="Q21" i="2"/>
  <c r="R21" i="2" s="1"/>
  <c r="F21" i="2"/>
  <c r="BT20" i="2"/>
  <c r="BU20" i="2" s="1"/>
  <c r="BI20" i="2"/>
  <c r="BJ20" i="2" s="1"/>
  <c r="AX20" i="2"/>
  <c r="AY20" i="2" s="1"/>
  <c r="AM20" i="2"/>
  <c r="AN20" i="2" s="1"/>
  <c r="AB20" i="2"/>
  <c r="AC20" i="2" s="1"/>
  <c r="Q20" i="2"/>
  <c r="R20" i="2" s="1"/>
  <c r="F20" i="2"/>
  <c r="BT19" i="2"/>
  <c r="BU19" i="2" s="1"/>
  <c r="BI19" i="2"/>
  <c r="AX19" i="2"/>
  <c r="AM19" i="2"/>
  <c r="Q19" i="2"/>
  <c r="R19" i="2" s="1"/>
  <c r="F19" i="2"/>
  <c r="G19" i="2" s="1"/>
  <c r="BT18" i="2"/>
  <c r="BI18" i="2"/>
  <c r="AX18" i="2"/>
  <c r="AM18" i="2"/>
  <c r="AN18" i="2" s="1"/>
  <c r="AB18" i="2"/>
  <c r="Q18" i="2"/>
  <c r="R18" i="2" s="1"/>
  <c r="T18" i="2" s="1"/>
  <c r="F18" i="2"/>
  <c r="G18" i="2" s="1"/>
  <c r="BT17" i="2"/>
  <c r="BI17" i="2"/>
  <c r="AX17" i="2"/>
  <c r="AY17" i="2" s="1"/>
  <c r="AM17" i="2"/>
  <c r="AN17" i="2" s="1"/>
  <c r="AB17" i="2"/>
  <c r="Q17" i="2"/>
  <c r="R17" i="2" s="1"/>
  <c r="T17" i="2" s="1"/>
  <c r="F17" i="2"/>
  <c r="BT16" i="2"/>
  <c r="BI16" i="2"/>
  <c r="BJ16" i="2" s="1"/>
  <c r="AX16" i="2"/>
  <c r="AM16" i="2"/>
  <c r="Q16" i="2"/>
  <c r="R16" i="2" s="1"/>
  <c r="T16" i="2" s="1"/>
  <c r="F16" i="2"/>
  <c r="G16" i="2" s="1"/>
  <c r="BT15" i="2"/>
  <c r="BU15" i="2" s="1"/>
  <c r="BI15" i="2"/>
  <c r="BJ15" i="2" s="1"/>
  <c r="AX15" i="2"/>
  <c r="AY15" i="2" s="1"/>
  <c r="BA15" i="2" s="1"/>
  <c r="AM15" i="2"/>
  <c r="AN15" i="2" s="1"/>
  <c r="AB15" i="2"/>
  <c r="AC15" i="2" s="1"/>
  <c r="AE15" i="2" s="1"/>
  <c r="Q15" i="2"/>
  <c r="R15" i="2" s="1"/>
  <c r="T15" i="2" s="1"/>
  <c r="F15" i="2"/>
  <c r="G15" i="2" s="1"/>
  <c r="I15" i="2" s="1"/>
  <c r="BT14" i="2"/>
  <c r="BI14" i="2"/>
  <c r="AX14" i="2"/>
  <c r="AM14" i="2"/>
  <c r="AN14" i="2" s="1"/>
  <c r="AB14" i="2"/>
  <c r="Q14" i="2"/>
  <c r="R14" i="2" s="1"/>
  <c r="T14" i="2" s="1"/>
  <c r="F14" i="2"/>
  <c r="G14" i="2" s="1"/>
  <c r="I14" i="2" s="1"/>
  <c r="BT13" i="2"/>
  <c r="BU13" i="2" s="1"/>
  <c r="BI13" i="2"/>
  <c r="BJ13" i="2" s="1"/>
  <c r="BL13" i="2" s="1"/>
  <c r="AX13" i="2"/>
  <c r="AY13" i="2" s="1"/>
  <c r="BA13" i="2" s="1"/>
  <c r="AM13" i="2"/>
  <c r="AN13" i="2" s="1"/>
  <c r="Q13" i="2"/>
  <c r="R13" i="2" s="1"/>
  <c r="T13" i="2" s="1"/>
  <c r="U13" i="2" s="1"/>
  <c r="F13" i="2"/>
  <c r="BT12" i="2"/>
  <c r="BI12" i="2"/>
  <c r="BJ12" i="2" s="1"/>
  <c r="AX12" i="2"/>
  <c r="AY12" i="2" s="1"/>
  <c r="BA12" i="2" s="1"/>
  <c r="AM12" i="2"/>
  <c r="AB12" i="2"/>
  <c r="Q12" i="2"/>
  <c r="R12" i="2" s="1"/>
  <c r="T12" i="2" s="1"/>
  <c r="F12" i="2"/>
  <c r="BT11" i="2"/>
  <c r="BU11" i="2" s="1"/>
  <c r="BI11" i="2"/>
  <c r="AX11" i="2"/>
  <c r="AM11" i="2"/>
  <c r="AB11" i="2"/>
  <c r="AC11" i="2" s="1"/>
  <c r="AE11" i="2" s="1"/>
  <c r="Q11" i="2"/>
  <c r="R11" i="2" s="1"/>
  <c r="T11" i="2" s="1"/>
  <c r="F11" i="2"/>
  <c r="BT10" i="2"/>
  <c r="BU10" i="2" s="1"/>
  <c r="BW10" i="2" s="1"/>
  <c r="BI10" i="2"/>
  <c r="AX10" i="2"/>
  <c r="AM10" i="2"/>
  <c r="AN10" i="2" s="1"/>
  <c r="AP10" i="2" s="1"/>
  <c r="Q10" i="2"/>
  <c r="R10" i="2" s="1"/>
  <c r="T10" i="2" s="1"/>
  <c r="F10" i="2"/>
  <c r="G10" i="2" s="1"/>
  <c r="BT9" i="2"/>
  <c r="BI9" i="2"/>
  <c r="AX9" i="2"/>
  <c r="AY9" i="2" s="1"/>
  <c r="BA9" i="2" s="1"/>
  <c r="AM9" i="2"/>
  <c r="AB9" i="2"/>
  <c r="Q9" i="2"/>
  <c r="R9" i="2" s="1"/>
  <c r="T9" i="2" s="1"/>
  <c r="F9" i="2"/>
  <c r="BT8" i="2"/>
  <c r="BU8" i="2" s="1"/>
  <c r="BW8" i="2" s="1"/>
  <c r="BI8" i="2"/>
  <c r="BJ8" i="2" s="1"/>
  <c r="BL8" i="2" s="1"/>
  <c r="AX8" i="2"/>
  <c r="AY8" i="2" s="1"/>
  <c r="BA8" i="2" s="1"/>
  <c r="AM8" i="2"/>
  <c r="AN8" i="2" s="1"/>
  <c r="AP8" i="2" s="1"/>
  <c r="AB8" i="2"/>
  <c r="AC8" i="2" s="1"/>
  <c r="AE8" i="2" s="1"/>
  <c r="Q8" i="2"/>
  <c r="R8" i="2" s="1"/>
  <c r="T8" i="2" s="1"/>
  <c r="F8" i="2"/>
  <c r="BT7" i="2"/>
  <c r="BU7" i="2" s="1"/>
  <c r="BW7" i="2" s="1"/>
  <c r="BI7" i="2"/>
  <c r="AX7" i="2"/>
  <c r="AM7" i="2"/>
  <c r="Q7" i="2"/>
  <c r="R7" i="2" s="1"/>
  <c r="T7" i="2" s="1"/>
  <c r="U7" i="2" s="1"/>
  <c r="F7" i="2"/>
  <c r="G7" i="2" s="1"/>
  <c r="BT6" i="2"/>
  <c r="BI6" i="2"/>
  <c r="AX6" i="2"/>
  <c r="AM6" i="2"/>
  <c r="AN6" i="2" s="1"/>
  <c r="AP6" i="2" s="1"/>
  <c r="AB6" i="2"/>
  <c r="Q6" i="2"/>
  <c r="R6" i="2" s="1"/>
  <c r="T6" i="2" s="1"/>
  <c r="F6" i="2"/>
  <c r="G6" i="2" s="1"/>
  <c r="I6" i="2" s="1"/>
  <c r="BT5" i="2"/>
  <c r="BI5" i="2"/>
  <c r="AX5" i="2"/>
  <c r="AY5" i="2" s="1"/>
  <c r="BA5" i="2" s="1"/>
  <c r="AM5" i="2"/>
  <c r="AN5" i="2" s="1"/>
  <c r="AP5" i="2" s="1"/>
  <c r="AB5" i="2"/>
  <c r="Q5" i="2"/>
  <c r="R5" i="2" s="1"/>
  <c r="T5" i="2" s="1"/>
  <c r="F5" i="2"/>
  <c r="BT4" i="2"/>
  <c r="BI4" i="2"/>
  <c r="BJ4" i="2" s="1"/>
  <c r="BL4" i="2" s="1"/>
  <c r="AX4" i="2"/>
  <c r="AM4" i="2"/>
  <c r="AB4" i="2"/>
  <c r="Q4" i="2"/>
  <c r="R4" i="2" s="1"/>
  <c r="T4" i="2" s="1"/>
  <c r="F4" i="2"/>
  <c r="BT3" i="2"/>
  <c r="BU3" i="2" s="1"/>
  <c r="BW3" i="2" s="1"/>
  <c r="BI3" i="2"/>
  <c r="BJ3" i="2" s="1"/>
  <c r="BL3" i="2" s="1"/>
  <c r="AX3" i="2"/>
  <c r="AM3" i="2"/>
  <c r="AB3" i="2"/>
  <c r="AC3" i="2" s="1"/>
  <c r="AE3" i="2" s="1"/>
  <c r="Q3" i="2"/>
  <c r="R3" i="2" s="1"/>
  <c r="T3" i="2" s="1"/>
  <c r="F3" i="2"/>
  <c r="BT2" i="2"/>
  <c r="BI2" i="2"/>
  <c r="BJ2" i="2" s="1"/>
  <c r="BL2" i="2" s="1"/>
  <c r="AX2" i="2"/>
  <c r="AY2" i="2" s="1"/>
  <c r="BA2" i="2" s="1"/>
  <c r="AM2" i="2"/>
  <c r="AB2" i="2"/>
  <c r="Q2" i="2"/>
  <c r="R2" i="2" s="1"/>
  <c r="T2" i="2" s="1"/>
  <c r="F2" i="2"/>
  <c r="G2" i="2" s="1"/>
  <c r="I2" i="2" s="1"/>
  <c r="AK61" i="1"/>
  <c r="AJ61" i="1"/>
  <c r="AF61" i="1"/>
  <c r="AE61" i="1"/>
  <c r="AA61" i="1"/>
  <c r="Z61" i="1"/>
  <c r="V61" i="1"/>
  <c r="U61" i="1"/>
  <c r="Q61" i="1"/>
  <c r="P61" i="1"/>
  <c r="L61" i="1"/>
  <c r="K61" i="1"/>
  <c r="F61" i="1"/>
  <c r="E61" i="1"/>
  <c r="AJ60" i="1"/>
  <c r="AE60" i="1"/>
  <c r="Z60" i="1"/>
  <c r="U60" i="1"/>
  <c r="P60" i="1"/>
  <c r="K60" i="1"/>
  <c r="E60" i="1"/>
  <c r="AJ59" i="1"/>
  <c r="AE59" i="1"/>
  <c r="Z59" i="1"/>
  <c r="U59" i="1"/>
  <c r="P59" i="1"/>
  <c r="K59" i="1"/>
  <c r="E59" i="1"/>
  <c r="AK58" i="1"/>
  <c r="AJ58" i="1"/>
  <c r="AF58" i="1"/>
  <c r="AE58" i="1"/>
  <c r="AA58" i="1"/>
  <c r="Z58" i="1"/>
  <c r="V58" i="1"/>
  <c r="U58" i="1"/>
  <c r="Q58" i="1"/>
  <c r="P58" i="1"/>
  <c r="L58" i="1"/>
  <c r="K58" i="1"/>
  <c r="F58" i="1"/>
  <c r="E58" i="1"/>
  <c r="AJ57" i="1"/>
  <c r="AE57" i="1"/>
  <c r="Z57" i="1"/>
  <c r="U57" i="1"/>
  <c r="P57" i="1"/>
  <c r="K57" i="1"/>
  <c r="E57" i="1"/>
  <c r="AJ56" i="1"/>
  <c r="AE56" i="1"/>
  <c r="Z56" i="1"/>
  <c r="U56" i="1"/>
  <c r="P56" i="1"/>
  <c r="K56" i="1"/>
  <c r="E56" i="1"/>
  <c r="AK55" i="1"/>
  <c r="AJ55" i="1"/>
  <c r="AF55" i="1"/>
  <c r="AE55" i="1"/>
  <c r="AA55" i="1"/>
  <c r="Z55" i="1"/>
  <c r="V55" i="1"/>
  <c r="U55" i="1"/>
  <c r="Q55" i="1"/>
  <c r="P55" i="1"/>
  <c r="L55" i="1"/>
  <c r="K55" i="1"/>
  <c r="F55" i="1"/>
  <c r="E55" i="1"/>
  <c r="AJ54" i="1"/>
  <c r="AE54" i="1"/>
  <c r="Z54" i="1"/>
  <c r="U54" i="1"/>
  <c r="P54" i="1"/>
  <c r="K54" i="1"/>
  <c r="E54" i="1"/>
  <c r="AJ53" i="1"/>
  <c r="AE53" i="1"/>
  <c r="Z53" i="1"/>
  <c r="U53" i="1"/>
  <c r="P53" i="1"/>
  <c r="K53" i="1"/>
  <c r="E53" i="1"/>
  <c r="AK52" i="1"/>
  <c r="AJ52" i="1"/>
  <c r="AF52" i="1"/>
  <c r="AE52" i="1"/>
  <c r="AA52" i="1"/>
  <c r="Z52" i="1"/>
  <c r="V52" i="1"/>
  <c r="U52" i="1"/>
  <c r="Q52" i="1"/>
  <c r="P52" i="1"/>
  <c r="L52" i="1"/>
  <c r="K52" i="1"/>
  <c r="F52" i="1"/>
  <c r="E52" i="1"/>
  <c r="AJ51" i="1"/>
  <c r="AE51" i="1"/>
  <c r="Z51" i="1"/>
  <c r="U51" i="1"/>
  <c r="P51" i="1"/>
  <c r="K51" i="1"/>
  <c r="E51" i="1"/>
  <c r="AJ50" i="1"/>
  <c r="AE50" i="1"/>
  <c r="Z50" i="1"/>
  <c r="U50" i="1"/>
  <c r="P50" i="1"/>
  <c r="K50" i="1"/>
  <c r="E50" i="1"/>
  <c r="AK49" i="1"/>
  <c r="AJ49" i="1"/>
  <c r="AF49" i="1"/>
  <c r="AE49" i="1"/>
  <c r="AA49" i="1"/>
  <c r="Z49" i="1"/>
  <c r="V49" i="1"/>
  <c r="U49" i="1"/>
  <c r="Q49" i="1"/>
  <c r="P49" i="1"/>
  <c r="L49" i="1"/>
  <c r="K49" i="1"/>
  <c r="F49" i="1"/>
  <c r="E49" i="1"/>
  <c r="AJ48" i="1"/>
  <c r="AE48" i="1"/>
  <c r="Z48" i="1"/>
  <c r="U48" i="1"/>
  <c r="P48" i="1"/>
  <c r="K48" i="1"/>
  <c r="E48" i="1"/>
  <c r="AJ47" i="1"/>
  <c r="AE47" i="1"/>
  <c r="Z47" i="1"/>
  <c r="U47" i="1"/>
  <c r="P47" i="1"/>
  <c r="K47" i="1"/>
  <c r="E47" i="1"/>
  <c r="AK46" i="1"/>
  <c r="AJ46" i="1"/>
  <c r="AF46" i="1"/>
  <c r="AE46" i="1"/>
  <c r="AA46" i="1"/>
  <c r="Z46" i="1"/>
  <c r="V46" i="1"/>
  <c r="U46" i="1"/>
  <c r="Q46" i="1"/>
  <c r="P46" i="1"/>
  <c r="L46" i="1"/>
  <c r="K46" i="1"/>
  <c r="F46" i="1"/>
  <c r="E46" i="1"/>
  <c r="AJ45" i="1"/>
  <c r="AE45" i="1"/>
  <c r="Z45" i="1"/>
  <c r="U45" i="1"/>
  <c r="P45" i="1"/>
  <c r="K45" i="1"/>
  <c r="E45" i="1"/>
  <c r="AJ44" i="1"/>
  <c r="AE44" i="1"/>
  <c r="Z44" i="1"/>
  <c r="U44" i="1"/>
  <c r="P44" i="1"/>
  <c r="K44" i="1"/>
  <c r="E44" i="1"/>
  <c r="AK43" i="1"/>
  <c r="AJ43" i="1"/>
  <c r="AF43" i="1"/>
  <c r="AE43" i="1"/>
  <c r="AA43" i="1"/>
  <c r="Z43" i="1"/>
  <c r="V43" i="1"/>
  <c r="U43" i="1"/>
  <c r="Q43" i="1"/>
  <c r="P43" i="1"/>
  <c r="L43" i="1"/>
  <c r="K43" i="1"/>
  <c r="F43" i="1"/>
  <c r="E43" i="1"/>
  <c r="AJ42" i="1"/>
  <c r="AE42" i="1"/>
  <c r="Z42" i="1"/>
  <c r="U42" i="1"/>
  <c r="P42" i="1"/>
  <c r="K42" i="1"/>
  <c r="E42" i="1"/>
  <c r="AJ41" i="1"/>
  <c r="AE41" i="1"/>
  <c r="Z41" i="1"/>
  <c r="U41" i="1"/>
  <c r="P41" i="1"/>
  <c r="K41" i="1"/>
  <c r="E41" i="1"/>
  <c r="AK40" i="1"/>
  <c r="AJ40" i="1"/>
  <c r="AF40" i="1"/>
  <c r="AE40" i="1"/>
  <c r="AA40" i="1"/>
  <c r="Z40" i="1"/>
  <c r="V40" i="1"/>
  <c r="U40" i="1"/>
  <c r="Q40" i="1"/>
  <c r="P40" i="1"/>
  <c r="L40" i="1"/>
  <c r="K40" i="1"/>
  <c r="F40" i="1"/>
  <c r="E40" i="1"/>
  <c r="AJ39" i="1"/>
  <c r="AE39" i="1"/>
  <c r="Z39" i="1"/>
  <c r="U39" i="1"/>
  <c r="P39" i="1"/>
  <c r="K39" i="1"/>
  <c r="E39" i="1"/>
  <c r="AJ38" i="1"/>
  <c r="AE38" i="1"/>
  <c r="Z38" i="1"/>
  <c r="U38" i="1"/>
  <c r="P38" i="1"/>
  <c r="K38" i="1"/>
  <c r="E38" i="1"/>
  <c r="AK37" i="1"/>
  <c r="AJ37" i="1"/>
  <c r="AF37" i="1"/>
  <c r="AE37" i="1"/>
  <c r="AA37" i="1"/>
  <c r="Z37" i="1"/>
  <c r="V37" i="1"/>
  <c r="U37" i="1"/>
  <c r="Q37" i="1"/>
  <c r="P37" i="1"/>
  <c r="L37" i="1"/>
  <c r="K37" i="1"/>
  <c r="F37" i="1"/>
  <c r="E37" i="1"/>
  <c r="AJ36" i="1"/>
  <c r="AE36" i="1"/>
  <c r="Z36" i="1"/>
  <c r="U36" i="1"/>
  <c r="P36" i="1"/>
  <c r="K36" i="1"/>
  <c r="E36" i="1"/>
  <c r="AJ35" i="1"/>
  <c r="AE35" i="1"/>
  <c r="Z35" i="1"/>
  <c r="U35" i="1"/>
  <c r="P35" i="1"/>
  <c r="K35" i="1"/>
  <c r="E35" i="1"/>
  <c r="AK34" i="1"/>
  <c r="AJ34" i="1"/>
  <c r="AF34" i="1"/>
  <c r="AE34" i="1"/>
  <c r="AA34" i="1"/>
  <c r="Z34" i="1"/>
  <c r="V34" i="1"/>
  <c r="U34" i="1"/>
  <c r="Q34" i="1"/>
  <c r="P34" i="1"/>
  <c r="L34" i="1"/>
  <c r="K34" i="1"/>
  <c r="F34" i="1"/>
  <c r="E34" i="1"/>
  <c r="AJ33" i="1"/>
  <c r="AE33" i="1"/>
  <c r="Z33" i="1"/>
  <c r="U33" i="1"/>
  <c r="P33" i="1"/>
  <c r="K33" i="1"/>
  <c r="E33" i="1"/>
  <c r="AJ32" i="1"/>
  <c r="AE32" i="1"/>
  <c r="Z32" i="1"/>
  <c r="U32" i="1"/>
  <c r="P32" i="1"/>
  <c r="K32" i="1"/>
  <c r="E32" i="1"/>
  <c r="AK31" i="1"/>
  <c r="AJ31" i="1"/>
  <c r="AF31" i="1"/>
  <c r="AE31" i="1"/>
  <c r="AA31" i="1"/>
  <c r="Z31" i="1"/>
  <c r="V31" i="1"/>
  <c r="U31" i="1"/>
  <c r="Q31" i="1"/>
  <c r="P31" i="1"/>
  <c r="L31" i="1"/>
  <c r="K31" i="1"/>
  <c r="F31" i="1"/>
  <c r="E31" i="1"/>
  <c r="AJ30" i="1"/>
  <c r="AE30" i="1"/>
  <c r="Z30" i="1"/>
  <c r="U30" i="1"/>
  <c r="P30" i="1"/>
  <c r="K30" i="1"/>
  <c r="E30" i="1"/>
  <c r="AJ29" i="1"/>
  <c r="AE29" i="1"/>
  <c r="Z29" i="1"/>
  <c r="U29" i="1"/>
  <c r="P29" i="1"/>
  <c r="K29" i="1"/>
  <c r="E29" i="1"/>
  <c r="AK28" i="1"/>
  <c r="AJ28" i="1"/>
  <c r="AF28" i="1"/>
  <c r="AE28" i="1"/>
  <c r="AA28" i="1"/>
  <c r="Z28" i="1"/>
  <c r="V28" i="1"/>
  <c r="U28" i="1"/>
  <c r="Q28" i="1"/>
  <c r="P28" i="1"/>
  <c r="L28" i="1"/>
  <c r="K28" i="1"/>
  <c r="F28" i="1"/>
  <c r="E28" i="1"/>
  <c r="AJ27" i="1"/>
  <c r="AE27" i="1"/>
  <c r="Z27" i="1"/>
  <c r="U27" i="1"/>
  <c r="P27" i="1"/>
  <c r="K27" i="1"/>
  <c r="E27" i="1"/>
  <c r="AJ26" i="1"/>
  <c r="AE26" i="1"/>
  <c r="Z26" i="1"/>
  <c r="U26" i="1"/>
  <c r="P26" i="1"/>
  <c r="K26" i="1"/>
  <c r="E26" i="1"/>
  <c r="AK25" i="1"/>
  <c r="AJ25" i="1"/>
  <c r="AF25" i="1"/>
  <c r="AE25" i="1"/>
  <c r="AA25" i="1"/>
  <c r="Z25" i="1"/>
  <c r="V25" i="1"/>
  <c r="U25" i="1"/>
  <c r="Q25" i="1"/>
  <c r="P25" i="1"/>
  <c r="L25" i="1"/>
  <c r="K25" i="1"/>
  <c r="F25" i="1"/>
  <c r="E25" i="1"/>
  <c r="AJ24" i="1"/>
  <c r="AE24" i="1"/>
  <c r="Z24" i="1"/>
  <c r="U24" i="1"/>
  <c r="P24" i="1"/>
  <c r="K24" i="1"/>
  <c r="E24" i="1"/>
  <c r="AJ23" i="1"/>
  <c r="AE23" i="1"/>
  <c r="Z23" i="1"/>
  <c r="U23" i="1"/>
  <c r="P23" i="1"/>
  <c r="K23" i="1"/>
  <c r="E23" i="1"/>
  <c r="AK22" i="1"/>
  <c r="AJ22" i="1"/>
  <c r="AF22" i="1"/>
  <c r="AE22" i="1"/>
  <c r="AA22" i="1"/>
  <c r="Z22" i="1"/>
  <c r="V22" i="1"/>
  <c r="U22" i="1"/>
  <c r="Q22" i="1"/>
  <c r="P22" i="1"/>
  <c r="L22" i="1"/>
  <c r="K22" i="1"/>
  <c r="F22" i="1"/>
  <c r="E22" i="1"/>
  <c r="AJ21" i="1"/>
  <c r="AE21" i="1"/>
  <c r="Z21" i="1"/>
  <c r="U21" i="1"/>
  <c r="P21" i="1"/>
  <c r="K21" i="1"/>
  <c r="E21" i="1"/>
  <c r="AJ20" i="1"/>
  <c r="AE20" i="1"/>
  <c r="Z20" i="1"/>
  <c r="U20" i="1"/>
  <c r="P20" i="1"/>
  <c r="K20" i="1"/>
  <c r="E20" i="1"/>
  <c r="AK19" i="1"/>
  <c r="AJ19" i="1"/>
  <c r="AF19" i="1"/>
  <c r="AE19" i="1"/>
  <c r="AA19" i="1"/>
  <c r="Z19" i="1"/>
  <c r="V19" i="1"/>
  <c r="U19" i="1"/>
  <c r="Q19" i="1"/>
  <c r="P19" i="1"/>
  <c r="L19" i="1"/>
  <c r="K19" i="1"/>
  <c r="F19" i="1"/>
  <c r="E19" i="1"/>
  <c r="AJ18" i="1"/>
  <c r="AE18" i="1"/>
  <c r="Z18" i="1"/>
  <c r="U18" i="1"/>
  <c r="P18" i="1"/>
  <c r="K18" i="1"/>
  <c r="E18" i="1"/>
  <c r="AJ17" i="1"/>
  <c r="AE17" i="1"/>
  <c r="Z17" i="1"/>
  <c r="U17" i="1"/>
  <c r="P17" i="1"/>
  <c r="K17" i="1"/>
  <c r="E17" i="1"/>
  <c r="AK16" i="1"/>
  <c r="AJ16" i="1"/>
  <c r="AF16" i="1"/>
  <c r="AE16" i="1"/>
  <c r="AA16" i="1"/>
  <c r="Z16" i="1"/>
  <c r="V16" i="1"/>
  <c r="U16" i="1"/>
  <c r="Q16" i="1"/>
  <c r="P16" i="1"/>
  <c r="L16" i="1"/>
  <c r="K16" i="1"/>
  <c r="F16" i="1"/>
  <c r="E16" i="1"/>
  <c r="AJ15" i="1"/>
  <c r="AE15" i="1"/>
  <c r="Z15" i="1"/>
  <c r="U15" i="1"/>
  <c r="P15" i="1"/>
  <c r="K15" i="1"/>
  <c r="E15" i="1"/>
  <c r="AJ14" i="1"/>
  <c r="AE14" i="1"/>
  <c r="Z14" i="1"/>
  <c r="U14" i="1"/>
  <c r="P14" i="1"/>
  <c r="K14" i="1"/>
  <c r="E14" i="1"/>
  <c r="AK13" i="1"/>
  <c r="AJ13" i="1"/>
  <c r="AF13" i="1"/>
  <c r="AE13" i="1"/>
  <c r="AA13" i="1"/>
  <c r="Z13" i="1"/>
  <c r="V13" i="1"/>
  <c r="U13" i="1"/>
  <c r="Q13" i="1"/>
  <c r="P13" i="1"/>
  <c r="L13" i="1"/>
  <c r="K13" i="1"/>
  <c r="F13" i="1"/>
  <c r="E13" i="1"/>
  <c r="AJ12" i="1"/>
  <c r="AE12" i="1"/>
  <c r="Z12" i="1"/>
  <c r="U12" i="1"/>
  <c r="P12" i="1"/>
  <c r="K12" i="1"/>
  <c r="E12" i="1"/>
  <c r="AJ11" i="1"/>
  <c r="AE11" i="1"/>
  <c r="Z11" i="1"/>
  <c r="U11" i="1"/>
  <c r="P11" i="1"/>
  <c r="K11" i="1"/>
  <c r="E11" i="1"/>
  <c r="AK10" i="1"/>
  <c r="AJ10" i="1"/>
  <c r="AF10" i="1"/>
  <c r="AE10" i="1"/>
  <c r="AA10" i="1"/>
  <c r="Z10" i="1"/>
  <c r="V10" i="1"/>
  <c r="U10" i="1"/>
  <c r="Q10" i="1"/>
  <c r="P10" i="1"/>
  <c r="L10" i="1"/>
  <c r="K10" i="1"/>
  <c r="F10" i="1"/>
  <c r="E10" i="1"/>
  <c r="AJ9" i="1"/>
  <c r="AE9" i="1"/>
  <c r="Z9" i="1"/>
  <c r="U9" i="1"/>
  <c r="P9" i="1"/>
  <c r="K9" i="1"/>
  <c r="E9" i="1"/>
  <c r="AJ8" i="1"/>
  <c r="AE8" i="1"/>
  <c r="Z8" i="1"/>
  <c r="U8" i="1"/>
  <c r="P8" i="1"/>
  <c r="K8" i="1"/>
  <c r="E8" i="1"/>
  <c r="AK7" i="1"/>
  <c r="AJ7" i="1"/>
  <c r="AF7" i="1"/>
  <c r="AE7" i="1"/>
  <c r="AA7" i="1"/>
  <c r="Z7" i="1"/>
  <c r="V7" i="1"/>
  <c r="U7" i="1"/>
  <c r="Q7" i="1"/>
  <c r="P7" i="1"/>
  <c r="L7" i="1"/>
  <c r="K7" i="1"/>
  <c r="F7" i="1"/>
  <c r="E7" i="1"/>
  <c r="AJ6" i="1"/>
  <c r="AE6" i="1"/>
  <c r="Z6" i="1"/>
  <c r="U6" i="1"/>
  <c r="P6" i="1"/>
  <c r="K6" i="1"/>
  <c r="E6" i="1"/>
  <c r="AJ5" i="1"/>
  <c r="AE5" i="1"/>
  <c r="Z5" i="1"/>
  <c r="U5" i="1"/>
  <c r="P5" i="1"/>
  <c r="K5" i="1"/>
  <c r="E5" i="1"/>
  <c r="AK4" i="1"/>
  <c r="AJ4" i="1"/>
  <c r="AF4" i="1"/>
  <c r="AE4" i="1"/>
  <c r="AA4" i="1"/>
  <c r="Z4" i="1"/>
  <c r="V4" i="1"/>
  <c r="U4" i="1"/>
  <c r="Q4" i="1"/>
  <c r="P4" i="1"/>
  <c r="L4" i="1"/>
  <c r="K4" i="1"/>
  <c r="E4" i="1"/>
  <c r="AJ3" i="1"/>
  <c r="AE3" i="1"/>
  <c r="Z3" i="1"/>
  <c r="U3" i="1"/>
  <c r="P3" i="1"/>
  <c r="K3" i="1"/>
  <c r="E3" i="1"/>
  <c r="AJ2" i="1"/>
  <c r="AE2" i="1"/>
  <c r="Z2" i="1"/>
  <c r="U2" i="1"/>
  <c r="P2" i="1"/>
  <c r="K2" i="1"/>
  <c r="E2" i="1"/>
  <c r="AC4" i="2" l="1"/>
  <c r="AE4" i="2" s="1"/>
  <c r="AN11" i="2"/>
  <c r="AN23" i="2"/>
  <c r="BU28" i="2"/>
  <c r="AN7" i="2"/>
  <c r="AP7" i="2" s="1"/>
  <c r="AQ7" i="2" s="1"/>
  <c r="BJ9" i="2"/>
  <c r="BL9" i="2" s="1"/>
  <c r="AP13" i="2"/>
  <c r="AY14" i="2"/>
  <c r="BA14" i="2" s="1"/>
  <c r="AN19" i="2"/>
  <c r="BJ21" i="2"/>
  <c r="AY26" i="2"/>
  <c r="AN31" i="2"/>
  <c r="AN37" i="2"/>
  <c r="AY40" i="2"/>
  <c r="BJ43" i="2"/>
  <c r="AC46" i="2"/>
  <c r="BU46" i="2"/>
  <c r="AN49" i="2"/>
  <c r="AY52" i="2"/>
  <c r="BJ55" i="2"/>
  <c r="AC58" i="2"/>
  <c r="BU58" i="2"/>
  <c r="AN61" i="2"/>
  <c r="BU4" i="2"/>
  <c r="BW4" i="2" s="1"/>
  <c r="AY6" i="2"/>
  <c r="BA6" i="2" s="1"/>
  <c r="BU16" i="2"/>
  <c r="AY18" i="2"/>
  <c r="BA18" i="2" s="1"/>
  <c r="AY30" i="2"/>
  <c r="AN34" i="2"/>
  <c r="AC2" i="2"/>
  <c r="AE2" i="2" s="1"/>
  <c r="AF4" i="2" s="1"/>
  <c r="BU2" i="2"/>
  <c r="BW2" i="2" s="1"/>
  <c r="AN3" i="2"/>
  <c r="AP3" i="2" s="1"/>
  <c r="BJ5" i="2"/>
  <c r="BL5" i="2" s="1"/>
  <c r="AY10" i="2"/>
  <c r="BA10" i="2" s="1"/>
  <c r="BB10" i="2" s="1"/>
  <c r="AC12" i="2"/>
  <c r="AE12" i="2" s="1"/>
  <c r="BU12" i="2"/>
  <c r="BW12" i="2" s="1"/>
  <c r="BJ17" i="2"/>
  <c r="AY22" i="2"/>
  <c r="AC24" i="2"/>
  <c r="BU24" i="2"/>
  <c r="BJ29" i="2"/>
  <c r="U16" i="2"/>
  <c r="AP11" i="2"/>
  <c r="AO14" i="2"/>
  <c r="U4" i="2"/>
  <c r="BM4" i="2"/>
  <c r="AN4" i="2"/>
  <c r="AP4" i="2" s="1"/>
  <c r="BJ6" i="2"/>
  <c r="BL6" i="2" s="1"/>
  <c r="AY11" i="2"/>
  <c r="BA11" i="2" s="1"/>
  <c r="BB13" i="2" s="1"/>
  <c r="BW13" i="2"/>
  <c r="BV16" i="2"/>
  <c r="AY4" i="2"/>
  <c r="BA4" i="2" s="1"/>
  <c r="AC6" i="2"/>
  <c r="AE6" i="2" s="1"/>
  <c r="BU6" i="2"/>
  <c r="BW6" i="2" s="1"/>
  <c r="AY7" i="2"/>
  <c r="BA7" i="2" s="1"/>
  <c r="BB7" i="2" s="1"/>
  <c r="U10" i="2"/>
  <c r="AC9" i="2"/>
  <c r="AE9" i="2" s="1"/>
  <c r="BU9" i="2"/>
  <c r="BW9" i="2" s="1"/>
  <c r="BX10" i="2" s="1"/>
  <c r="BJ11" i="2"/>
  <c r="BJ14" i="2"/>
  <c r="AY16" i="2"/>
  <c r="BA16" i="2" s="1"/>
  <c r="AC18" i="2"/>
  <c r="AE18" i="2" s="1"/>
  <c r="BU18" i="2"/>
  <c r="AY19" i="2"/>
  <c r="AC21" i="2"/>
  <c r="AE21" i="2" s="1"/>
  <c r="BU21" i="2"/>
  <c r="BJ23" i="2"/>
  <c r="BJ26" i="2"/>
  <c r="AY28" i="2"/>
  <c r="AC30" i="2"/>
  <c r="BU30" i="2"/>
  <c r="AY31" i="2"/>
  <c r="R34" i="2"/>
  <c r="BJ34" i="2"/>
  <c r="AY37" i="2"/>
  <c r="BJ40" i="2"/>
  <c r="AC43" i="2"/>
  <c r="BU43" i="2"/>
  <c r="AN46" i="2"/>
  <c r="AY49" i="2"/>
  <c r="BJ52" i="2"/>
  <c r="AC55" i="2"/>
  <c r="BU55" i="2"/>
  <c r="AN58" i="2"/>
  <c r="AY61" i="2"/>
  <c r="BK14" i="2"/>
  <c r="BL11" i="2"/>
  <c r="AN16" i="2"/>
  <c r="BJ18" i="2"/>
  <c r="AY23" i="2"/>
  <c r="AN28" i="2"/>
  <c r="BJ30" i="2"/>
  <c r="AY34" i="2"/>
  <c r="BW11" i="2"/>
  <c r="BV14" i="2"/>
  <c r="AN2" i="2"/>
  <c r="AP2" i="2" s="1"/>
  <c r="G3" i="2"/>
  <c r="I3" i="2" s="1"/>
  <c r="AY3" i="2"/>
  <c r="BA3" i="2" s="1"/>
  <c r="AC5" i="2"/>
  <c r="AE5" i="2" s="1"/>
  <c r="BU5" i="2"/>
  <c r="BW5" i="2" s="1"/>
  <c r="BJ7" i="2"/>
  <c r="BL7" i="2" s="1"/>
  <c r="AN9" i="2"/>
  <c r="AP9" i="2" s="1"/>
  <c r="AQ10" i="2" s="1"/>
  <c r="BJ10" i="2"/>
  <c r="BL10" i="2" s="1"/>
  <c r="AN12" i="2"/>
  <c r="AP12" i="2" s="1"/>
  <c r="AC14" i="2"/>
  <c r="AE14" i="2" s="1"/>
  <c r="BU14" i="2"/>
  <c r="AC17" i="2"/>
  <c r="AE17" i="2" s="1"/>
  <c r="BU17" i="2"/>
  <c r="BJ19" i="2"/>
  <c r="AN21" i="2"/>
  <c r="BJ22" i="2"/>
  <c r="AN24" i="2"/>
  <c r="AC26" i="2"/>
  <c r="BU26" i="2"/>
  <c r="AC29" i="2"/>
  <c r="BU29" i="2"/>
  <c r="BJ31" i="2"/>
  <c r="BJ37" i="2"/>
  <c r="AC40" i="2"/>
  <c r="BU40" i="2"/>
  <c r="AN43" i="2"/>
  <c r="AY46" i="2"/>
  <c r="BJ49" i="2"/>
  <c r="AC52" i="2"/>
  <c r="BU52" i="2"/>
  <c r="AN55" i="2"/>
  <c r="AY58" i="2"/>
  <c r="BJ61" i="2"/>
  <c r="BV15" i="2"/>
  <c r="BK15" i="2"/>
  <c r="BL12" i="2"/>
  <c r="AO15" i="2"/>
  <c r="BK19" i="2"/>
  <c r="BL16" i="2"/>
  <c r="AZ24" i="2"/>
  <c r="BA21" i="2"/>
  <c r="BA17" i="2"/>
  <c r="AZ20" i="2"/>
  <c r="AZ19" i="2"/>
  <c r="AD20" i="2"/>
  <c r="AD24" i="2"/>
  <c r="AD19" i="2"/>
  <c r="S22" i="2"/>
  <c r="T19" i="2"/>
  <c r="U19" i="2" s="1"/>
  <c r="S23" i="2"/>
  <c r="T20" i="2"/>
  <c r="S24" i="2"/>
  <c r="T21" i="2"/>
  <c r="AH17" i="2"/>
  <c r="AH21" i="2"/>
  <c r="AH16" i="2"/>
  <c r="AO16" i="2" s="1"/>
  <c r="G11" i="2"/>
  <c r="I11" i="2" s="1"/>
  <c r="G23" i="2"/>
  <c r="I23" i="2" s="1"/>
  <c r="H10" i="2"/>
  <c r="I7" i="2"/>
  <c r="G4" i="2"/>
  <c r="I4" i="2" s="1"/>
  <c r="H21" i="2"/>
  <c r="I18" i="2"/>
  <c r="G13" i="2"/>
  <c r="G25" i="2"/>
  <c r="G9" i="2"/>
  <c r="I9" i="2" s="1"/>
  <c r="G12" i="2"/>
  <c r="I12" i="2" s="1"/>
  <c r="G21" i="2"/>
  <c r="G24" i="2"/>
  <c r="G5" i="2"/>
  <c r="I5" i="2" s="1"/>
  <c r="G8" i="2"/>
  <c r="I8" i="2" s="1"/>
  <c r="G17" i="2"/>
  <c r="I17" i="2" s="1"/>
  <c r="G20" i="2"/>
  <c r="I20" i="2" s="1"/>
  <c r="G29" i="2"/>
  <c r="I29" i="2" s="1"/>
  <c r="G37" i="2"/>
  <c r="G43" i="2"/>
  <c r="G49" i="2"/>
  <c r="G61" i="2"/>
  <c r="G55" i="2"/>
  <c r="G34" i="2"/>
  <c r="G40" i="2"/>
  <c r="G46" i="2"/>
  <c r="G52" i="2"/>
  <c r="G58" i="2"/>
  <c r="BM10" i="2" l="1"/>
  <c r="BB16" i="2"/>
  <c r="BM7" i="2"/>
  <c r="BX4" i="2"/>
  <c r="J4" i="2"/>
  <c r="AQ13" i="2"/>
  <c r="BB4" i="2"/>
  <c r="BX13" i="2"/>
  <c r="BX7" i="2"/>
  <c r="AP16" i="2"/>
  <c r="AP14" i="2"/>
  <c r="AO17" i="2"/>
  <c r="AQ4" i="2"/>
  <c r="BV19" i="2"/>
  <c r="BW16" i="2"/>
  <c r="BW15" i="2"/>
  <c r="BV18" i="2"/>
  <c r="BK17" i="2"/>
  <c r="BL14" i="2"/>
  <c r="AO18" i="2"/>
  <c r="AP15" i="2"/>
  <c r="J7" i="2"/>
  <c r="BK18" i="2"/>
  <c r="BL15" i="2"/>
  <c r="BW14" i="2"/>
  <c r="BV17" i="2"/>
  <c r="BM13" i="2"/>
  <c r="BK22" i="2"/>
  <c r="BL19" i="2"/>
  <c r="AZ22" i="2"/>
  <c r="BA19" i="2"/>
  <c r="BB19" i="2" s="1"/>
  <c r="BA24" i="2"/>
  <c r="AZ27" i="2"/>
  <c r="AZ23" i="2"/>
  <c r="BA20" i="2"/>
  <c r="AD22" i="2"/>
  <c r="AD23" i="2"/>
  <c r="AE20" i="2"/>
  <c r="AE24" i="2"/>
  <c r="AD27" i="2"/>
  <c r="S26" i="2"/>
  <c r="T23" i="2"/>
  <c r="T24" i="2"/>
  <c r="S27" i="2"/>
  <c r="S25" i="2"/>
  <c r="T22" i="2"/>
  <c r="U22" i="2" s="1"/>
  <c r="AH24" i="2"/>
  <c r="AH20" i="2"/>
  <c r="AH19" i="2"/>
  <c r="AO19" i="2" s="1"/>
  <c r="H13" i="2"/>
  <c r="I10" i="2"/>
  <c r="J10" i="2" s="1"/>
  <c r="H24" i="2"/>
  <c r="I21" i="2"/>
  <c r="AB7" i="2"/>
  <c r="AC7" i="2" s="1"/>
  <c r="AE7" i="2" s="1"/>
  <c r="AF7" i="2" s="1"/>
  <c r="AQ16" i="2" l="1"/>
  <c r="AP19" i="2"/>
  <c r="BW17" i="2"/>
  <c r="BV20" i="2"/>
  <c r="BM16" i="2"/>
  <c r="BX16" i="2"/>
  <c r="BK20" i="2"/>
  <c r="BL17" i="2"/>
  <c r="BM19" i="2" s="1"/>
  <c r="BV22" i="2"/>
  <c r="BW19" i="2"/>
  <c r="AO21" i="2"/>
  <c r="AP18" i="2"/>
  <c r="AO20" i="2"/>
  <c r="AP17" i="2"/>
  <c r="BL18" i="2"/>
  <c r="BK21" i="2"/>
  <c r="BW18" i="2"/>
  <c r="BV21" i="2"/>
  <c r="BK25" i="2"/>
  <c r="BL22" i="2"/>
  <c r="BA23" i="2"/>
  <c r="AZ26" i="2"/>
  <c r="BA22" i="2"/>
  <c r="AZ25" i="2"/>
  <c r="AZ30" i="2"/>
  <c r="BA30" i="2" s="1"/>
  <c r="BA27" i="2"/>
  <c r="BB22" i="2"/>
  <c r="AE23" i="2"/>
  <c r="AD26" i="2"/>
  <c r="AD25" i="2"/>
  <c r="AD30" i="2"/>
  <c r="AE30" i="2" s="1"/>
  <c r="AE27" i="2"/>
  <c r="T27" i="2"/>
  <c r="S30" i="2"/>
  <c r="T30" i="2" s="1"/>
  <c r="S28" i="2"/>
  <c r="T25" i="2"/>
  <c r="U25" i="2" s="1"/>
  <c r="S29" i="2"/>
  <c r="T29" i="2" s="1"/>
  <c r="T26" i="2"/>
  <c r="AH23" i="2"/>
  <c r="AH27" i="2"/>
  <c r="AH22" i="2"/>
  <c r="AO22" i="2" s="1"/>
  <c r="H27" i="2"/>
  <c r="I24" i="2"/>
  <c r="H16" i="2"/>
  <c r="I13" i="2"/>
  <c r="J13" i="2" s="1"/>
  <c r="AB10" i="2"/>
  <c r="AC10" i="2" s="1"/>
  <c r="AE10" i="2" s="1"/>
  <c r="AF10" i="2" s="1"/>
  <c r="BX19" i="2" l="1"/>
  <c r="AP22" i="2"/>
  <c r="BK24" i="2"/>
  <c r="BL21" i="2"/>
  <c r="BW20" i="2"/>
  <c r="BV23" i="2"/>
  <c r="AP21" i="2"/>
  <c r="AO24" i="2"/>
  <c r="BW21" i="2"/>
  <c r="BV24" i="2"/>
  <c r="AQ19" i="2"/>
  <c r="BK23" i="2"/>
  <c r="BL20" i="2"/>
  <c r="AP20" i="2"/>
  <c r="AO23" i="2"/>
  <c r="BV25" i="2"/>
  <c r="BW22" i="2"/>
  <c r="BX22" i="2" s="1"/>
  <c r="BK28" i="2"/>
  <c r="BL25" i="2"/>
  <c r="AZ29" i="2"/>
  <c r="BA29" i="2" s="1"/>
  <c r="BA26" i="2"/>
  <c r="AZ28" i="2"/>
  <c r="BA25" i="2"/>
  <c r="BB25" i="2" s="1"/>
  <c r="AD28" i="2"/>
  <c r="AD29" i="2"/>
  <c r="AE29" i="2" s="1"/>
  <c r="AE26" i="2"/>
  <c r="S31" i="2"/>
  <c r="T31" i="2" s="1"/>
  <c r="U31" i="2" s="1"/>
  <c r="T28" i="2"/>
  <c r="U28" i="2" s="1"/>
  <c r="AH26" i="2"/>
  <c r="AH30" i="2"/>
  <c r="AH25" i="2"/>
  <c r="AO25" i="2" s="1"/>
  <c r="H19" i="2"/>
  <c r="I16" i="2"/>
  <c r="J16" i="2" s="1"/>
  <c r="H30" i="2"/>
  <c r="I27" i="2"/>
  <c r="AB13" i="2"/>
  <c r="AC13" i="2" s="1"/>
  <c r="AE13" i="2" s="1"/>
  <c r="AF13" i="2" s="1"/>
  <c r="BM22" i="2" l="1"/>
  <c r="AP25" i="2"/>
  <c r="BV27" i="2"/>
  <c r="BW24" i="2"/>
  <c r="BK27" i="2"/>
  <c r="BL24" i="2"/>
  <c r="BW23" i="2"/>
  <c r="BV26" i="2"/>
  <c r="AQ22" i="2"/>
  <c r="AP23" i="2"/>
  <c r="AO26" i="2"/>
  <c r="AO27" i="2"/>
  <c r="AP24" i="2"/>
  <c r="BV28" i="2"/>
  <c r="BW25" i="2"/>
  <c r="BL23" i="2"/>
  <c r="BM25" i="2" s="1"/>
  <c r="BK26" i="2"/>
  <c r="BK31" i="2"/>
  <c r="BL31" i="2" s="1"/>
  <c r="BL28" i="2"/>
  <c r="BB28" i="2"/>
  <c r="AZ31" i="2"/>
  <c r="BA31" i="2" s="1"/>
  <c r="BB31" i="2" s="1"/>
  <c r="BA28" i="2"/>
  <c r="AD31" i="2"/>
  <c r="AH29" i="2"/>
  <c r="AH28" i="2"/>
  <c r="AO28" i="2" s="1"/>
  <c r="H22" i="2"/>
  <c r="I19" i="2"/>
  <c r="J19" i="2" s="1"/>
  <c r="AB16" i="2"/>
  <c r="AC16" i="2" s="1"/>
  <c r="AE16" i="2" s="1"/>
  <c r="AF16" i="2" s="1"/>
  <c r="AP28" i="2" l="1"/>
  <c r="AP27" i="2"/>
  <c r="AO30" i="2"/>
  <c r="AP30" i="2" s="1"/>
  <c r="AP26" i="2"/>
  <c r="AO29" i="2"/>
  <c r="AP29" i="2" s="1"/>
  <c r="BW27" i="2"/>
  <c r="BV30" i="2"/>
  <c r="BW30" i="2" s="1"/>
  <c r="BM31" i="2"/>
  <c r="BV31" i="2"/>
  <c r="BW31" i="2" s="1"/>
  <c r="BW28" i="2"/>
  <c r="AQ25" i="2"/>
  <c r="BV29" i="2"/>
  <c r="BW29" i="2" s="1"/>
  <c r="BW26" i="2"/>
  <c r="BX25" i="2"/>
  <c r="BK29" i="2"/>
  <c r="BL29" i="2" s="1"/>
  <c r="BL26" i="2"/>
  <c r="BM28" i="2" s="1"/>
  <c r="BL27" i="2"/>
  <c r="BK30" i="2"/>
  <c r="BL30" i="2" s="1"/>
  <c r="AH31" i="2"/>
  <c r="AO31" i="2" s="1"/>
  <c r="AP31" i="2" s="1"/>
  <c r="H25" i="2"/>
  <c r="I22" i="2"/>
  <c r="J22" i="2" s="1"/>
  <c r="AB19" i="2"/>
  <c r="AC19" i="2" s="1"/>
  <c r="AE19" i="2" s="1"/>
  <c r="AF19" i="2" s="1"/>
  <c r="AQ31" i="2" l="1"/>
  <c r="BX31" i="2"/>
  <c r="BX28" i="2"/>
  <c r="AQ28" i="2"/>
  <c r="H28" i="2"/>
  <c r="I25" i="2"/>
  <c r="J25" i="2" s="1"/>
  <c r="AB22" i="2"/>
  <c r="AC22" i="2" s="1"/>
  <c r="AE22" i="2" s="1"/>
  <c r="AF22" i="2" s="1"/>
  <c r="H31" i="2" l="1"/>
  <c r="I31" i="2" s="1"/>
  <c r="J31" i="2" s="1"/>
  <c r="I28" i="2"/>
  <c r="J28" i="2" s="1"/>
  <c r="AB25" i="2"/>
  <c r="AC25" i="2" s="1"/>
  <c r="AE25" i="2" s="1"/>
  <c r="AF25" i="2" s="1"/>
  <c r="AB31" i="2"/>
  <c r="AC31" i="2" s="1"/>
  <c r="AE31" i="2" s="1"/>
  <c r="AF31" i="2" s="1"/>
  <c r="AB28" i="2" l="1"/>
  <c r="AC28" i="2" s="1"/>
  <c r="AE28" i="2" s="1"/>
  <c r="AF28" i="2" s="1"/>
</calcChain>
</file>

<file path=xl/sharedStrings.xml><?xml version="1.0" encoding="utf-8"?>
<sst xmlns="http://schemas.openxmlformats.org/spreadsheetml/2006/main" count="1035" uniqueCount="545">
  <si>
    <t>mg/kg</t>
  </si>
  <si>
    <t>Plant part DW (g)</t>
  </si>
  <si>
    <t>mg/plant part</t>
  </si>
  <si>
    <t>D0-L10-A</t>
  </si>
  <si>
    <t>Day 0C leaf</t>
  </si>
  <si>
    <t>D0-L50-A</t>
  </si>
  <si>
    <t>D0-L75-A</t>
  </si>
  <si>
    <t>D0-L100-A</t>
  </si>
  <si>
    <t>D0-L150-A</t>
  </si>
  <si>
    <t>D0-L200-A</t>
  </si>
  <si>
    <t>D0-L10-B</t>
  </si>
  <si>
    <t>Day 0E leaf</t>
  </si>
  <si>
    <t>D0-L50-B</t>
  </si>
  <si>
    <t>D0-L75-B</t>
  </si>
  <si>
    <t>D0-L100-B</t>
  </si>
  <si>
    <t>D0-L150-B</t>
  </si>
  <si>
    <t>D0-L200-B</t>
  </si>
  <si>
    <t>D0-L10-C</t>
  </si>
  <si>
    <t>Day 0F leaf</t>
  </si>
  <si>
    <t>D0-L50-C</t>
  </si>
  <si>
    <t>D0-L75-C</t>
  </si>
  <si>
    <t>D0-L100-C</t>
  </si>
  <si>
    <t>D0-L150-C</t>
  </si>
  <si>
    <t>D0-L200-C</t>
  </si>
  <si>
    <t>D1-L10-A</t>
  </si>
  <si>
    <t>Day 1C leaf</t>
  </si>
  <si>
    <t>D1-L50-A</t>
  </si>
  <si>
    <t>D1-L75-A</t>
  </si>
  <si>
    <t>D1-L100-A</t>
  </si>
  <si>
    <t>D1-1L50-A</t>
  </si>
  <si>
    <t>D1-L200-A</t>
  </si>
  <si>
    <t>D1-L10-B</t>
  </si>
  <si>
    <t>Day 1E leaf</t>
  </si>
  <si>
    <t>D1-L50-B</t>
  </si>
  <si>
    <t>D1-L75-B</t>
  </si>
  <si>
    <t>D1-L100-B</t>
  </si>
  <si>
    <t>D1-L150-B</t>
  </si>
  <si>
    <t>D1-L200-B</t>
  </si>
  <si>
    <t>D1-L10-C</t>
  </si>
  <si>
    <t>Day 1F leaf</t>
  </si>
  <si>
    <t>D1-L50-C</t>
  </si>
  <si>
    <t>D1-L75-C</t>
  </si>
  <si>
    <t>D1-L100-C</t>
  </si>
  <si>
    <t>D1-L150-C</t>
  </si>
  <si>
    <t>D1-L200-C</t>
  </si>
  <si>
    <t>D2-L10-A</t>
  </si>
  <si>
    <t>Day 2C leaf</t>
  </si>
  <si>
    <t>D2-L50-A</t>
  </si>
  <si>
    <t>D2-L75-A</t>
  </si>
  <si>
    <t>D2-L100-A</t>
  </si>
  <si>
    <t>D2-L150-A</t>
  </si>
  <si>
    <t>D2-L200-A</t>
  </si>
  <si>
    <t>D2-L10-B</t>
  </si>
  <si>
    <t>Day 2E leaf</t>
  </si>
  <si>
    <t>D2-L50-B</t>
  </si>
  <si>
    <t>D2-L75-B</t>
  </si>
  <si>
    <t>D2-L100-B</t>
  </si>
  <si>
    <t>D2-L150-B</t>
  </si>
  <si>
    <t>D2-L200-B</t>
  </si>
  <si>
    <t>D2-L10-C</t>
  </si>
  <si>
    <t>Day 2F leaf</t>
  </si>
  <si>
    <t>D2-L50-C</t>
  </si>
  <si>
    <t>D2-L75-C</t>
  </si>
  <si>
    <t>D2-L100-C</t>
  </si>
  <si>
    <t>D2-L150-C</t>
  </si>
  <si>
    <t>D2-L200-C</t>
  </si>
  <si>
    <t>D3-L10-A</t>
  </si>
  <si>
    <t>Day 3C leaf</t>
  </si>
  <si>
    <t>D3-L50-A</t>
  </si>
  <si>
    <t>D3-L75-A</t>
  </si>
  <si>
    <t>D3-L100-A</t>
  </si>
  <si>
    <t>D3-L150-A</t>
  </si>
  <si>
    <t>D3-L200-A</t>
  </si>
  <si>
    <t>D3-L10-B</t>
  </si>
  <si>
    <t>Day 3E leaf</t>
  </si>
  <si>
    <t>D3-L50-B</t>
  </si>
  <si>
    <t>D3-L75-B</t>
  </si>
  <si>
    <t>D3-L100-B</t>
  </si>
  <si>
    <t>D3-L150-B</t>
  </si>
  <si>
    <t>D3-L200-B</t>
  </si>
  <si>
    <t>D3-L10-C</t>
  </si>
  <si>
    <t>Day 3F leaf</t>
  </si>
  <si>
    <t>D3-L50-C</t>
  </si>
  <si>
    <t>D3-L75-C</t>
  </si>
  <si>
    <t>D3-L100-C</t>
  </si>
  <si>
    <t>D3-L150-C</t>
  </si>
  <si>
    <t>D3-L200-C</t>
  </si>
  <si>
    <t>D4-L10-A</t>
  </si>
  <si>
    <t>Day 4C leaf</t>
  </si>
  <si>
    <t>D4-L50-A</t>
  </si>
  <si>
    <t>D4-L75-A</t>
  </si>
  <si>
    <t>D4-L100-A</t>
  </si>
  <si>
    <t>D4-L150-A</t>
  </si>
  <si>
    <t>D4-L200-A</t>
  </si>
  <si>
    <t>D4-L10-B</t>
  </si>
  <si>
    <t>Day 4E leaf</t>
  </si>
  <si>
    <t>D4-L50-B</t>
  </si>
  <si>
    <t>D4-L75-B</t>
  </si>
  <si>
    <t>D4-L100-B</t>
  </si>
  <si>
    <t>D4-L150-B</t>
  </si>
  <si>
    <t>D4-L200-B</t>
  </si>
  <si>
    <t>D4-L10-C</t>
  </si>
  <si>
    <t>Day 4F leaf</t>
  </si>
  <si>
    <t>D4-L50-C</t>
  </si>
  <si>
    <t>D4-L75-C</t>
  </si>
  <si>
    <t>D4-L100-C</t>
  </si>
  <si>
    <t>D4-L150-C</t>
  </si>
  <si>
    <t>D4-L200-C</t>
  </si>
  <si>
    <t>D5-L10-A</t>
  </si>
  <si>
    <t>Day 5C leaf</t>
  </si>
  <si>
    <t>D5-L50-A</t>
  </si>
  <si>
    <t>D5-L75-A</t>
  </si>
  <si>
    <t>D5-L100-A</t>
  </si>
  <si>
    <t>D5-L150-A</t>
  </si>
  <si>
    <t>D5-L200-A</t>
  </si>
  <si>
    <t>D5-L10-B</t>
  </si>
  <si>
    <t>Day 5E leaf</t>
  </si>
  <si>
    <t>D5-L50-B</t>
  </si>
  <si>
    <t>D5-L75-B</t>
  </si>
  <si>
    <t>D5-L100-B</t>
  </si>
  <si>
    <t>D5-L150-B</t>
  </si>
  <si>
    <t>D5-L200-B</t>
  </si>
  <si>
    <t>D5-L10-C</t>
  </si>
  <si>
    <t>Day 5F leaf</t>
  </si>
  <si>
    <t>D5-L50-C</t>
  </si>
  <si>
    <t>D5-L75-C</t>
  </si>
  <si>
    <t>D5-L100-C</t>
  </si>
  <si>
    <t>D5-L150-C</t>
  </si>
  <si>
    <t>D5-L200-C</t>
  </si>
  <si>
    <t>D6-L10-A</t>
  </si>
  <si>
    <t>Day 6C leaf</t>
  </si>
  <si>
    <t>D6-L50-A</t>
  </si>
  <si>
    <t>D6-L75-A</t>
  </si>
  <si>
    <t>D6-L100-A</t>
  </si>
  <si>
    <t>D6-L150-A</t>
  </si>
  <si>
    <t>D6-L200-A</t>
  </si>
  <si>
    <t>D6-L10-B</t>
  </si>
  <si>
    <t>Day 6E leaf</t>
  </si>
  <si>
    <t>D6-L50-B</t>
  </si>
  <si>
    <t>D6-L75-B</t>
  </si>
  <si>
    <t>D6-L100-B</t>
  </si>
  <si>
    <t>D6-L150-B</t>
  </si>
  <si>
    <t>D6-L200-B</t>
  </si>
  <si>
    <t>D6-L10-C</t>
  </si>
  <si>
    <t>Day 6F leaf</t>
  </si>
  <si>
    <t>D6-L50-C</t>
  </si>
  <si>
    <t>D6-L75-C</t>
  </si>
  <si>
    <t>D6-L100-C</t>
  </si>
  <si>
    <t>D6-L150-C</t>
  </si>
  <si>
    <t>D6-L200-C</t>
  </si>
  <si>
    <t>D7-L10-A</t>
  </si>
  <si>
    <t>Day 7C leaf</t>
  </si>
  <si>
    <t>D7-L50-A</t>
  </si>
  <si>
    <t>D7-L75-A</t>
  </si>
  <si>
    <t>D7-L100-A</t>
  </si>
  <si>
    <t>D7-L150-A</t>
  </si>
  <si>
    <t>D7-L200-A</t>
  </si>
  <si>
    <t>D7-L10-B</t>
  </si>
  <si>
    <t>Day 7E leaf</t>
  </si>
  <si>
    <t>D7-L50-B</t>
  </si>
  <si>
    <t>D7-L75-B</t>
  </si>
  <si>
    <t>D7-L100-B</t>
  </si>
  <si>
    <t>D7-L150-B</t>
  </si>
  <si>
    <t>D7-L200-B</t>
  </si>
  <si>
    <t>D7-L10-C</t>
  </si>
  <si>
    <t>Day 7F leaf</t>
  </si>
  <si>
    <t>D7-L50-C</t>
  </si>
  <si>
    <t>D7-L75-C</t>
  </si>
  <si>
    <t>D7-L100-C</t>
  </si>
  <si>
    <t>D7-L150-C</t>
  </si>
  <si>
    <t>D7-L200-C</t>
  </si>
  <si>
    <t>D8-L10-A</t>
  </si>
  <si>
    <t>Day 8C leaf</t>
  </si>
  <si>
    <t>D8-L50-A</t>
  </si>
  <si>
    <t>D8-L75-A</t>
  </si>
  <si>
    <t>D8-L100-A</t>
  </si>
  <si>
    <t>D8-L150-A</t>
  </si>
  <si>
    <t>D8-L200-A</t>
  </si>
  <si>
    <t>D8-L10-B</t>
  </si>
  <si>
    <t>Day 8E leaf</t>
  </si>
  <si>
    <t>D8-L50-B</t>
  </si>
  <si>
    <t>D8-L75-B</t>
  </si>
  <si>
    <t>D8-L100-B</t>
  </si>
  <si>
    <t>D8-L150-B</t>
  </si>
  <si>
    <t>D8-L200-B</t>
  </si>
  <si>
    <t>D8-L10-C</t>
  </si>
  <si>
    <t>Day 8F leaf</t>
  </si>
  <si>
    <t>D8-L50-C</t>
  </si>
  <si>
    <t>D8-L75-C</t>
  </si>
  <si>
    <t>D8-L100-C</t>
  </si>
  <si>
    <t>D8-L150-C</t>
  </si>
  <si>
    <t>D8-L200-C</t>
  </si>
  <si>
    <t>D9-L10-A</t>
  </si>
  <si>
    <t>Day 9C leaf</t>
  </si>
  <si>
    <t>D9-L50-A</t>
  </si>
  <si>
    <t>D9-L75-A</t>
  </si>
  <si>
    <t>D9-L100-A</t>
  </si>
  <si>
    <t>D9-L150-A</t>
  </si>
  <si>
    <t>D9-L200-A</t>
  </si>
  <si>
    <t>D9-L10-B</t>
  </si>
  <si>
    <t>Day 9E leaf</t>
  </si>
  <si>
    <t>D9-L50-B</t>
  </si>
  <si>
    <t>D9-L75-B</t>
  </si>
  <si>
    <t>D9-L100-B</t>
  </si>
  <si>
    <t>D9-L150-B</t>
  </si>
  <si>
    <t>D9-L200-B</t>
  </si>
  <si>
    <t>D9-L10-C</t>
  </si>
  <si>
    <t>Day 9F leaf</t>
  </si>
  <si>
    <t>D9-L50-C</t>
  </si>
  <si>
    <t>D9-L75-C</t>
  </si>
  <si>
    <t>D9-L100-C</t>
  </si>
  <si>
    <t>D9-L150-C</t>
  </si>
  <si>
    <t>D9-L200-C</t>
  </si>
  <si>
    <t>Roots</t>
  </si>
  <si>
    <t>D0-R10-A</t>
  </si>
  <si>
    <t>Day 0A root</t>
  </si>
  <si>
    <t>D0-R50-A</t>
  </si>
  <si>
    <t>D0-R75-A</t>
  </si>
  <si>
    <t>D0-R100-A</t>
  </si>
  <si>
    <t>D0-R150-A</t>
  </si>
  <si>
    <t>D0-R200-A</t>
  </si>
  <si>
    <t>D0-R10-B</t>
  </si>
  <si>
    <t>Day 0E root</t>
  </si>
  <si>
    <t>D0-R50-B</t>
  </si>
  <si>
    <t>D0-R75-B</t>
  </si>
  <si>
    <t>D0-R100-B</t>
  </si>
  <si>
    <t>D0-R150-B</t>
  </si>
  <si>
    <t>D0-R200-B</t>
  </si>
  <si>
    <t>D0-R10-C</t>
  </si>
  <si>
    <t>Day 0B root</t>
  </si>
  <si>
    <t>D0-R50-C</t>
  </si>
  <si>
    <t>D0-R75-C</t>
  </si>
  <si>
    <t>D0-R100-C</t>
  </si>
  <si>
    <t>D0-R150-C</t>
  </si>
  <si>
    <t>D0-R200-C</t>
  </si>
  <si>
    <t>D1-R10-A</t>
  </si>
  <si>
    <t>Day 1C root</t>
  </si>
  <si>
    <t>D1-R50-A</t>
  </si>
  <si>
    <t>D1-R75-A</t>
  </si>
  <si>
    <t>D1-R100-A</t>
  </si>
  <si>
    <t>D1-R150-A</t>
  </si>
  <si>
    <t>D1-R200-A</t>
  </si>
  <si>
    <t>D1-R10-B</t>
  </si>
  <si>
    <t>Day 1E root</t>
  </si>
  <si>
    <t>D1-R50-B</t>
  </si>
  <si>
    <t>D1-R75-B</t>
  </si>
  <si>
    <t>D1-R100-B</t>
  </si>
  <si>
    <t>D1-R150-B</t>
  </si>
  <si>
    <t>D1-R200-B</t>
  </si>
  <si>
    <t>D1-R10-C</t>
  </si>
  <si>
    <t>Day 1F root</t>
  </si>
  <si>
    <t>D1-R50-C</t>
  </si>
  <si>
    <t>D1-R75-C</t>
  </si>
  <si>
    <t>D1-R100-C</t>
  </si>
  <si>
    <t>D1-R150-C</t>
  </si>
  <si>
    <t>D1-R200-C</t>
  </si>
  <si>
    <t>D2-R10-A</t>
  </si>
  <si>
    <t>Day 2C root</t>
  </si>
  <si>
    <t>D2-R50-A</t>
  </si>
  <si>
    <t>D2-R75-A</t>
  </si>
  <si>
    <t>D2-R100-A</t>
  </si>
  <si>
    <t>D2-R150-A</t>
  </si>
  <si>
    <t>D2-R200-A</t>
  </si>
  <si>
    <t>D2-R10-B</t>
  </si>
  <si>
    <t>Day 2E root</t>
  </si>
  <si>
    <t>D2-R50-B</t>
  </si>
  <si>
    <t>D2-R75-B</t>
  </si>
  <si>
    <t>D2-R100-B</t>
  </si>
  <si>
    <t>D2-R150-B</t>
  </si>
  <si>
    <t>D2-R200-B</t>
  </si>
  <si>
    <t>D2-R10-C</t>
  </si>
  <si>
    <t>Day 2F root</t>
  </si>
  <si>
    <t>D2-R50-C</t>
  </si>
  <si>
    <t>D2-R75-C</t>
  </si>
  <si>
    <t>D2-R100-C</t>
  </si>
  <si>
    <t>D2-R150-C</t>
  </si>
  <si>
    <t>D2-R200-C</t>
  </si>
  <si>
    <t>D3-R10-A</t>
  </si>
  <si>
    <t>Day 3C root</t>
  </si>
  <si>
    <t>D3-R50-A</t>
  </si>
  <si>
    <t>D3-R75-A</t>
  </si>
  <si>
    <t>D3-R100-A</t>
  </si>
  <si>
    <t>D3-R150-A</t>
  </si>
  <si>
    <t>D3-R200-A</t>
  </si>
  <si>
    <t>D3-R10-B</t>
  </si>
  <si>
    <t>Day 3E root</t>
  </si>
  <si>
    <t>D3-R50-B</t>
  </si>
  <si>
    <t>D3-R75-B</t>
  </si>
  <si>
    <t>D3-R100-B</t>
  </si>
  <si>
    <t>D3-R150-B</t>
  </si>
  <si>
    <t>D3-R200-B</t>
  </si>
  <si>
    <t>D3-R10-C</t>
  </si>
  <si>
    <t>Day 3F root</t>
  </si>
  <si>
    <t>D3-R50-C</t>
  </si>
  <si>
    <t>D3-R75-C</t>
  </si>
  <si>
    <t>D3-R100-C</t>
  </si>
  <si>
    <t>D3-R150-C</t>
  </si>
  <si>
    <t>D3-R200-C</t>
  </si>
  <si>
    <t>D4-R10-A</t>
  </si>
  <si>
    <t>Day 4C root</t>
  </si>
  <si>
    <t>D4-R50-A</t>
  </si>
  <si>
    <t>D4-R75-A</t>
  </si>
  <si>
    <t>D4-R100-A</t>
  </si>
  <si>
    <t>D4-R150-A</t>
  </si>
  <si>
    <t>D4-R200-A</t>
  </si>
  <si>
    <t>D4-R10-B</t>
  </si>
  <si>
    <t>Day 4E root</t>
  </si>
  <si>
    <t>D4-R50-B</t>
  </si>
  <si>
    <t>D4-R75-B</t>
  </si>
  <si>
    <t>D4-R100-B</t>
  </si>
  <si>
    <t>D4-R150-B</t>
  </si>
  <si>
    <t>D4-R200-B</t>
  </si>
  <si>
    <t>D4-R10-C</t>
  </si>
  <si>
    <t>Day 4F root</t>
  </si>
  <si>
    <t>D4-R50-C</t>
  </si>
  <si>
    <t>D4-R75-C</t>
  </si>
  <si>
    <t>D4-R100-C</t>
  </si>
  <si>
    <t>D4-R150-C</t>
  </si>
  <si>
    <t>D4-R200-C</t>
  </si>
  <si>
    <t>D5-R10-A</t>
  </si>
  <si>
    <t>Day 5C root</t>
  </si>
  <si>
    <t>D5-R50-A</t>
  </si>
  <si>
    <t>D5-R75-A</t>
  </si>
  <si>
    <t>D5-R100-A</t>
  </si>
  <si>
    <t>D5-R150-A</t>
  </si>
  <si>
    <t>D5-R200-A</t>
  </si>
  <si>
    <t>D5-R10-B</t>
  </si>
  <si>
    <t>Day 5E root</t>
  </si>
  <si>
    <t>D5-R50-B</t>
  </si>
  <si>
    <t>D5-R75-B</t>
  </si>
  <si>
    <t>D5-R100-B</t>
  </si>
  <si>
    <t>D5-R150-B</t>
  </si>
  <si>
    <t>D5-R200-B</t>
  </si>
  <si>
    <t>D5-R10-C</t>
  </si>
  <si>
    <t>Day 5F root</t>
  </si>
  <si>
    <t>D5-R50-C</t>
  </si>
  <si>
    <t>D5-R75-C</t>
  </si>
  <si>
    <t>D5-R100-C</t>
  </si>
  <si>
    <t>D5-R150-C</t>
  </si>
  <si>
    <t>D5-R200-C</t>
  </si>
  <si>
    <t>D6-R10-A</t>
  </si>
  <si>
    <t>Day 6C root</t>
  </si>
  <si>
    <t>D6-R50-A</t>
  </si>
  <si>
    <t>D6-R75-A</t>
  </si>
  <si>
    <t>D6-R100-A</t>
  </si>
  <si>
    <t>D6-R150-A</t>
  </si>
  <si>
    <t>D6-R200-A</t>
  </si>
  <si>
    <t>D6-R10-B</t>
  </si>
  <si>
    <t>Day 6E root</t>
  </si>
  <si>
    <t>D6-R50-B</t>
  </si>
  <si>
    <t>D6-R75-B</t>
  </si>
  <si>
    <t>D6-R100-B</t>
  </si>
  <si>
    <t>D6-R150-B</t>
  </si>
  <si>
    <t>D6-R200-B</t>
  </si>
  <si>
    <t>D6-R10-C</t>
  </si>
  <si>
    <t>Day 6F root</t>
  </si>
  <si>
    <t>D6-R50-C</t>
  </si>
  <si>
    <t>D6-R75-C</t>
  </si>
  <si>
    <t>D6-R100-C</t>
  </si>
  <si>
    <t>D6-R150-C</t>
  </si>
  <si>
    <t>D6-R200-C</t>
  </si>
  <si>
    <t>D7-R10-A</t>
  </si>
  <si>
    <t>Day 7C root</t>
  </si>
  <si>
    <t>D7-R50-A</t>
  </si>
  <si>
    <t>D7-R75-A</t>
  </si>
  <si>
    <t>D7-R100-A</t>
  </si>
  <si>
    <t>D7-R150-A</t>
  </si>
  <si>
    <t>D7-R200-A</t>
  </si>
  <si>
    <t>D7-R10-B</t>
  </si>
  <si>
    <t>Day 7E root</t>
  </si>
  <si>
    <t>D7-R50-B</t>
  </si>
  <si>
    <t>D7-R75-B</t>
  </si>
  <si>
    <t>D7-R100-B</t>
  </si>
  <si>
    <t>D7-R150-B</t>
  </si>
  <si>
    <t>D7-R200-B</t>
  </si>
  <si>
    <t>D7-R10-C</t>
  </si>
  <si>
    <t>Day 7F root</t>
  </si>
  <si>
    <t>D7-R50-C</t>
  </si>
  <si>
    <t>D7-R75-C</t>
  </si>
  <si>
    <t>D7-R100-C</t>
  </si>
  <si>
    <t>D7-R150-C</t>
  </si>
  <si>
    <t>D7-R200-C</t>
  </si>
  <si>
    <t>D8-R10-A</t>
  </si>
  <si>
    <t>Day 8C root</t>
  </si>
  <si>
    <t>D8-R50-A</t>
  </si>
  <si>
    <t>D8-R75-A</t>
  </si>
  <si>
    <t>D8-R100-A</t>
  </si>
  <si>
    <t>D8-R150-A</t>
  </si>
  <si>
    <t>D8-R200-A</t>
  </si>
  <si>
    <t>D8-R10-B</t>
  </si>
  <si>
    <t>Day 8E root</t>
  </si>
  <si>
    <t>D8-R50-B</t>
  </si>
  <si>
    <t>D8-R75-B</t>
  </si>
  <si>
    <t>D8-R100-B</t>
  </si>
  <si>
    <t>D8-R150-B</t>
  </si>
  <si>
    <t>D8-R200-B</t>
  </si>
  <si>
    <t>D8-R10-C</t>
  </si>
  <si>
    <t>Day 8F root</t>
  </si>
  <si>
    <t>D8-R50-C</t>
  </si>
  <si>
    <t>D8-R75-C</t>
  </si>
  <si>
    <t>D8-R100-C</t>
  </si>
  <si>
    <t>D8-R150-C</t>
  </si>
  <si>
    <t>D8-R200-C</t>
  </si>
  <si>
    <t>D9-R10-A</t>
  </si>
  <si>
    <t>Day 9C root</t>
  </si>
  <si>
    <t>D9-R50-A</t>
  </si>
  <si>
    <t>D9-R75-A</t>
  </si>
  <si>
    <t>D9-R100-A</t>
  </si>
  <si>
    <t>D9-R150-A</t>
  </si>
  <si>
    <t>D9-R200-A</t>
  </si>
  <si>
    <t>D9-R10-B</t>
  </si>
  <si>
    <t>Day 9E root</t>
  </si>
  <si>
    <t>D9-R50-B</t>
  </si>
  <si>
    <t>D9-R75-B</t>
  </si>
  <si>
    <t>D9-R100-B</t>
  </si>
  <si>
    <t>D9-R150-B</t>
  </si>
  <si>
    <t>D9-R200-B</t>
  </si>
  <si>
    <t>D9-R10-C</t>
  </si>
  <si>
    <t>Day 9F root</t>
  </si>
  <si>
    <t>D9-R50-C</t>
  </si>
  <si>
    <t>D9-R75-C</t>
  </si>
  <si>
    <t>D9-R100-C</t>
  </si>
  <si>
    <t>D9-R150-C</t>
  </si>
  <si>
    <t>D9-R200-C</t>
  </si>
  <si>
    <t>mg iron in thewhole plant</t>
  </si>
  <si>
    <t>ml of Hoagland solution</t>
  </si>
  <si>
    <t>concentration of iron</t>
  </si>
  <si>
    <t>amount of iron left in the perlite</t>
  </si>
  <si>
    <t>g</t>
  </si>
  <si>
    <t xml:space="preserve">(mg) amount of iron given to the plant 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</si>
  <si>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</si>
  <si>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</si>
  <si>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</si>
  <si>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</si>
  <si>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</si>
  <si>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</si>
  <si>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</si>
  <si>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</si>
  <si>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</si>
  <si>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</si>
  <si>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10_dw_gramms</t>
  </si>
  <si>
    <t>10_iron_mgkg</t>
  </si>
  <si>
    <t>25_iron_mgkg</t>
  </si>
  <si>
    <t>25_dw_gramms</t>
  </si>
  <si>
    <t>50_iron_mgkg</t>
  </si>
  <si>
    <t>50_dw_gramms</t>
  </si>
  <si>
    <t>75_iron_mgkg</t>
  </si>
  <si>
    <t>75_dw_gramms</t>
  </si>
  <si>
    <t>100_iron_mgkg</t>
  </si>
  <si>
    <t>100_dw_gramms</t>
  </si>
  <si>
    <t>150_iron_mgkg</t>
  </si>
  <si>
    <t>150_dw_gramms</t>
  </si>
  <si>
    <t>200_iron_mgkg</t>
  </si>
  <si>
    <t>200_dw_gramms</t>
  </si>
  <si>
    <t>Samples</t>
  </si>
  <si>
    <t>D0-M-A</t>
  </si>
  <si>
    <t>D0-M-B</t>
  </si>
  <si>
    <t>D0-M-C</t>
  </si>
  <si>
    <t>D1-M-A</t>
  </si>
  <si>
    <t>D1-M-B</t>
  </si>
  <si>
    <t>D1-M-C</t>
  </si>
  <si>
    <t>D2-M-A</t>
  </si>
  <si>
    <t>D2-M-B</t>
  </si>
  <si>
    <t>D2-M-C</t>
  </si>
  <si>
    <t>D3-M-A</t>
  </si>
  <si>
    <t>D3-M-B</t>
  </si>
  <si>
    <t>D3-M-C</t>
  </si>
  <si>
    <t>D4-M-A</t>
  </si>
  <si>
    <t>D4-M-B</t>
  </si>
  <si>
    <t>D4-M-C</t>
  </si>
  <si>
    <t>D5-M-A</t>
  </si>
  <si>
    <t>D5-M-B</t>
  </si>
  <si>
    <t>D5-M-C</t>
  </si>
  <si>
    <t>D6-M-A</t>
  </si>
  <si>
    <t>D6-M-B</t>
  </si>
  <si>
    <t>D6-M-C</t>
  </si>
  <si>
    <t>D7-M-A</t>
  </si>
  <si>
    <t>D7-M-B</t>
  </si>
  <si>
    <t>D7-M-C</t>
  </si>
  <si>
    <t>D8-M-A</t>
  </si>
  <si>
    <t>D8-M-B</t>
  </si>
  <si>
    <t>D8-M-C</t>
  </si>
  <si>
    <t>D9-M-A</t>
  </si>
  <si>
    <t>D9-M-B</t>
  </si>
  <si>
    <t>D9-M-C</t>
  </si>
  <si>
    <t>D0-R-A</t>
  </si>
  <si>
    <t>D0-R-B</t>
  </si>
  <si>
    <t>D0-R-C</t>
  </si>
  <si>
    <t>D1-R-A</t>
  </si>
  <si>
    <t>D1-R-B</t>
  </si>
  <si>
    <t>D1-R-C</t>
  </si>
  <si>
    <t>D2-R-A</t>
  </si>
  <si>
    <t>D2-R-B</t>
  </si>
  <si>
    <t>D2-R-C</t>
  </si>
  <si>
    <t>D3-R-A</t>
  </si>
  <si>
    <t>D3-R-B</t>
  </si>
  <si>
    <t>D3-R-C</t>
  </si>
  <si>
    <t>D4-R-A</t>
  </si>
  <si>
    <t>D4-R-B</t>
  </si>
  <si>
    <t>D4-R-C</t>
  </si>
  <si>
    <t>D5-R-A</t>
  </si>
  <si>
    <t>D5-R-B</t>
  </si>
  <si>
    <t>D5-R-C</t>
  </si>
  <si>
    <t>D6-R-A</t>
  </si>
  <si>
    <t>D6-R-B</t>
  </si>
  <si>
    <t>D6-R-C</t>
  </si>
  <si>
    <t>D7-R-A</t>
  </si>
  <si>
    <t>D7-R-B</t>
  </si>
  <si>
    <t>D7-R-C</t>
  </si>
  <si>
    <t>D8-R-A</t>
  </si>
  <si>
    <t>D8-R-B</t>
  </si>
  <si>
    <t>D8-R-C</t>
  </si>
  <si>
    <t>D9-R-A</t>
  </si>
  <si>
    <t>D9-R-B</t>
  </si>
  <si>
    <t>D9-R-C</t>
  </si>
  <si>
    <t>D0-L-A</t>
  </si>
  <si>
    <t>D0-L-B</t>
  </si>
  <si>
    <t>D0-L-C</t>
  </si>
  <si>
    <t>D1-L-A</t>
  </si>
  <si>
    <t>D1-L-B</t>
  </si>
  <si>
    <t>D1-L-C</t>
  </si>
  <si>
    <t>D2-L-A</t>
  </si>
  <si>
    <t>D2-L-B</t>
  </si>
  <si>
    <t>D2-L-C</t>
  </si>
  <si>
    <t>D3-L-A</t>
  </si>
  <si>
    <t>D3-L-B</t>
  </si>
  <si>
    <t>D3-L-C</t>
  </si>
  <si>
    <t>D4-L-A</t>
  </si>
  <si>
    <t>D4-L-B</t>
  </si>
  <si>
    <t>D4-L-C</t>
  </si>
  <si>
    <t>D5-L-A</t>
  </si>
  <si>
    <t>D5-L-B</t>
  </si>
  <si>
    <t>D5-L-C</t>
  </si>
  <si>
    <t>D6-L-A</t>
  </si>
  <si>
    <t>D6-L-B</t>
  </si>
  <si>
    <t>D6-L-C</t>
  </si>
  <si>
    <t>D7-L-A</t>
  </si>
  <si>
    <t>D7-L-B</t>
  </si>
  <si>
    <t>D7-L-C</t>
  </si>
  <si>
    <t>D8-L-A</t>
  </si>
  <si>
    <t>D8-L-B</t>
  </si>
  <si>
    <t>D8-L-C</t>
  </si>
  <si>
    <t>D9-L-A</t>
  </si>
  <si>
    <t>D9-L-B</t>
  </si>
  <si>
    <t>D9-L-C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</si>
</sst>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Sheet2!$C$35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Sheet2!$B$36:$B$45</c:f>
              <c:strCache>
                <c:ptCount val="10"/>
                <c:pt idx="0">
                  <c:v>D0</c:v>
                </c:pt>
                <c:pt idx="1">
                  <c:v>D1</c:v>
                </c:pt>
                <c:pt idx="2">
                  <c:v>D2</c:v>
                </c:pt>
                <c:pt idx="3">
                  <c:v>D3</c:v>
                </c:pt>
                <c:pt idx="4">
                  <c:v>D4</c:v>
                </c:pt>
                <c:pt idx="5">
                  <c:v>D5</c:v>
                </c:pt>
                <c:pt idx="6">
                  <c:v>D6</c:v>
                </c:pt>
                <c:pt idx="7">
                  <c:v>D7</c:v>
                </c:pt>
                <c:pt idx="8">
                  <c:v>D8</c:v>
                </c:pt>
                <c:pt idx="9">
                  <c:v>D9</c:v>
                </c:pt>
              </c:strCache>
            </c:strRef>
          </c:xVal>
          <c:yVal>
            <c:numRef>
              <c:f>Sheet2!$C$36:$C$45</c:f>
              <c:numCache>
                <c:formatCode>General</c:formatCode>
                <c:ptCount val="10"/>
                <c:pt idx="0">
                  <c:v>0.72116553829423469</c:v>
                </c:pt>
                <c:pt idx="1">
                  <c:v>0.74029480786176804</c:v>
                </c:pt>
                <c:pt idx="2">
                  <c:v>0.75325266343565467</c:v>
                </c:pt>
                <c:pt idx="3">
                  <c:v>0.76374083241091151</c:v>
                </c:pt>
                <c:pt idx="4">
                  <c:v>0.7822269704340753</c:v>
                </c:pt>
                <c:pt idx="5">
                  <c:v>0.80105056217210802</c:v>
                </c:pt>
                <c:pt idx="6">
                  <c:v>0.81681632116391245</c:v>
                </c:pt>
                <c:pt idx="7">
                  <c:v>0.83052322475578066</c:v>
                </c:pt>
                <c:pt idx="8">
                  <c:v>0.84326755667603293</c:v>
                </c:pt>
                <c:pt idx="9">
                  <c:v>0.85211759225077444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8C-4D6A-8D52-91C4F07F6885}"/>
            </c:ext>
          </c:extLst>
        </c:ser>
        <c:ser>
          <c:idx val="1"/>
          <c:order val="1"/>
          <c:tx>
            <c:strRef>
              <c:f>Sheet2!$D$35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Sheet2!$B$36:$B$45</c:f>
              <c:strCache>
                <c:ptCount val="10"/>
                <c:pt idx="0">
                  <c:v>D0</c:v>
                </c:pt>
                <c:pt idx="1">
                  <c:v>D1</c:v>
                </c:pt>
                <c:pt idx="2">
                  <c:v>D2</c:v>
                </c:pt>
                <c:pt idx="3">
                  <c:v>D3</c:v>
                </c:pt>
                <c:pt idx="4">
                  <c:v>D4</c:v>
                </c:pt>
                <c:pt idx="5">
                  <c:v>D5</c:v>
                </c:pt>
                <c:pt idx="6">
                  <c:v>D6</c:v>
                </c:pt>
                <c:pt idx="7">
                  <c:v>D7</c:v>
                </c:pt>
                <c:pt idx="8">
                  <c:v>D8</c:v>
                </c:pt>
                <c:pt idx="9">
                  <c:v>D9</c:v>
                </c:pt>
              </c:strCache>
            </c:strRef>
          </c:xVal>
          <c:yVal>
            <c:numRef>
              <c:f>Sheet2!$D$36:$D$45</c:f>
              <c:numCache>
                <c:formatCode>General</c:formatCode>
                <c:ptCount val="10"/>
                <c:pt idx="0">
                  <c:v>0.72078603319094958</c:v>
                </c:pt>
                <c:pt idx="1">
                  <c:v>0.77014231221648621</c:v>
                </c:pt>
                <c:pt idx="2">
                  <c:v>0.79249516210452198</c:v>
                </c:pt>
                <c:pt idx="3">
                  <c:v>0.79552368897746384</c:v>
                </c:pt>
                <c:pt idx="4">
                  <c:v>0.84977820279840133</c:v>
                </c:pt>
                <c:pt idx="5">
                  <c:v>0.84689699175500033</c:v>
                </c:pt>
                <c:pt idx="6">
                  <c:v>0.90412520135129526</c:v>
                </c:pt>
                <c:pt idx="7">
                  <c:v>0.94806022132847467</c:v>
                </c:pt>
                <c:pt idx="8">
                  <c:v>0.96309536379980798</c:v>
                </c:pt>
                <c:pt idx="9">
                  <c:v>0.94648434759698075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8C-4D6A-8D52-91C4F07F6885}"/>
            </c:ext>
          </c:extLst>
        </c:ser>
        <c:ser>
          <c:idx val="2"/>
          <c:order val="2"/>
          <c:tx>
            <c:strRef>
              <c:f>Sheet2!$E$35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Sheet2!$B$36:$B$45</c:f>
              <c:strCache>
                <c:ptCount val="10"/>
                <c:pt idx="0">
                  <c:v>D0</c:v>
                </c:pt>
                <c:pt idx="1">
                  <c:v>D1</c:v>
                </c:pt>
                <c:pt idx="2">
                  <c:v>D2</c:v>
                </c:pt>
                <c:pt idx="3">
                  <c:v>D3</c:v>
                </c:pt>
                <c:pt idx="4">
                  <c:v>D4</c:v>
                </c:pt>
                <c:pt idx="5">
                  <c:v>D5</c:v>
                </c:pt>
                <c:pt idx="6">
                  <c:v>D6</c:v>
                </c:pt>
                <c:pt idx="7">
                  <c:v>D7</c:v>
                </c:pt>
                <c:pt idx="8">
                  <c:v>D8</c:v>
                </c:pt>
                <c:pt idx="9">
                  <c:v>D9</c:v>
                </c:pt>
              </c:strCache>
            </c:strRef>
          </c:xVal>
          <c:yVal>
            <c:numRef>
              <c:f>Sheet2!$E$36:$E$45</c:f>
              <c:numCache>
                <c:formatCode>General</c:formatCode>
                <c:ptCount val="10"/>
                <c:pt idx="0">
                  <c:v>0.70887475406121714</c:v>
                </c:pt>
                <c:pt idx="1">
                  <c:v>0.77958846499906898</c:v>
                </c:pt>
                <c:pt idx="2">
                  <c:v>0.8601149643147229</c:v>
                </c:pt>
                <c:pt idx="3">
                  <c:v>0.93021908507897455</c:v>
                </c:pt>
                <c:pt idx="4">
                  <c:v>0.99335358934488482</c:v>
                </c:pt>
                <c:pt idx="5">
                  <c:v>1.0874009401749209</c:v>
                </c:pt>
                <c:pt idx="6">
                  <c:v>1.0977709042881514</c:v>
                </c:pt>
                <c:pt idx="7">
                  <c:v>1.2001128941187964</c:v>
                </c:pt>
                <c:pt idx="8">
                  <c:v>1.1969875530868146</c:v>
                </c:pt>
                <c:pt idx="9">
                  <c:v>1.3312601267224287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8C-4D6A-8D52-91C4F07F6885}"/>
            </c:ext>
          </c:extLst>
        </c:ser>
        <c:ser>
          <c:idx val="3"/>
          <c:order val="3"/>
          <c:tx>
            <c:strRef>
              <c:f>Sheet2!$F$35</c:f>
              <c:strCache>
                <c:ptCount val="1"/>
                <c:pt idx="0">
                  <c:v>75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Sheet2!$B$36:$B$45</c:f>
              <c:strCache>
                <c:ptCount val="10"/>
                <c:pt idx="0">
                  <c:v>D0</c:v>
                </c:pt>
                <c:pt idx="1">
                  <c:v>D1</c:v>
                </c:pt>
                <c:pt idx="2">
                  <c:v>D2</c:v>
                </c:pt>
                <c:pt idx="3">
                  <c:v>D3</c:v>
                </c:pt>
                <c:pt idx="4">
                  <c:v>D4</c:v>
                </c:pt>
                <c:pt idx="5">
                  <c:v>D5</c:v>
                </c:pt>
                <c:pt idx="6">
                  <c:v>D6</c:v>
                </c:pt>
                <c:pt idx="7">
                  <c:v>D7</c:v>
                </c:pt>
                <c:pt idx="8">
                  <c:v>D8</c:v>
                </c:pt>
                <c:pt idx="9">
                  <c:v>D9</c:v>
                </c:pt>
              </c:strCache>
            </c:strRef>
          </c:xVal>
          <c:yVal>
            <c:numRef>
              <c:f>Sheet2!$F$36:$F$45</c:f>
              <c:numCache>
                <c:formatCode>General</c:formatCode>
                <c:ptCount val="10"/>
                <c:pt idx="0">
                  <c:v>0.71013944878986235</c:v>
                </c:pt>
                <c:pt idx="1">
                  <c:v>0.82205455436943387</c:v>
                </c:pt>
                <c:pt idx="2">
                  <c:v>0.94179333980422697</c:v>
                </c:pt>
                <c:pt idx="3">
                  <c:v>1.0064220585429906</c:v>
                </c:pt>
                <c:pt idx="4">
                  <c:v>1.1228826750528504</c:v>
                </c:pt>
                <c:pt idx="5">
                  <c:v>1.2708053277809064</c:v>
                </c:pt>
                <c:pt idx="6">
                  <c:v>1.3440897309149358</c:v>
                </c:pt>
                <c:pt idx="7">
                  <c:v>1.4341964702189998</c:v>
                </c:pt>
                <c:pt idx="8">
                  <c:v>1.5627669432565616</c:v>
                </c:pt>
                <c:pt idx="9">
                  <c:v>1.6398042244348836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8C-4D6A-8D52-91C4F07F6885}"/>
            </c:ext>
          </c:extLst>
        </c:ser>
        <c:ser>
          <c:idx val="4"/>
          <c:order val="4"/>
          <c:tx>
            <c:strRef>
              <c:f>Sheet2!$G$35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Sheet2!$B$36:$B$45</c:f>
              <c:strCache>
                <c:ptCount val="10"/>
                <c:pt idx="0">
                  <c:v>D0</c:v>
                </c:pt>
                <c:pt idx="1">
                  <c:v>D1</c:v>
                </c:pt>
                <c:pt idx="2">
                  <c:v>D2</c:v>
                </c:pt>
                <c:pt idx="3">
                  <c:v>D3</c:v>
                </c:pt>
                <c:pt idx="4">
                  <c:v>D4</c:v>
                </c:pt>
                <c:pt idx="5">
                  <c:v>D5</c:v>
                </c:pt>
                <c:pt idx="6">
                  <c:v>D6</c:v>
                </c:pt>
                <c:pt idx="7">
                  <c:v>D7</c:v>
                </c:pt>
                <c:pt idx="8">
                  <c:v>D8</c:v>
                </c:pt>
                <c:pt idx="9">
                  <c:v>D9</c:v>
                </c:pt>
              </c:strCache>
            </c:strRef>
          </c:xVal>
          <c:yVal>
            <c:numRef>
              <c:f>Sheet2!$G$36:$G$45</c:f>
              <c:numCache>
                <c:formatCode>General</c:formatCode>
                <c:ptCount val="10"/>
                <c:pt idx="0">
                  <c:v>0.70965534463818347</c:v>
                </c:pt>
                <c:pt idx="1">
                  <c:v>0.85723225480139531</c:v>
                </c:pt>
                <c:pt idx="2">
                  <c:v>0.99925360833891208</c:v>
                </c:pt>
                <c:pt idx="3">
                  <c:v>1.1551955736248081</c:v>
                </c:pt>
                <c:pt idx="4">
                  <c:v>1.2912415384034281</c:v>
                </c:pt>
                <c:pt idx="5">
                  <c:v>1.3850226571676398</c:v>
                </c:pt>
                <c:pt idx="6">
                  <c:v>1.5537770922754286</c:v>
                </c:pt>
                <c:pt idx="7">
                  <c:v>1.639101943712485</c:v>
                </c:pt>
                <c:pt idx="8">
                  <c:v>1.8061869739155334</c:v>
                </c:pt>
                <c:pt idx="9">
                  <c:v>1.97615883617583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8C-4D6A-8D52-91C4F07F6885}"/>
            </c:ext>
          </c:extLst>
        </c:ser>
        <c:ser>
          <c:idx val="5"/>
          <c:order val="5"/>
          <c:tx>
            <c:strRef>
              <c:f>Sheet2!$H$35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Sheet2!$B$36:$B$45</c:f>
              <c:strCache>
                <c:ptCount val="10"/>
                <c:pt idx="0">
                  <c:v>D0</c:v>
                </c:pt>
                <c:pt idx="1">
                  <c:v>D1</c:v>
                </c:pt>
                <c:pt idx="2">
                  <c:v>D2</c:v>
                </c:pt>
                <c:pt idx="3">
                  <c:v>D3</c:v>
                </c:pt>
                <c:pt idx="4">
                  <c:v>D4</c:v>
                </c:pt>
                <c:pt idx="5">
                  <c:v>D5</c:v>
                </c:pt>
                <c:pt idx="6">
                  <c:v>D6</c:v>
                </c:pt>
                <c:pt idx="7">
                  <c:v>D7</c:v>
                </c:pt>
                <c:pt idx="8">
                  <c:v>D8</c:v>
                </c:pt>
                <c:pt idx="9">
                  <c:v>D9</c:v>
                </c:pt>
              </c:strCache>
            </c:strRef>
          </c:xVal>
          <c:yVal>
            <c:numRef>
              <c:f>Sheet2!$H$36:$H$45</c:f>
              <c:numCache>
                <c:formatCode>General</c:formatCode>
                <c:ptCount val="10"/>
                <c:pt idx="0">
                  <c:v>0.71582450177645018</c:v>
                </c:pt>
                <c:pt idx="1">
                  <c:v>0.95219445109734269</c:v>
                </c:pt>
                <c:pt idx="2">
                  <c:v>1.2069739533782682</c:v>
                </c:pt>
                <c:pt idx="3">
                  <c:v>1.4025837989632224</c:v>
                </c:pt>
                <c:pt idx="4">
                  <c:v>1.6428180999448176</c:v>
                </c:pt>
                <c:pt idx="5">
                  <c:v>1.8613655171666876</c:v>
                </c:pt>
                <c:pt idx="6">
                  <c:v>2.0264142790234101</c:v>
                </c:pt>
                <c:pt idx="7">
                  <c:v>2.2873084403357162</c:v>
                </c:pt>
                <c:pt idx="8">
                  <c:v>2.4925272910341358</c:v>
                </c:pt>
                <c:pt idx="9">
                  <c:v>2.6872563352915706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B8C-4D6A-8D52-91C4F07F6885}"/>
            </c:ext>
          </c:extLst>
        </c:ser>
        <c:ser>
          <c:idx val="6"/>
          <c:order val="6"/>
          <c:tx>
            <c:strRef>
              <c:f>Sheet2!$I$35</c:f>
              <c:strCache>
                <c:ptCount val="1"/>
                <c:pt idx="0">
                  <c:v>200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Sheet2!$B$36:$B$45</c:f>
              <c:strCache>
                <c:ptCount val="10"/>
                <c:pt idx="0">
                  <c:v>D0</c:v>
                </c:pt>
                <c:pt idx="1">
                  <c:v>D1</c:v>
                </c:pt>
                <c:pt idx="2">
                  <c:v>D2</c:v>
                </c:pt>
                <c:pt idx="3">
                  <c:v>D3</c:v>
                </c:pt>
                <c:pt idx="4">
                  <c:v>D4</c:v>
                </c:pt>
                <c:pt idx="5">
                  <c:v>D5</c:v>
                </c:pt>
                <c:pt idx="6">
                  <c:v>D6</c:v>
                </c:pt>
                <c:pt idx="7">
                  <c:v>D7</c:v>
                </c:pt>
                <c:pt idx="8">
                  <c:v>D8</c:v>
                </c:pt>
                <c:pt idx="9">
                  <c:v>D9</c:v>
                </c:pt>
              </c:strCache>
            </c:strRef>
          </c:xVal>
          <c:yVal>
            <c:numRef>
              <c:f>Sheet2!$I$36:$I$45</c:f>
              <c:numCache>
                <c:formatCode>General</c:formatCode>
                <c:ptCount val="10"/>
                <c:pt idx="0">
                  <c:v>0.71882863063900737</c:v>
                </c:pt>
                <c:pt idx="1">
                  <c:v>1.0496881428899065</c:v>
                </c:pt>
                <c:pt idx="2">
                  <c:v>1.3745067743427326</c:v>
                </c:pt>
                <c:pt idx="3">
                  <c:v>1.6413098429414941</c:v>
                </c:pt>
                <c:pt idx="4">
                  <c:v>1.9569229550876213</c:v>
                </c:pt>
                <c:pt idx="5">
                  <c:v>2.2746583763713524</c:v>
                </c:pt>
                <c:pt idx="6">
                  <c:v>2.5708735265793017</c:v>
                </c:pt>
                <c:pt idx="7">
                  <c:v>2.8367611830430488</c:v>
                </c:pt>
                <c:pt idx="8">
                  <c:v>3.1886497570165386</c:v>
                </c:pt>
                <c:pt idx="9">
                  <c:v>3.3766229306783671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B8C-4D6A-8D52-91C4F07F6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288192"/>
        <c:axId val="349283200"/>
      </c:scatterChart>
      <c:valAx>
        <c:axId val="34928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283200"/>
        <c:crosses val="autoZero"/>
        <c:crossBetween val="midCat"/>
      </c:valAx>
      <c:valAx>
        <c:axId val="34928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28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214312</xdr:colOff>
      <xdr:row>36</xdr:row>
      <xdr:rowOff>100012</xdr:rowOff>
    </xdr:from>
    <xdr:to>
      <xdr:col>16</xdr:col>
      <xdr:colOff>519112</xdr:colOff>
      <xdr:row>50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CC7D09-2ED0-B7A1-1433-19D2DDE1C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B8952-939C-4FD6-9C10-2CD6F0926706}">
  <dimension ref="A1:BX87"/>
  <sheetViews>
    <sheetView topLeftCell="AX1" workbookViewId="0">
      <selection activeCell="BW2" sqref="BW2:BW31"/>
    </sheetView>
  </sheetViews>
  <sheetFormatPr baseColWidth="10" defaultColWidth="9.1640625" defaultRowHeight="15" x14ac:dyDescent="0.2"/>
  <cols>
    <col min="1" max="1" width="21.6640625" customWidth="1"/>
    <col min="2" max="2" width="18.6640625" customWidth="1"/>
    <col min="3" max="3" width="11.83203125" customWidth="1"/>
    <col min="4" max="4" width="14.83203125" customWidth="1"/>
    <col min="5" max="5" width="16.5" customWidth="1"/>
    <col min="6" max="6" width="13.6640625" customWidth="1"/>
    <col min="7" max="7" width="23.33203125" customWidth="1"/>
    <col min="8" max="8" width="31" customWidth="1"/>
    <col min="9" max="9" width="27.1640625" style="2" customWidth="1"/>
    <col min="10" max="11" width="20.5" customWidth="1"/>
    <col min="12" max="12" width="11.1640625" customWidth="1"/>
    <col min="13" max="13" width="14.83203125" customWidth="1"/>
    <col min="14" max="14" width="12.83203125" customWidth="1"/>
    <col min="15" max="15" width="13.6640625" customWidth="1"/>
    <col min="16" max="16" width="17.83203125" customWidth="1"/>
    <col min="17" max="17" width="20.33203125" customWidth="1"/>
    <col min="18" max="18" width="24.1640625" customWidth="1"/>
    <col min="20" max="20" width="15.6640625" style="2" customWidth="1"/>
    <col min="31" max="31" width="13.83203125" style="2" customWidth="1"/>
    <col min="42" max="42" width="16.1640625" style="2" customWidth="1"/>
    <col min="53" max="53" width="9.1640625" style="2"/>
    <col min="64" max="64" width="15.33203125" style="2" customWidth="1"/>
    <col min="75" max="75" width="17.1640625" style="2" customWidth="1"/>
  </cols>
  <sheetData>
    <row r="1" spans="1:76" x14ac:dyDescent="0.2">
      <c r="A1" t="s">
        <v>426</v>
      </c>
      <c r="B1" t="s">
        <v>425</v>
      </c>
      <c r="C1">
        <v>10</v>
      </c>
      <c r="D1" t="s">
        <v>0</v>
      </c>
      <c r="E1" t="s">
        <v>1</v>
      </c>
      <c r="F1" t="s">
        <v>2</v>
      </c>
      <c r="G1" t="s">
        <v>424</v>
      </c>
      <c r="H1" t="s">
        <v>429</v>
      </c>
      <c r="I1" s="2" t="s">
        <v>427</v>
      </c>
      <c r="L1" t="s">
        <v>424</v>
      </c>
      <c r="M1" t="s">
        <v>425</v>
      </c>
      <c r="N1">
        <v>25</v>
      </c>
      <c r="O1" t="s">
        <v>0</v>
      </c>
      <c r="P1" t="s">
        <v>1</v>
      </c>
      <c r="Q1" t="s">
        <v>2</v>
      </c>
      <c r="R1" t="s">
        <v>424</v>
      </c>
      <c r="S1" t="s">
        <v>429</v>
      </c>
      <c r="T1" s="2" t="s">
        <v>427</v>
      </c>
      <c r="X1" t="s">
        <v>425</v>
      </c>
      <c r="Y1">
        <v>50</v>
      </c>
      <c r="Z1" t="s">
        <v>0</v>
      </c>
      <c r="AA1" t="s">
        <v>1</v>
      </c>
      <c r="AB1" t="s">
        <v>2</v>
      </c>
      <c r="AC1" t="s">
        <v>424</v>
      </c>
      <c r="AD1" t="s">
        <v>429</v>
      </c>
      <c r="AE1" s="2" t="s">
        <v>427</v>
      </c>
      <c r="AI1" t="s">
        <v>425</v>
      </c>
      <c r="AJ1">
        <v>75</v>
      </c>
      <c r="AL1" t="s">
        <v>1</v>
      </c>
      <c r="AN1" t="s">
        <v>424</v>
      </c>
      <c r="AO1" t="s">
        <v>429</v>
      </c>
      <c r="AP1" s="2" t="s">
        <v>427</v>
      </c>
      <c r="AT1" t="s">
        <v>425</v>
      </c>
      <c r="AU1">
        <v>100</v>
      </c>
      <c r="AV1" t="s">
        <v>0</v>
      </c>
      <c r="AW1" t="s">
        <v>1</v>
      </c>
      <c r="AX1" t="s">
        <v>2</v>
      </c>
      <c r="AY1" t="s">
        <v>424</v>
      </c>
      <c r="AZ1" t="s">
        <v>429</v>
      </c>
      <c r="BA1" s="2" t="s">
        <v>427</v>
      </c>
      <c r="BE1" t="s">
        <v>425</v>
      </c>
      <c r="BF1">
        <v>150</v>
      </c>
      <c r="BH1" t="s">
        <v>1</v>
      </c>
      <c r="BJ1" t="s">
        <v>424</v>
      </c>
      <c r="BK1" t="s">
        <v>429</v>
      </c>
      <c r="BL1" s="2" t="s">
        <v>427</v>
      </c>
      <c r="BP1" t="s">
        <v>425</v>
      </c>
      <c r="BQ1">
        <v>200</v>
      </c>
      <c r="BR1" t="s">
        <v>0</v>
      </c>
      <c r="BS1" t="s">
        <v>1</v>
      </c>
      <c r="BT1" t="s">
        <v>2</v>
      </c>
      <c r="BU1" t="s">
        <v>424</v>
      </c>
      <c r="BV1" t="s">
        <v>429</v>
      </c>
      <c r="BW1" s="2" t="s">
        <v>427</v>
      </c>
    </row>
    <row r="2" spans="1:76" x14ac:dyDescent="0.2">
      <c r="A2">
        <v>1.6753500000000001E-2</v>
      </c>
      <c r="B2">
        <v>30</v>
      </c>
      <c r="C2" t="s">
        <v>3</v>
      </c>
      <c r="D2">
        <v>65.629194040161551</v>
      </c>
      <c r="E2">
        <v>0.154</v>
      </c>
      <c r="F2">
        <f t="shared" ref="F2:F61" si="0">(E2*D2)/1000</f>
        <v>1.0106895882184878E-2</v>
      </c>
      <c r="G2">
        <f>F2+F32</f>
        <v>3.4442264761861727E-2</v>
      </c>
      <c r="H2">
        <v>0.75390000000000001</v>
      </c>
      <c r="I2" s="2">
        <f>H2-G2</f>
        <v>0.71945773523813827</v>
      </c>
      <c r="L2">
        <v>4.1883749999999997E-2</v>
      </c>
      <c r="M2">
        <v>30</v>
      </c>
      <c r="N2" t="s">
        <v>4</v>
      </c>
      <c r="O2">
        <v>56.716515519824775</v>
      </c>
      <c r="P2">
        <v>0.1734</v>
      </c>
      <c r="Q2">
        <f>(P2*O2)/1000</f>
        <v>9.834643791137616E-3</v>
      </c>
      <c r="R2">
        <f>Q2+Q32</f>
        <v>3.5145850948993022E-2</v>
      </c>
      <c r="S2">
        <v>0.75390000000000001</v>
      </c>
      <c r="T2" s="2">
        <f>S2-R2</f>
        <v>0.71875414905100699</v>
      </c>
      <c r="W2">
        <f>L2*2</f>
        <v>8.3767499999999995E-2</v>
      </c>
      <c r="X2">
        <v>30</v>
      </c>
      <c r="Y2" t="s">
        <v>5</v>
      </c>
      <c r="Z2">
        <v>62.141950588593019</v>
      </c>
      <c r="AA2">
        <v>0.1782</v>
      </c>
      <c r="AB2">
        <f>(AA2*Z2)/1000</f>
        <v>1.1073695594887276E-2</v>
      </c>
      <c r="AC2">
        <f>AB2+AB32</f>
        <v>3.511039562082522E-2</v>
      </c>
      <c r="AD2">
        <v>0.75390000000000001</v>
      </c>
      <c r="AE2" s="2">
        <f>AD2-AC2</f>
        <v>0.71878960437917483</v>
      </c>
      <c r="AH2">
        <f>W2*1.5</f>
        <v>0.12565124999999999</v>
      </c>
      <c r="AJ2" t="s">
        <v>6</v>
      </c>
      <c r="AK2">
        <v>61.76497274499755</v>
      </c>
      <c r="AL2">
        <v>0.21879999999999999</v>
      </c>
      <c r="AM2">
        <f t="shared" ref="AM2:AM61" si="1">(AL2*AK2)/1000</f>
        <v>1.3514176036605464E-2</v>
      </c>
      <c r="AN2">
        <f>AM2+AM32</f>
        <v>1.9061271090119306E-2</v>
      </c>
      <c r="AO2">
        <v>0.75390000000000001</v>
      </c>
      <c r="AP2" s="2">
        <f>AO2-AN2</f>
        <v>0.73483872890988067</v>
      </c>
      <c r="AS2">
        <v>0.16753499999999999</v>
      </c>
      <c r="AU2" t="s">
        <v>7</v>
      </c>
      <c r="AV2">
        <v>66.732176737763751</v>
      </c>
      <c r="AW2">
        <v>0.3347</v>
      </c>
      <c r="AX2">
        <f t="shared" ref="AX2:AX61" si="2">(AW2*AV2)/1000</f>
        <v>2.233525955412953E-2</v>
      </c>
      <c r="AY2">
        <f>AX2+AX32</f>
        <v>5.562627907823648E-2</v>
      </c>
      <c r="AZ2">
        <v>0.75390000000000001</v>
      </c>
      <c r="BA2" s="2">
        <f>AZ2-AY2</f>
        <v>0.69827372092176354</v>
      </c>
      <c r="BD2">
        <f>AS2*1.5</f>
        <v>0.25130249999999998</v>
      </c>
      <c r="BF2" t="s">
        <v>8</v>
      </c>
      <c r="BG2">
        <v>73.407165058141416</v>
      </c>
      <c r="BH2">
        <v>0.1865</v>
      </c>
      <c r="BI2">
        <f t="shared" ref="BI2:BI61" si="3">(BH2*BG2)/1000</f>
        <v>1.3690436283343373E-2</v>
      </c>
      <c r="BJ2">
        <f>BI2+BI32</f>
        <v>4.2577898241225154E-2</v>
      </c>
      <c r="BK2">
        <v>0.75390000000000001</v>
      </c>
      <c r="BL2" s="2">
        <f>BK2-BJ2</f>
        <v>0.71132210175877486</v>
      </c>
      <c r="BO2">
        <f>AS2*2</f>
        <v>0.33506999999999998</v>
      </c>
      <c r="BQ2" t="s">
        <v>9</v>
      </c>
      <c r="BR2">
        <v>72.331113382197472</v>
      </c>
      <c r="BS2">
        <v>0.17780000000000001</v>
      </c>
      <c r="BT2">
        <f t="shared" ref="BT2:BT61" si="4">(BS2*BR2)/1000</f>
        <v>1.2860471959354712E-2</v>
      </c>
      <c r="BU2">
        <f>BT2+BT32</f>
        <v>3.5911475586990885E-2</v>
      </c>
      <c r="BV2">
        <v>0.75390000000000001</v>
      </c>
      <c r="BW2" s="2">
        <f>BV2-BU2</f>
        <v>0.71798852441300909</v>
      </c>
    </row>
    <row r="3" spans="1:76" x14ac:dyDescent="0.2">
      <c r="A3">
        <v>1.6753500000000001E-2</v>
      </c>
      <c r="B3">
        <v>30</v>
      </c>
      <c r="C3" t="s">
        <v>10</v>
      </c>
      <c r="D3">
        <v>64.111924968754892</v>
      </c>
      <c r="E3">
        <v>0.154</v>
      </c>
      <c r="F3">
        <f t="shared" si="0"/>
        <v>9.8732364451882531E-3</v>
      </c>
      <c r="G3">
        <f>F3+F33</f>
        <v>3.2690549570571999E-2</v>
      </c>
      <c r="H3">
        <v>0.75390000000000001</v>
      </c>
      <c r="I3" s="2">
        <f>H3-G3</f>
        <v>0.72120945042942797</v>
      </c>
      <c r="L3">
        <v>4.1883749999999997E-2</v>
      </c>
      <c r="M3">
        <v>30</v>
      </c>
      <c r="N3" t="s">
        <v>11</v>
      </c>
      <c r="O3">
        <v>60.359902608692266</v>
      </c>
      <c r="P3">
        <v>0.2475</v>
      </c>
      <c r="Q3">
        <f t="shared" ref="Q3:Q61" si="5">(P3*O3)/1000</f>
        <v>1.4939075895651336E-2</v>
      </c>
      <c r="R3">
        <f>Q3+Q33</f>
        <v>2.1101162371446082E-2</v>
      </c>
      <c r="S3">
        <v>0.75390000000000001</v>
      </c>
      <c r="T3" s="2">
        <f>S3-R3</f>
        <v>0.73279883762855391</v>
      </c>
      <c r="W3">
        <f t="shared" ref="W3:W31" si="6">L3*2</f>
        <v>8.3767499999999995E-2</v>
      </c>
      <c r="Y3" t="s">
        <v>12</v>
      </c>
      <c r="Z3">
        <v>75.304476570944871</v>
      </c>
      <c r="AA3">
        <v>0.158</v>
      </c>
      <c r="AB3">
        <f t="shared" ref="AB3:AB31" si="7">(AA3*Z3)/1000</f>
        <v>1.189810729820929E-2</v>
      </c>
      <c r="AC3">
        <f>AB3+AB33</f>
        <v>3.4391045456367182E-2</v>
      </c>
      <c r="AD3">
        <v>0.75390000000000001</v>
      </c>
      <c r="AE3" s="2">
        <f>AD3-AC3</f>
        <v>0.71950895454363284</v>
      </c>
      <c r="AH3">
        <f t="shared" ref="AH3:AH31" si="8">W3*1.5</f>
        <v>0.12565124999999999</v>
      </c>
      <c r="AJ3" t="s">
        <v>13</v>
      </c>
      <c r="AK3">
        <v>68.969959537247902</v>
      </c>
      <c r="AL3">
        <v>0.2918</v>
      </c>
      <c r="AM3">
        <f t="shared" si="1"/>
        <v>2.0125434192968941E-2</v>
      </c>
      <c r="AN3">
        <f>AM3+AM33</f>
        <v>8.3047662454354951E-2</v>
      </c>
      <c r="AO3">
        <v>0.75390000000000001</v>
      </c>
      <c r="AP3" s="2">
        <f>AO3-AN3</f>
        <v>0.67085233754564511</v>
      </c>
      <c r="AS3">
        <v>0.16753499999999999</v>
      </c>
      <c r="AU3" t="s">
        <v>14</v>
      </c>
      <c r="AV3">
        <v>70.491173624740696</v>
      </c>
      <c r="AW3">
        <v>0.22550000000000001</v>
      </c>
      <c r="AX3">
        <f t="shared" si="2"/>
        <v>1.5895759652379028E-2</v>
      </c>
      <c r="AY3">
        <f>AX3+AX33</f>
        <v>4.104885097011797E-2</v>
      </c>
      <c r="AZ3">
        <v>0.75390000000000001</v>
      </c>
      <c r="BA3" s="2">
        <f>AZ3-AY3</f>
        <v>0.712851149029882</v>
      </c>
      <c r="BD3">
        <f t="shared" ref="BD3:BD31" si="9">AS3*1.5</f>
        <v>0.25130249999999998</v>
      </c>
      <c r="BF3" t="s">
        <v>15</v>
      </c>
      <c r="BG3">
        <v>79.329736249815753</v>
      </c>
      <c r="BH3">
        <v>0.12709999999999999</v>
      </c>
      <c r="BI3">
        <f t="shared" si="3"/>
        <v>1.0082809477351582E-2</v>
      </c>
      <c r="BJ3">
        <f>BI3+BI33</f>
        <v>4.4460863550662463E-2</v>
      </c>
      <c r="BK3">
        <v>0.75390000000000001</v>
      </c>
      <c r="BL3" s="2">
        <f>BK3-BJ3</f>
        <v>0.70943913644933754</v>
      </c>
      <c r="BO3">
        <f t="shared" ref="BO3:BO31" si="10">AS3*2</f>
        <v>0.33506999999999998</v>
      </c>
      <c r="BQ3" t="s">
        <v>16</v>
      </c>
      <c r="BR3">
        <v>74.374885560951796</v>
      </c>
      <c r="BS3">
        <v>0.13930000000000001</v>
      </c>
      <c r="BT3">
        <f t="shared" si="4"/>
        <v>1.0360421558640585E-2</v>
      </c>
      <c r="BU3">
        <f>BT3+BT33</f>
        <v>3.5970832819555876E-2</v>
      </c>
      <c r="BV3">
        <v>0.75390000000000001</v>
      </c>
      <c r="BW3" s="2">
        <f>BV3-BU3</f>
        <v>0.71792916718044419</v>
      </c>
    </row>
    <row r="4" spans="1:76" x14ac:dyDescent="0.2">
      <c r="A4">
        <v>1.6753500000000001E-2</v>
      </c>
      <c r="B4">
        <v>30</v>
      </c>
      <c r="C4" t="s">
        <v>17</v>
      </c>
      <c r="D4">
        <v>90.241722711816209</v>
      </c>
      <c r="E4">
        <v>0.12870000000000001</v>
      </c>
      <c r="F4">
        <f t="shared" si="0"/>
        <v>1.1614109713010747E-2</v>
      </c>
      <c r="G4">
        <f>F4+F34</f>
        <v>2.8382331977396966E-2</v>
      </c>
      <c r="H4">
        <f>0.7539</f>
        <v>0.75390000000000001</v>
      </c>
      <c r="I4" s="2">
        <f>H4-G4</f>
        <v>0.72551766802260309</v>
      </c>
      <c r="J4">
        <f>AVERAGE(I2:I4)</f>
        <v>0.72206161789672307</v>
      </c>
      <c r="L4">
        <v>4.1883749999999997E-2</v>
      </c>
      <c r="M4">
        <v>30</v>
      </c>
      <c r="N4" t="s">
        <v>18</v>
      </c>
      <c r="O4">
        <v>69.53593662832796</v>
      </c>
      <c r="P4">
        <v>0.17469999999999999</v>
      </c>
      <c r="Q4">
        <f t="shared" si="5"/>
        <v>1.2147928128968895E-2</v>
      </c>
      <c r="R4">
        <f>Q4+Q34</f>
        <v>3.4223077618994964E-2</v>
      </c>
      <c r="S4">
        <f>0.7539</f>
        <v>0.75390000000000001</v>
      </c>
      <c r="T4" s="2">
        <f>S4-R4</f>
        <v>0.719676922381005</v>
      </c>
      <c r="U4">
        <f>AVERAGE(T2:T4)</f>
        <v>0.72374330302018863</v>
      </c>
      <c r="W4">
        <f t="shared" si="6"/>
        <v>8.3767499999999995E-2</v>
      </c>
      <c r="X4">
        <v>30</v>
      </c>
      <c r="Y4" t="s">
        <v>19</v>
      </c>
      <c r="Z4">
        <v>70.981632314813382</v>
      </c>
      <c r="AA4">
        <v>0.1658</v>
      </c>
      <c r="AB4">
        <f t="shared" si="7"/>
        <v>1.1768754637796058E-2</v>
      </c>
      <c r="AC4">
        <f>AB4+AB34</f>
        <v>6.5574296739156476E-2</v>
      </c>
      <c r="AD4">
        <f>0.7539</f>
        <v>0.75390000000000001</v>
      </c>
      <c r="AE4" s="2">
        <f>AD4-AC4</f>
        <v>0.68832570326084352</v>
      </c>
      <c r="AF4">
        <f>AVERAGE(AE2:AE4)</f>
        <v>0.70887475406121714</v>
      </c>
      <c r="AH4">
        <f t="shared" si="8"/>
        <v>0.12565124999999999</v>
      </c>
      <c r="AI4">
        <v>30</v>
      </c>
      <c r="AJ4" t="s">
        <v>20</v>
      </c>
      <c r="AK4">
        <v>58.938123960625461</v>
      </c>
      <c r="AL4">
        <v>0.20080000000000001</v>
      </c>
      <c r="AM4">
        <f t="shared" si="1"/>
        <v>1.1834775291293592E-2</v>
      </c>
      <c r="AN4">
        <f>AM4+AM34</f>
        <v>2.9172720085939075E-2</v>
      </c>
      <c r="AO4">
        <f>0.7539</f>
        <v>0.75390000000000001</v>
      </c>
      <c r="AP4" s="2">
        <f>AO4-AN4</f>
        <v>0.72472727991406094</v>
      </c>
      <c r="AQ4">
        <f>AVERAGE(AP2:AP4)</f>
        <v>0.71013944878986235</v>
      </c>
      <c r="AS4">
        <v>0.16753499999999999</v>
      </c>
      <c r="AT4">
        <v>30</v>
      </c>
      <c r="AU4" t="s">
        <v>21</v>
      </c>
      <c r="AV4">
        <v>68.896610717026306</v>
      </c>
      <c r="AW4">
        <v>0.16700000000000001</v>
      </c>
      <c r="AX4">
        <f t="shared" si="2"/>
        <v>1.1505733989743394E-2</v>
      </c>
      <c r="AY4">
        <f>AX4+AX34</f>
        <v>3.6058836037094817E-2</v>
      </c>
      <c r="AZ4">
        <f>0.7539</f>
        <v>0.75390000000000001</v>
      </c>
      <c r="BA4" s="2">
        <f>AZ4-AY4</f>
        <v>0.7178411639629052</v>
      </c>
      <c r="BB4">
        <f>AVERAGE(BA2:BA4)</f>
        <v>0.70965534463818347</v>
      </c>
      <c r="BD4">
        <f t="shared" si="9"/>
        <v>0.25130249999999998</v>
      </c>
      <c r="BE4">
        <v>30</v>
      </c>
      <c r="BF4" t="s">
        <v>22</v>
      </c>
      <c r="BG4">
        <v>67.238329872345403</v>
      </c>
      <c r="BH4">
        <v>0.1067</v>
      </c>
      <c r="BI4">
        <f t="shared" si="3"/>
        <v>7.1743297973792548E-3</v>
      </c>
      <c r="BJ4">
        <f>BI4+BI34</f>
        <v>2.718773287876191E-2</v>
      </c>
      <c r="BK4">
        <f>0.7539</f>
        <v>0.75390000000000001</v>
      </c>
      <c r="BL4" s="2">
        <f>BK4-BJ4</f>
        <v>0.72671226712123815</v>
      </c>
      <c r="BM4">
        <f>AVERAGE(BL2:BL4)</f>
        <v>0.71582450177645018</v>
      </c>
      <c r="BO4">
        <f t="shared" si="10"/>
        <v>0.33506999999999998</v>
      </c>
      <c r="BP4">
        <v>30</v>
      </c>
      <c r="BQ4" t="s">
        <v>23</v>
      </c>
      <c r="BR4">
        <v>69.500053407948855</v>
      </c>
      <c r="BS4">
        <v>0.16539999999999999</v>
      </c>
      <c r="BT4">
        <f t="shared" si="4"/>
        <v>1.149530883367474E-2</v>
      </c>
      <c r="BU4">
        <f>BT4+BT34</f>
        <v>3.3331799676431094E-2</v>
      </c>
      <c r="BV4">
        <f>0.7539</f>
        <v>0.75390000000000001</v>
      </c>
      <c r="BW4" s="2">
        <f>BV4-BU4</f>
        <v>0.72056820032356894</v>
      </c>
      <c r="BX4">
        <f>AVERAGE(BW2:BW4)</f>
        <v>0.71882863063900737</v>
      </c>
    </row>
    <row r="5" spans="1:76" x14ac:dyDescent="0.2">
      <c r="A5">
        <v>1.6753500000000001E-2</v>
      </c>
      <c r="B5">
        <v>30</v>
      </c>
      <c r="C5" t="s">
        <v>24</v>
      </c>
      <c r="D5">
        <v>73.862935745620973</v>
      </c>
      <c r="E5">
        <v>0.16320000000000001</v>
      </c>
      <c r="F5">
        <f t="shared" si="0"/>
        <v>1.2054431113685343E-2</v>
      </c>
      <c r="G5">
        <f t="shared" ref="G5:G31" si="11">F5+F35</f>
        <v>3.4860772396979434E-2</v>
      </c>
      <c r="H5">
        <f t="shared" ref="H5:H31" si="12">H2+A5</f>
        <v>0.77065349999999999</v>
      </c>
      <c r="I5" s="2">
        <f t="shared" ref="I5:I31" si="13">H5-G5</f>
        <v>0.7357927276030205</v>
      </c>
      <c r="L5">
        <v>4.1883749999999997E-2</v>
      </c>
      <c r="M5">
        <v>30</v>
      </c>
      <c r="N5" t="s">
        <v>25</v>
      </c>
      <c r="O5">
        <v>62.340426987655192</v>
      </c>
      <c r="P5">
        <v>0.28910000000000002</v>
      </c>
      <c r="Q5">
        <f t="shared" si="5"/>
        <v>1.8022617442131118E-2</v>
      </c>
      <c r="R5">
        <f t="shared" ref="R5:R31" si="14">Q5+Q35</f>
        <v>3.7410210035770164E-2</v>
      </c>
      <c r="S5">
        <f t="shared" ref="S5:S31" si="15">S2+L5</f>
        <v>0.79578375000000001</v>
      </c>
      <c r="T5" s="2">
        <f t="shared" ref="T5:T31" si="16">S5-R5</f>
        <v>0.75837353996422985</v>
      </c>
      <c r="W5">
        <f t="shared" si="6"/>
        <v>8.3767499999999995E-2</v>
      </c>
      <c r="Y5" t="s">
        <v>26</v>
      </c>
      <c r="Z5">
        <v>89.478663627813134</v>
      </c>
      <c r="AA5">
        <v>0.1784</v>
      </c>
      <c r="AB5">
        <f t="shared" si="7"/>
        <v>1.5962993591201863E-2</v>
      </c>
      <c r="AC5">
        <f t="shared" ref="AC5:AC31" si="17">AB5+AB35</f>
        <v>4.8556285239324093E-2</v>
      </c>
      <c r="AD5">
        <f t="shared" ref="AD5:AD31" si="18">AD2+W5</f>
        <v>0.83766750000000001</v>
      </c>
      <c r="AE5" s="2">
        <f t="shared" ref="AE5:AE31" si="19">AD5-AC5</f>
        <v>0.78911121476067592</v>
      </c>
      <c r="AH5">
        <f t="shared" si="8"/>
        <v>0.12565124999999999</v>
      </c>
      <c r="AJ5" t="s">
        <v>27</v>
      </c>
      <c r="AK5">
        <v>77.359242393081871</v>
      </c>
      <c r="AL5">
        <v>0.3664</v>
      </c>
      <c r="AM5">
        <f t="shared" si="1"/>
        <v>2.8344426412825197E-2</v>
      </c>
      <c r="AN5">
        <f t="shared" ref="AN5:AN31" si="20">AM5+AM35</f>
        <v>7.2688167583538035E-2</v>
      </c>
      <c r="AO5">
        <f t="shared" ref="AO5:AO31" si="21">AO2+AH5</f>
        <v>0.87955125000000001</v>
      </c>
      <c r="AP5" s="2">
        <f t="shared" ref="AP5:AP31" si="22">AO5-AN5</f>
        <v>0.80686308241646199</v>
      </c>
      <c r="AS5">
        <v>0.16753499999999999</v>
      </c>
      <c r="AU5" t="s">
        <v>28</v>
      </c>
      <c r="AV5">
        <v>78.424993107237086</v>
      </c>
      <c r="AW5">
        <v>0.33579999999999999</v>
      </c>
      <c r="AX5">
        <f t="shared" si="2"/>
        <v>2.6335112685410212E-2</v>
      </c>
      <c r="AY5">
        <f t="shared" ref="AY5:AY31" si="23">AX5+AX35</f>
        <v>7.9499509560669077E-2</v>
      </c>
      <c r="AZ5">
        <f t="shared" ref="AZ5:AZ31" si="24">AZ2+AS5</f>
        <v>0.921435</v>
      </c>
      <c r="BA5" s="2">
        <f t="shared" ref="BA5:BA31" si="25">AZ5-AY5</f>
        <v>0.84193549043933091</v>
      </c>
      <c r="BD5">
        <f t="shared" si="9"/>
        <v>0.25130249999999998</v>
      </c>
      <c r="BF5" t="s">
        <v>29</v>
      </c>
      <c r="BG5">
        <v>85.639680231634159</v>
      </c>
      <c r="BH5">
        <v>0.20730000000000001</v>
      </c>
      <c r="BI5">
        <f t="shared" si="3"/>
        <v>1.7753105712017762E-2</v>
      </c>
      <c r="BJ5">
        <f t="shared" ref="BJ5:BJ31" si="26">BI5+BI35</f>
        <v>3.8281865431649249E-2</v>
      </c>
      <c r="BK5">
        <f t="shared" ref="BK5:BK31" si="27">BK2+BD5</f>
        <v>1.0052025</v>
      </c>
      <c r="BL5" s="2">
        <f t="shared" ref="BL5:BL31" si="28">BK5-BJ5</f>
        <v>0.96692063456835076</v>
      </c>
      <c r="BO5">
        <f t="shared" si="10"/>
        <v>0.33506999999999998</v>
      </c>
      <c r="BQ5" t="s">
        <v>30</v>
      </c>
      <c r="BR5">
        <v>94.526931544671299</v>
      </c>
      <c r="BS5">
        <v>0.2122</v>
      </c>
      <c r="BT5">
        <f t="shared" si="4"/>
        <v>2.0058614873779249E-2</v>
      </c>
      <c r="BU5">
        <f t="shared" ref="BU5:BU31" si="29">BT5+BT35</f>
        <v>3.8111690913971014E-2</v>
      </c>
      <c r="BV5">
        <f t="shared" ref="BV5:BV31" si="30">BV2+BO5</f>
        <v>1.08897</v>
      </c>
      <c r="BW5" s="2">
        <f t="shared" ref="BW5:BW31" si="31">BV5-BU5</f>
        <v>1.0508583090860291</v>
      </c>
    </row>
    <row r="6" spans="1:76" x14ac:dyDescent="0.2">
      <c r="A6">
        <v>1.6753500000000001E-2</v>
      </c>
      <c r="B6">
        <v>30</v>
      </c>
      <c r="C6" t="s">
        <v>31</v>
      </c>
      <c r="D6">
        <v>93.589691977345566</v>
      </c>
      <c r="E6">
        <v>0.15909999999999999</v>
      </c>
      <c r="F6">
        <f t="shared" si="0"/>
        <v>1.4890119993595678E-2</v>
      </c>
      <c r="G6">
        <f t="shared" si="11"/>
        <v>3.8269543088484674E-2</v>
      </c>
      <c r="H6">
        <f t="shared" si="12"/>
        <v>0.77065349999999999</v>
      </c>
      <c r="I6" s="2">
        <f t="shared" si="13"/>
        <v>0.73238395691151537</v>
      </c>
      <c r="L6">
        <v>4.1883749999999997E-2</v>
      </c>
      <c r="M6">
        <v>30</v>
      </c>
      <c r="N6" t="s">
        <v>32</v>
      </c>
      <c r="O6">
        <v>57.551711103293819</v>
      </c>
      <c r="P6">
        <v>0.28299999999999997</v>
      </c>
      <c r="Q6">
        <f t="shared" si="5"/>
        <v>1.6287134242232149E-2</v>
      </c>
      <c r="R6">
        <f t="shared" si="14"/>
        <v>3.280371908421028E-2</v>
      </c>
      <c r="S6">
        <f t="shared" si="15"/>
        <v>0.79578375000000001</v>
      </c>
      <c r="T6" s="2">
        <f t="shared" si="16"/>
        <v>0.7629800309157897</v>
      </c>
      <c r="W6">
        <f t="shared" si="6"/>
        <v>8.3767499999999995E-2</v>
      </c>
      <c r="Y6" t="s">
        <v>33</v>
      </c>
      <c r="Z6">
        <v>90.911253064659135</v>
      </c>
      <c r="AA6">
        <v>0.21529999999999999</v>
      </c>
      <c r="AB6">
        <f t="shared" si="7"/>
        <v>1.9573192784821111E-2</v>
      </c>
      <c r="AC6">
        <f t="shared" si="17"/>
        <v>7.1469653084482054E-2</v>
      </c>
      <c r="AD6">
        <f t="shared" si="18"/>
        <v>0.83766750000000001</v>
      </c>
      <c r="AE6" s="2">
        <f t="shared" si="19"/>
        <v>0.76619784691551795</v>
      </c>
      <c r="AH6">
        <f t="shared" si="8"/>
        <v>0.12565124999999999</v>
      </c>
      <c r="AJ6" t="s">
        <v>34</v>
      </c>
      <c r="AK6">
        <v>60.451678885987313</v>
      </c>
      <c r="AL6">
        <v>0.28610000000000002</v>
      </c>
      <c r="AM6">
        <f t="shared" si="1"/>
        <v>1.7295225329280971E-2</v>
      </c>
      <c r="AN6">
        <f t="shared" si="20"/>
        <v>4.7947794586144024E-2</v>
      </c>
      <c r="AO6">
        <f t="shared" si="21"/>
        <v>0.87955125000000001</v>
      </c>
      <c r="AP6" s="2">
        <f t="shared" si="22"/>
        <v>0.83160345541385594</v>
      </c>
      <c r="AS6">
        <v>0.16753499999999999</v>
      </c>
      <c r="AU6" t="s">
        <v>35</v>
      </c>
      <c r="AV6">
        <v>75.509822922312793</v>
      </c>
      <c r="AW6">
        <v>0.30420000000000003</v>
      </c>
      <c r="AX6">
        <f t="shared" si="2"/>
        <v>2.2970088132967553E-2</v>
      </c>
      <c r="AY6">
        <f t="shared" si="23"/>
        <v>6.8847820927507547E-2</v>
      </c>
      <c r="AZ6">
        <f t="shared" si="24"/>
        <v>0.921435</v>
      </c>
      <c r="BA6" s="2">
        <f t="shared" si="25"/>
        <v>0.85258717907249248</v>
      </c>
      <c r="BD6">
        <f t="shared" si="9"/>
        <v>0.25130249999999998</v>
      </c>
      <c r="BF6" t="s">
        <v>36</v>
      </c>
      <c r="BG6">
        <v>94.003679764939875</v>
      </c>
      <c r="BH6">
        <v>0.2135</v>
      </c>
      <c r="BI6">
        <f t="shared" si="3"/>
        <v>2.0069785629814665E-2</v>
      </c>
      <c r="BJ6">
        <f t="shared" si="26"/>
        <v>5.2114909062327588E-2</v>
      </c>
      <c r="BK6">
        <f t="shared" si="27"/>
        <v>1.0052025</v>
      </c>
      <c r="BL6" s="2">
        <f t="shared" si="28"/>
        <v>0.95308759093767237</v>
      </c>
      <c r="BO6">
        <f t="shared" si="10"/>
        <v>0.33506999999999998</v>
      </c>
      <c r="BQ6" t="s">
        <v>37</v>
      </c>
      <c r="BR6">
        <v>84.985808769875419</v>
      </c>
      <c r="BS6">
        <v>0.16170000000000001</v>
      </c>
      <c r="BT6">
        <f t="shared" si="4"/>
        <v>1.3742205278088854E-2</v>
      </c>
      <c r="BU6">
        <f t="shared" si="29"/>
        <v>3.6809373137065199E-2</v>
      </c>
      <c r="BV6">
        <f t="shared" si="30"/>
        <v>1.08897</v>
      </c>
      <c r="BW6" s="2">
        <f t="shared" si="31"/>
        <v>1.0521606268629349</v>
      </c>
    </row>
    <row r="7" spans="1:76" x14ac:dyDescent="0.2">
      <c r="A7">
        <v>1.6753500000000001E-2</v>
      </c>
      <c r="B7">
        <v>30</v>
      </c>
      <c r="C7" t="s">
        <v>38</v>
      </c>
      <c r="D7">
        <v>86.642513313244052</v>
      </c>
      <c r="E7">
        <v>0.1714</v>
      </c>
      <c r="F7">
        <f t="shared" si="0"/>
        <v>1.4850526781890031E-2</v>
      </c>
      <c r="G7">
        <f t="shared" si="11"/>
        <v>3.2224612134409053E-2</v>
      </c>
      <c r="H7">
        <f t="shared" si="12"/>
        <v>0.77065349999999999</v>
      </c>
      <c r="I7" s="2">
        <f t="shared" si="13"/>
        <v>0.73842888786559091</v>
      </c>
      <c r="J7">
        <f>AVERAGE(I5:I7)</f>
        <v>0.7355351907933757</v>
      </c>
      <c r="L7">
        <v>4.1883749999999997E-2</v>
      </c>
      <c r="M7">
        <v>30</v>
      </c>
      <c r="N7" t="s">
        <v>39</v>
      </c>
      <c r="O7">
        <v>60.44745728485956</v>
      </c>
      <c r="P7">
        <v>0.22639999999999999</v>
      </c>
      <c r="Q7">
        <f t="shared" si="5"/>
        <v>1.3685304329292205E-2</v>
      </c>
      <c r="R7">
        <f t="shared" si="14"/>
        <v>2.4368155756055228E-2</v>
      </c>
      <c r="S7">
        <f t="shared" si="15"/>
        <v>0.79578375000000001</v>
      </c>
      <c r="T7" s="2">
        <f t="shared" si="16"/>
        <v>0.77141559424394479</v>
      </c>
      <c r="U7">
        <f>AVERAGE(T5:T7)</f>
        <v>0.76425638837465482</v>
      </c>
      <c r="W7">
        <f t="shared" si="6"/>
        <v>8.3767499999999995E-2</v>
      </c>
      <c r="X7">
        <v>30</v>
      </c>
      <c r="Y7" t="s">
        <v>40</v>
      </c>
      <c r="Z7">
        <v>97.707011259466242</v>
      </c>
      <c r="AA7">
        <v>0.246</v>
      </c>
      <c r="AB7">
        <f t="shared" si="7"/>
        <v>2.4035924769828697E-2</v>
      </c>
      <c r="AC7">
        <f t="shared" si="17"/>
        <v>5.4211166678986705E-2</v>
      </c>
      <c r="AD7">
        <f t="shared" si="18"/>
        <v>0.83766750000000001</v>
      </c>
      <c r="AE7" s="2">
        <f t="shared" si="19"/>
        <v>0.78345633332101328</v>
      </c>
      <c r="AF7">
        <f>AVERAGE(AE5:AE7)</f>
        <v>0.77958846499906898</v>
      </c>
      <c r="AH7">
        <f t="shared" si="8"/>
        <v>0.12565124999999999</v>
      </c>
      <c r="AI7">
        <v>30</v>
      </c>
      <c r="AJ7" t="s">
        <v>41</v>
      </c>
      <c r="AK7">
        <v>65.358314037540069</v>
      </c>
      <c r="AL7">
        <v>0.23180000000000001</v>
      </c>
      <c r="AM7">
        <f t="shared" si="1"/>
        <v>1.5150057193901788E-2</v>
      </c>
      <c r="AN7">
        <f t="shared" si="20"/>
        <v>5.1854124722016504E-2</v>
      </c>
      <c r="AO7">
        <f t="shared" si="21"/>
        <v>0.87955125000000001</v>
      </c>
      <c r="AP7" s="2">
        <f t="shared" si="22"/>
        <v>0.82769712527798345</v>
      </c>
      <c r="AQ7">
        <f>AVERAGE(AP5:AP7)</f>
        <v>0.82205455436943387</v>
      </c>
      <c r="AS7">
        <v>0.16753499999999999</v>
      </c>
      <c r="AT7">
        <v>30</v>
      </c>
      <c r="AU7" t="s">
        <v>42</v>
      </c>
      <c r="AV7">
        <v>66.864162540253417</v>
      </c>
      <c r="AW7">
        <v>0.25629999999999997</v>
      </c>
      <c r="AX7">
        <f t="shared" si="2"/>
        <v>1.7137284859066949E-2</v>
      </c>
      <c r="AY7">
        <f t="shared" si="23"/>
        <v>4.4260905107637527E-2</v>
      </c>
      <c r="AZ7">
        <f t="shared" si="24"/>
        <v>0.921435</v>
      </c>
      <c r="BA7" s="2">
        <f t="shared" si="25"/>
        <v>0.87717409489236253</v>
      </c>
      <c r="BB7">
        <f>AVERAGE(BA5:BA7)</f>
        <v>0.85723225480139531</v>
      </c>
      <c r="BD7">
        <f t="shared" si="9"/>
        <v>0.25130249999999998</v>
      </c>
      <c r="BE7">
        <v>30</v>
      </c>
      <c r="BF7" t="s">
        <v>43</v>
      </c>
      <c r="BG7">
        <v>122.09153349966648</v>
      </c>
      <c r="BH7">
        <v>0.24429999999999999</v>
      </c>
      <c r="BI7">
        <f t="shared" si="3"/>
        <v>2.9826961633968519E-2</v>
      </c>
      <c r="BJ7">
        <f t="shared" si="26"/>
        <v>6.8627372213995189E-2</v>
      </c>
      <c r="BK7">
        <f t="shared" si="27"/>
        <v>1.0052025</v>
      </c>
      <c r="BL7" s="2">
        <f t="shared" si="28"/>
        <v>0.93657512778600482</v>
      </c>
      <c r="BM7">
        <f>AVERAGE(BL5:BL7)</f>
        <v>0.95219445109734269</v>
      </c>
      <c r="BO7">
        <f t="shared" si="10"/>
        <v>0.33506999999999998</v>
      </c>
      <c r="BP7">
        <v>30</v>
      </c>
      <c r="BQ7" t="s">
        <v>44</v>
      </c>
      <c r="BR7">
        <v>95.251615264300511</v>
      </c>
      <c r="BS7">
        <v>0.15140000000000001</v>
      </c>
      <c r="BT7">
        <f t="shared" si="4"/>
        <v>1.4421094551015099E-2</v>
      </c>
      <c r="BU7">
        <f t="shared" si="29"/>
        <v>4.2924507279244573E-2</v>
      </c>
      <c r="BV7">
        <f t="shared" si="30"/>
        <v>1.08897</v>
      </c>
      <c r="BW7" s="2">
        <f t="shared" si="31"/>
        <v>1.0460454927207554</v>
      </c>
      <c r="BX7">
        <f>AVERAGE(BW5:BW7)</f>
        <v>1.0496881428899065</v>
      </c>
    </row>
    <row r="8" spans="1:76" x14ac:dyDescent="0.2">
      <c r="A8">
        <v>1.6753500000000001E-2</v>
      </c>
      <c r="B8">
        <v>30</v>
      </c>
      <c r="C8" t="s">
        <v>45</v>
      </c>
      <c r="D8">
        <v>63.9895642880075</v>
      </c>
      <c r="E8">
        <v>0.15690000000000001</v>
      </c>
      <c r="F8">
        <f t="shared" si="0"/>
        <v>1.0039962636788378E-2</v>
      </c>
      <c r="G8">
        <f t="shared" si="11"/>
        <v>3.3281766054630471E-2</v>
      </c>
      <c r="H8">
        <f t="shared" si="12"/>
        <v>0.78740699999999997</v>
      </c>
      <c r="I8" s="2">
        <f t="shared" si="13"/>
        <v>0.75412523394536946</v>
      </c>
      <c r="L8">
        <v>4.1883749999999997E-2</v>
      </c>
      <c r="M8">
        <v>30</v>
      </c>
      <c r="N8" t="s">
        <v>46</v>
      </c>
      <c r="O8">
        <v>62.15923692392316</v>
      </c>
      <c r="P8">
        <v>0.29099999999999998</v>
      </c>
      <c r="Q8">
        <f t="shared" si="5"/>
        <v>1.808833794486164E-2</v>
      </c>
      <c r="R8">
        <f t="shared" si="14"/>
        <v>6.1264113264574524E-2</v>
      </c>
      <c r="S8">
        <f t="shared" si="15"/>
        <v>0.83766750000000001</v>
      </c>
      <c r="T8" s="2">
        <f t="shared" si="16"/>
        <v>0.77640338673542553</v>
      </c>
      <c r="W8">
        <f t="shared" si="6"/>
        <v>8.3767499999999995E-2</v>
      </c>
      <c r="Y8" t="s">
        <v>47</v>
      </c>
      <c r="Z8">
        <v>82.368812202616084</v>
      </c>
      <c r="AA8">
        <v>0.23630000000000001</v>
      </c>
      <c r="AB8">
        <f t="shared" si="7"/>
        <v>1.946375032347818E-2</v>
      </c>
      <c r="AC8">
        <f t="shared" si="17"/>
        <v>4.5894139939980434E-2</v>
      </c>
      <c r="AD8">
        <f t="shared" si="18"/>
        <v>0.921435</v>
      </c>
      <c r="AE8" s="2">
        <f t="shared" si="19"/>
        <v>0.87554086006001952</v>
      </c>
      <c r="AH8">
        <f t="shared" si="8"/>
        <v>0.12565124999999999</v>
      </c>
      <c r="AJ8" t="s">
        <v>48</v>
      </c>
      <c r="AK8">
        <v>77.161397089736511</v>
      </c>
      <c r="AL8">
        <v>0.28860000000000002</v>
      </c>
      <c r="AM8">
        <f t="shared" si="1"/>
        <v>2.2268779200097961E-2</v>
      </c>
      <c r="AN8">
        <f t="shared" si="20"/>
        <v>7.517863957368387E-2</v>
      </c>
      <c r="AO8">
        <f t="shared" si="21"/>
        <v>1.0052025</v>
      </c>
      <c r="AP8" s="2">
        <f t="shared" si="22"/>
        <v>0.93002386042631613</v>
      </c>
      <c r="AS8">
        <v>0.16753499999999999</v>
      </c>
      <c r="AU8" t="s">
        <v>49</v>
      </c>
      <c r="AV8">
        <v>76.007914930637838</v>
      </c>
      <c r="AW8">
        <v>0.27389999999999998</v>
      </c>
      <c r="AX8">
        <f t="shared" si="2"/>
        <v>2.0818567899501702E-2</v>
      </c>
      <c r="AY8">
        <f t="shared" si="23"/>
        <v>7.539295325326173E-2</v>
      </c>
      <c r="AZ8">
        <f t="shared" si="24"/>
        <v>1.08897</v>
      </c>
      <c r="BA8" s="2">
        <f t="shared" si="25"/>
        <v>1.0135770467467382</v>
      </c>
      <c r="BD8">
        <f t="shared" si="9"/>
        <v>0.25130249999999998</v>
      </c>
      <c r="BF8" t="s">
        <v>50</v>
      </c>
      <c r="BG8">
        <v>98.627488774240078</v>
      </c>
      <c r="BH8">
        <v>0.22359999999999999</v>
      </c>
      <c r="BI8">
        <f t="shared" si="3"/>
        <v>2.205310648992008E-2</v>
      </c>
      <c r="BJ8">
        <f t="shared" si="26"/>
        <v>6.4877899732750419E-2</v>
      </c>
      <c r="BK8">
        <f t="shared" si="27"/>
        <v>1.256505</v>
      </c>
      <c r="BL8" s="2">
        <f t="shared" si="28"/>
        <v>1.1916271002672496</v>
      </c>
      <c r="BO8">
        <f t="shared" si="10"/>
        <v>0.33506999999999998</v>
      </c>
      <c r="BQ8" t="s">
        <v>51</v>
      </c>
      <c r="BR8">
        <v>108.56952578312575</v>
      </c>
      <c r="BS8">
        <v>0.2296</v>
      </c>
      <c r="BT8">
        <f t="shared" si="4"/>
        <v>2.4927563119805672E-2</v>
      </c>
      <c r="BU8">
        <f t="shared" si="29"/>
        <v>5.5834187177679129E-2</v>
      </c>
      <c r="BV8">
        <f t="shared" si="30"/>
        <v>1.42404</v>
      </c>
      <c r="BW8" s="2">
        <f t="shared" si="31"/>
        <v>1.3682058128223209</v>
      </c>
    </row>
    <row r="9" spans="1:76" x14ac:dyDescent="0.2">
      <c r="A9">
        <v>1.6753500000000001E-2</v>
      </c>
      <c r="B9">
        <v>30</v>
      </c>
      <c r="C9" t="s">
        <v>52</v>
      </c>
      <c r="D9">
        <v>75.821702401637296</v>
      </c>
      <c r="E9">
        <v>0.17369999999999999</v>
      </c>
      <c r="F9">
        <f t="shared" si="0"/>
        <v>1.3170229707164397E-2</v>
      </c>
      <c r="G9">
        <f t="shared" si="11"/>
        <v>4.3819533493533062E-2</v>
      </c>
      <c r="H9">
        <f t="shared" si="12"/>
        <v>0.78740699999999997</v>
      </c>
      <c r="I9" s="2">
        <f t="shared" si="13"/>
        <v>0.7435874665064669</v>
      </c>
      <c r="L9">
        <v>4.1883749999999997E-2</v>
      </c>
      <c r="M9">
        <v>30</v>
      </c>
      <c r="N9" t="s">
        <v>53</v>
      </c>
      <c r="O9">
        <v>60.974028436446211</v>
      </c>
      <c r="P9">
        <v>0.33200000000000002</v>
      </c>
      <c r="Q9">
        <f t="shared" si="5"/>
        <v>2.0243377440900143E-2</v>
      </c>
      <c r="R9">
        <f t="shared" si="14"/>
        <v>5.7351654379193102E-2</v>
      </c>
      <c r="S9">
        <f t="shared" si="15"/>
        <v>0.83766750000000001</v>
      </c>
      <c r="T9" s="2">
        <f t="shared" si="16"/>
        <v>0.78031584562080691</v>
      </c>
      <c r="W9">
        <f t="shared" si="6"/>
        <v>8.3767499999999995E-2</v>
      </c>
      <c r="Y9" t="s">
        <v>54</v>
      </c>
      <c r="Z9">
        <v>106.61192601148838</v>
      </c>
      <c r="AA9">
        <v>0.26779999999999998</v>
      </c>
      <c r="AB9">
        <f t="shared" si="7"/>
        <v>2.8550673785876588E-2</v>
      </c>
      <c r="AC9">
        <f t="shared" si="17"/>
        <v>6.7992256612708177E-2</v>
      </c>
      <c r="AD9">
        <f t="shared" si="18"/>
        <v>0.921435</v>
      </c>
      <c r="AE9" s="2">
        <f t="shared" si="19"/>
        <v>0.85344274338729187</v>
      </c>
      <c r="AH9">
        <f t="shared" si="8"/>
        <v>0.12565124999999999</v>
      </c>
      <c r="AJ9" t="s">
        <v>55</v>
      </c>
      <c r="AK9">
        <v>71.359340949344997</v>
      </c>
      <c r="AL9">
        <v>0.27889999999999998</v>
      </c>
      <c r="AM9">
        <f t="shared" si="1"/>
        <v>1.990212019077232E-2</v>
      </c>
      <c r="AN9">
        <f t="shared" si="20"/>
        <v>6.3502339341966696E-2</v>
      </c>
      <c r="AO9">
        <f t="shared" si="21"/>
        <v>1.0052025</v>
      </c>
      <c r="AP9" s="2">
        <f t="shared" si="22"/>
        <v>0.9417001606580333</v>
      </c>
      <c r="AS9">
        <v>0.16753499999999999</v>
      </c>
      <c r="AU9" t="s">
        <v>56</v>
      </c>
      <c r="AV9">
        <v>74.808372127049751</v>
      </c>
      <c r="AW9">
        <v>0.45689999999999997</v>
      </c>
      <c r="AX9">
        <f t="shared" si="2"/>
        <v>3.4179945224849032E-2</v>
      </c>
      <c r="AY9">
        <f t="shared" si="23"/>
        <v>0.10867866039670708</v>
      </c>
      <c r="AZ9">
        <f t="shared" si="24"/>
        <v>1.08897</v>
      </c>
      <c r="BA9" s="2">
        <f t="shared" si="25"/>
        <v>0.98029133960329295</v>
      </c>
      <c r="BD9">
        <f t="shared" si="9"/>
        <v>0.25130249999999998</v>
      </c>
      <c r="BF9" t="s">
        <v>57</v>
      </c>
      <c r="BG9">
        <v>86.800968530140224</v>
      </c>
      <c r="BH9">
        <v>0.17119999999999999</v>
      </c>
      <c r="BI9">
        <f t="shared" si="3"/>
        <v>1.4860325812360006E-2</v>
      </c>
      <c r="BJ9">
        <f t="shared" si="26"/>
        <v>3.8064675032032758E-2</v>
      </c>
      <c r="BK9">
        <f t="shared" si="27"/>
        <v>1.256505</v>
      </c>
      <c r="BL9" s="2">
        <f t="shared" si="28"/>
        <v>1.2184403249679672</v>
      </c>
      <c r="BO9">
        <f t="shared" si="10"/>
        <v>0.33506999999999998</v>
      </c>
      <c r="BQ9" t="s">
        <v>58</v>
      </c>
      <c r="BR9">
        <v>95.171626133895288</v>
      </c>
      <c r="BS9">
        <v>0.16669999999999999</v>
      </c>
      <c r="BT9">
        <f t="shared" si="4"/>
        <v>1.5865110076520344E-2</v>
      </c>
      <c r="BU9">
        <f t="shared" si="29"/>
        <v>3.5667887922576032E-2</v>
      </c>
      <c r="BV9">
        <f t="shared" si="30"/>
        <v>1.42404</v>
      </c>
      <c r="BW9" s="2">
        <f t="shared" si="31"/>
        <v>1.3883721120774239</v>
      </c>
    </row>
    <row r="10" spans="1:76" x14ac:dyDescent="0.2">
      <c r="A10">
        <v>1.6753500000000001E-2</v>
      </c>
      <c r="B10">
        <v>30</v>
      </c>
      <c r="C10" t="s">
        <v>59</v>
      </c>
      <c r="D10">
        <v>65.011621137268534</v>
      </c>
      <c r="E10">
        <v>0.15359999999999999</v>
      </c>
      <c r="F10">
        <f t="shared" si="0"/>
        <v>9.9857850066844469E-3</v>
      </c>
      <c r="G10">
        <f t="shared" si="11"/>
        <v>2.5652878116038613E-2</v>
      </c>
      <c r="H10">
        <f t="shared" si="12"/>
        <v>0.78740699999999997</v>
      </c>
      <c r="I10" s="2">
        <f t="shared" si="13"/>
        <v>0.76175412188396141</v>
      </c>
      <c r="J10">
        <f>AVERAGE(I8:I10)</f>
        <v>0.753155607445266</v>
      </c>
      <c r="L10">
        <v>4.1883749999999997E-2</v>
      </c>
      <c r="M10">
        <v>30</v>
      </c>
      <c r="N10" t="s">
        <v>60</v>
      </c>
      <c r="O10">
        <v>61.492485747783654</v>
      </c>
      <c r="P10">
        <v>0.30859999999999999</v>
      </c>
      <c r="Q10">
        <f t="shared" si="5"/>
        <v>1.8976581101766032E-2</v>
      </c>
      <c r="R10">
        <f t="shared" si="14"/>
        <v>4.702814118539167E-2</v>
      </c>
      <c r="S10">
        <f t="shared" si="15"/>
        <v>0.83766750000000001</v>
      </c>
      <c r="T10" s="2">
        <f t="shared" si="16"/>
        <v>0.79063935881460834</v>
      </c>
      <c r="U10">
        <f>AVERAGE(T8:T10)</f>
        <v>0.78245286372361367</v>
      </c>
      <c r="W10">
        <f t="shared" si="6"/>
        <v>8.3767499999999995E-2</v>
      </c>
      <c r="X10">
        <v>30</v>
      </c>
      <c r="Y10" t="s">
        <v>61</v>
      </c>
      <c r="Z10">
        <v>94.085636967658658</v>
      </c>
      <c r="AA10">
        <v>0.32600000000000001</v>
      </c>
      <c r="AB10">
        <f t="shared" si="7"/>
        <v>3.0671917651456725E-2</v>
      </c>
      <c r="AC10">
        <f t="shared" si="17"/>
        <v>7.0073710503142941E-2</v>
      </c>
      <c r="AD10">
        <f t="shared" si="18"/>
        <v>0.921435</v>
      </c>
      <c r="AE10" s="2">
        <f t="shared" si="19"/>
        <v>0.85136128949685708</v>
      </c>
      <c r="AF10">
        <f>AVERAGE(AE8:AE10)</f>
        <v>0.8601149643147229</v>
      </c>
      <c r="AH10">
        <f t="shared" si="8"/>
        <v>0.12565124999999999</v>
      </c>
      <c r="AI10">
        <v>30</v>
      </c>
      <c r="AJ10" t="s">
        <v>62</v>
      </c>
      <c r="AK10">
        <v>70.096551364743661</v>
      </c>
      <c r="AL10">
        <v>0.34239999999999998</v>
      </c>
      <c r="AM10">
        <f t="shared" si="1"/>
        <v>2.4001059187288228E-2</v>
      </c>
      <c r="AN10">
        <f t="shared" si="20"/>
        <v>5.1546501671668535E-2</v>
      </c>
      <c r="AO10">
        <f t="shared" si="21"/>
        <v>1.0052025</v>
      </c>
      <c r="AP10" s="2">
        <f t="shared" si="22"/>
        <v>0.95365599832833148</v>
      </c>
      <c r="AQ10">
        <f>AVERAGE(AP8:AP10)</f>
        <v>0.94179333980422697</v>
      </c>
      <c r="AS10">
        <v>0.16753499999999999</v>
      </c>
      <c r="AT10">
        <v>30</v>
      </c>
      <c r="AU10" t="s">
        <v>63</v>
      </c>
      <c r="AV10">
        <v>73.691129756276652</v>
      </c>
      <c r="AW10">
        <v>0.38840000000000002</v>
      </c>
      <c r="AX10">
        <f t="shared" si="2"/>
        <v>2.8621634797337855E-2</v>
      </c>
      <c r="AY10">
        <f t="shared" si="23"/>
        <v>8.5077561333294957E-2</v>
      </c>
      <c r="AZ10">
        <f t="shared" si="24"/>
        <v>1.08897</v>
      </c>
      <c r="BA10" s="2">
        <f t="shared" si="25"/>
        <v>1.003892438666705</v>
      </c>
      <c r="BB10">
        <f>AVERAGE(BA8:BA10)</f>
        <v>0.99925360833891208</v>
      </c>
      <c r="BD10">
        <f t="shared" si="9"/>
        <v>0.25130249999999998</v>
      </c>
      <c r="BE10">
        <v>30</v>
      </c>
      <c r="BF10" t="s">
        <v>64</v>
      </c>
      <c r="BG10">
        <v>101.74517363843871</v>
      </c>
      <c r="BH10">
        <v>0.19700000000000001</v>
      </c>
      <c r="BI10">
        <f t="shared" si="3"/>
        <v>2.0043799206772427E-2</v>
      </c>
      <c r="BJ10">
        <f t="shared" si="26"/>
        <v>4.5650565100412349E-2</v>
      </c>
      <c r="BK10">
        <f t="shared" si="27"/>
        <v>1.256505</v>
      </c>
      <c r="BL10" s="2">
        <f t="shared" si="28"/>
        <v>1.2108544348995876</v>
      </c>
      <c r="BM10">
        <f>AVERAGE(BL8:BL10)</f>
        <v>1.2069739533782682</v>
      </c>
      <c r="BO10">
        <f t="shared" si="10"/>
        <v>0.33506999999999998</v>
      </c>
      <c r="BP10">
        <v>30</v>
      </c>
      <c r="BQ10" t="s">
        <v>65</v>
      </c>
      <c r="BR10">
        <v>88.34107703345839</v>
      </c>
      <c r="BS10">
        <v>0.23139999999999999</v>
      </c>
      <c r="BT10">
        <f t="shared" si="4"/>
        <v>2.0442125225542271E-2</v>
      </c>
      <c r="BU10">
        <f t="shared" si="29"/>
        <v>5.7097601871546527E-2</v>
      </c>
      <c r="BV10">
        <f t="shared" si="30"/>
        <v>1.42404</v>
      </c>
      <c r="BW10" s="2">
        <f t="shared" si="31"/>
        <v>1.3669423981284534</v>
      </c>
      <c r="BX10">
        <f>AVERAGE(BW8:BW10)</f>
        <v>1.3745067743427326</v>
      </c>
    </row>
    <row r="11" spans="1:76" x14ac:dyDescent="0.2">
      <c r="A11">
        <v>1.6753500000000001E-2</v>
      </c>
      <c r="B11">
        <v>30</v>
      </c>
      <c r="C11" t="s">
        <v>66</v>
      </c>
      <c r="D11">
        <v>68.265160495894946</v>
      </c>
      <c r="E11">
        <v>0.15640000000000001</v>
      </c>
      <c r="F11">
        <f t="shared" si="0"/>
        <v>1.0676671101557969E-2</v>
      </c>
      <c r="G11">
        <f t="shared" si="11"/>
        <v>3.6690648479276125E-2</v>
      </c>
      <c r="H11">
        <f t="shared" si="12"/>
        <v>0.80416049999999994</v>
      </c>
      <c r="I11" s="2">
        <f t="shared" si="13"/>
        <v>0.76746985152072378</v>
      </c>
      <c r="L11">
        <v>4.1883749999999997E-2</v>
      </c>
      <c r="M11">
        <v>30</v>
      </c>
      <c r="N11" t="s">
        <v>67</v>
      </c>
      <c r="O11">
        <v>70.583581257076432</v>
      </c>
      <c r="P11">
        <v>0.432</v>
      </c>
      <c r="Q11">
        <f t="shared" si="5"/>
        <v>3.0492107103057019E-2</v>
      </c>
      <c r="R11">
        <f t="shared" si="14"/>
        <v>9.1759372254003629E-2</v>
      </c>
      <c r="S11">
        <f t="shared" si="15"/>
        <v>0.87955125000000001</v>
      </c>
      <c r="T11" s="2">
        <f t="shared" si="16"/>
        <v>0.78779187774599635</v>
      </c>
      <c r="W11">
        <f t="shared" si="6"/>
        <v>8.3767499999999995E-2</v>
      </c>
      <c r="Y11" t="s">
        <v>68</v>
      </c>
      <c r="Z11">
        <v>89.891704865030235</v>
      </c>
      <c r="AA11">
        <v>0.33429999999999999</v>
      </c>
      <c r="AB11">
        <f t="shared" si="7"/>
        <v>3.0050796936379603E-2</v>
      </c>
      <c r="AC11">
        <f t="shared" si="17"/>
        <v>7.2017308145554987E-2</v>
      </c>
      <c r="AD11">
        <f t="shared" si="18"/>
        <v>1.0052025</v>
      </c>
      <c r="AE11" s="2">
        <f t="shared" si="19"/>
        <v>0.93318519185444504</v>
      </c>
      <c r="AH11">
        <f t="shared" si="8"/>
        <v>0.12565124999999999</v>
      </c>
      <c r="AJ11" t="s">
        <v>69</v>
      </c>
      <c r="AK11">
        <v>82.961498990704044</v>
      </c>
      <c r="AL11">
        <v>0.52669999999999995</v>
      </c>
      <c r="AM11">
        <f t="shared" si="1"/>
        <v>4.3695821518403816E-2</v>
      </c>
      <c r="AN11">
        <f t="shared" si="20"/>
        <v>0.13541067208903626</v>
      </c>
      <c r="AO11">
        <f t="shared" si="21"/>
        <v>1.13085375</v>
      </c>
      <c r="AP11" s="2">
        <f t="shared" si="22"/>
        <v>0.99544307791096376</v>
      </c>
      <c r="AS11">
        <v>0.16753499999999999</v>
      </c>
      <c r="AU11" t="s">
        <v>70</v>
      </c>
      <c r="AV11">
        <v>110.04850828917971</v>
      </c>
      <c r="AW11">
        <v>0.4556</v>
      </c>
      <c r="AX11">
        <f t="shared" si="2"/>
        <v>5.0138100376550275E-2</v>
      </c>
      <c r="AY11">
        <f t="shared" si="23"/>
        <v>0.10493021213421498</v>
      </c>
      <c r="AZ11">
        <f t="shared" si="24"/>
        <v>1.256505</v>
      </c>
      <c r="BA11" s="2">
        <f t="shared" si="25"/>
        <v>1.1515747878657849</v>
      </c>
      <c r="BD11">
        <f t="shared" si="9"/>
        <v>0.25130249999999998</v>
      </c>
      <c r="BF11" t="s">
        <v>71</v>
      </c>
      <c r="BG11">
        <v>171.01047663334487</v>
      </c>
      <c r="BH11">
        <v>0.36840000000000001</v>
      </c>
      <c r="BI11">
        <f t="shared" si="3"/>
        <v>6.3000259591724256E-2</v>
      </c>
      <c r="BJ11">
        <f t="shared" si="26"/>
        <v>0.12792239184215531</v>
      </c>
      <c r="BK11">
        <f t="shared" si="27"/>
        <v>1.5078075</v>
      </c>
      <c r="BL11" s="2">
        <f t="shared" si="28"/>
        <v>1.3798851081578447</v>
      </c>
      <c r="BO11">
        <f t="shared" si="10"/>
        <v>0.33506999999999998</v>
      </c>
      <c r="BQ11" t="s">
        <v>72</v>
      </c>
      <c r="BR11">
        <v>226.50983494994139</v>
      </c>
      <c r="BS11">
        <v>0.2888</v>
      </c>
      <c r="BT11">
        <f t="shared" si="4"/>
        <v>6.5416040333543077E-2</v>
      </c>
      <c r="BU11">
        <f t="shared" si="29"/>
        <v>0.13578060675353215</v>
      </c>
      <c r="BV11">
        <f t="shared" si="30"/>
        <v>1.75911</v>
      </c>
      <c r="BW11" s="2">
        <f t="shared" si="31"/>
        <v>1.6233293932464679</v>
      </c>
    </row>
    <row r="12" spans="1:76" x14ac:dyDescent="0.2">
      <c r="A12">
        <v>1.6753500000000001E-2</v>
      </c>
      <c r="B12">
        <v>30</v>
      </c>
      <c r="C12" t="s">
        <v>73</v>
      </c>
      <c r="D12">
        <v>74.994099111395656</v>
      </c>
      <c r="E12">
        <v>0.1608</v>
      </c>
      <c r="F12">
        <f t="shared" si="0"/>
        <v>1.2059051137112422E-2</v>
      </c>
      <c r="G12">
        <f t="shared" si="11"/>
        <v>3.8295594177326843E-2</v>
      </c>
      <c r="H12">
        <f t="shared" si="12"/>
        <v>0.80416049999999994</v>
      </c>
      <c r="I12" s="2">
        <f t="shared" si="13"/>
        <v>0.76586490582267308</v>
      </c>
      <c r="L12">
        <v>4.1883749999999997E-2</v>
      </c>
      <c r="M12">
        <v>30</v>
      </c>
      <c r="N12" t="s">
        <v>74</v>
      </c>
      <c r="O12">
        <v>75.830306070721818</v>
      </c>
      <c r="P12">
        <v>0.36580000000000001</v>
      </c>
      <c r="Q12">
        <f t="shared" si="5"/>
        <v>2.7738725960670042E-2</v>
      </c>
      <c r="R12">
        <f t="shared" si="14"/>
        <v>7.8932051790173152E-2</v>
      </c>
      <c r="S12">
        <f t="shared" si="15"/>
        <v>0.87955125000000001</v>
      </c>
      <c r="T12" s="2">
        <f t="shared" si="16"/>
        <v>0.80061919820982685</v>
      </c>
      <c r="W12">
        <f t="shared" si="6"/>
        <v>8.3767499999999995E-2</v>
      </c>
      <c r="Y12" t="s">
        <v>75</v>
      </c>
      <c r="Z12">
        <v>89.946461304483194</v>
      </c>
      <c r="AA12">
        <v>0.36890000000000001</v>
      </c>
      <c r="AB12">
        <f t="shared" si="7"/>
        <v>3.3181249575223851E-2</v>
      </c>
      <c r="AC12">
        <f t="shared" si="17"/>
        <v>8.2368955636084623E-2</v>
      </c>
      <c r="AD12">
        <f t="shared" si="18"/>
        <v>1.0052025</v>
      </c>
      <c r="AE12" s="2">
        <f t="shared" si="19"/>
        <v>0.9228335443639154</v>
      </c>
      <c r="AH12">
        <f t="shared" si="8"/>
        <v>0.12565124999999999</v>
      </c>
      <c r="AJ12" t="s">
        <v>76</v>
      </c>
      <c r="AK12">
        <v>79.008713483342305</v>
      </c>
      <c r="AL12">
        <v>0.45450000000000002</v>
      </c>
      <c r="AM12">
        <f t="shared" si="1"/>
        <v>3.5909460278179074E-2</v>
      </c>
      <c r="AN12">
        <f t="shared" si="20"/>
        <v>8.1879841487031868E-2</v>
      </c>
      <c r="AO12">
        <f t="shared" si="21"/>
        <v>1.13085375</v>
      </c>
      <c r="AP12" s="2">
        <f t="shared" si="22"/>
        <v>1.0489739085129681</v>
      </c>
      <c r="AS12">
        <v>0.16753499999999999</v>
      </c>
      <c r="AU12" t="s">
        <v>77</v>
      </c>
      <c r="AV12">
        <v>88.156071959157174</v>
      </c>
      <c r="AW12">
        <v>0.38129999999999997</v>
      </c>
      <c r="AX12">
        <f t="shared" si="2"/>
        <v>3.361391023802663E-2</v>
      </c>
      <c r="AY12">
        <f t="shared" si="23"/>
        <v>8.0103445572733994E-2</v>
      </c>
      <c r="AZ12">
        <f t="shared" si="24"/>
        <v>1.256505</v>
      </c>
      <c r="BA12" s="2">
        <f t="shared" si="25"/>
        <v>1.1764015544272659</v>
      </c>
      <c r="BD12">
        <f t="shared" si="9"/>
        <v>0.25130249999999998</v>
      </c>
      <c r="BF12" t="s">
        <v>78</v>
      </c>
      <c r="BG12">
        <v>186.36468973671495</v>
      </c>
      <c r="BH12">
        <v>0.28210000000000002</v>
      </c>
      <c r="BI12">
        <f t="shared" si="3"/>
        <v>5.2573478974727292E-2</v>
      </c>
      <c r="BJ12">
        <f t="shared" si="26"/>
        <v>8.9810988597106872E-2</v>
      </c>
      <c r="BK12">
        <f t="shared" si="27"/>
        <v>1.5078075</v>
      </c>
      <c r="BL12" s="2">
        <f t="shared" si="28"/>
        <v>1.4179965114028932</v>
      </c>
      <c r="BO12">
        <f t="shared" si="10"/>
        <v>0.33506999999999998</v>
      </c>
      <c r="BQ12" t="s">
        <v>79</v>
      </c>
      <c r="BR12">
        <v>216.32541195792967</v>
      </c>
      <c r="BS12">
        <v>0.30530000000000002</v>
      </c>
      <c r="BT12">
        <f t="shared" si="4"/>
        <v>6.6044148270755929E-2</v>
      </c>
      <c r="BU12">
        <f t="shared" si="29"/>
        <v>0.13891312791918969</v>
      </c>
      <c r="BV12">
        <f t="shared" si="30"/>
        <v>1.75911</v>
      </c>
      <c r="BW12" s="2">
        <f t="shared" si="31"/>
        <v>1.6201968720808102</v>
      </c>
    </row>
    <row r="13" spans="1:76" x14ac:dyDescent="0.2">
      <c r="A13">
        <v>1.6753500000000001E-2</v>
      </c>
      <c r="B13">
        <v>30</v>
      </c>
      <c r="C13" t="s">
        <v>80</v>
      </c>
      <c r="D13">
        <v>129.00486206027338</v>
      </c>
      <c r="E13">
        <v>0.1661</v>
      </c>
      <c r="F13">
        <f t="shared" si="0"/>
        <v>2.1427707588211407E-2</v>
      </c>
      <c r="G13">
        <f t="shared" si="11"/>
        <v>4.7636856700414426E-2</v>
      </c>
      <c r="H13">
        <f t="shared" si="12"/>
        <v>0.80416049999999994</v>
      </c>
      <c r="I13" s="2">
        <f t="shared" si="13"/>
        <v>0.75652364329958555</v>
      </c>
      <c r="J13">
        <f>AVERAGE(I11:I13)</f>
        <v>0.76328613354766084</v>
      </c>
      <c r="L13">
        <v>4.1883749999999997E-2</v>
      </c>
      <c r="M13">
        <v>30</v>
      </c>
      <c r="N13" t="s">
        <v>81</v>
      </c>
      <c r="O13">
        <v>62.091365854569915</v>
      </c>
      <c r="P13">
        <v>0.3705</v>
      </c>
      <c r="Q13">
        <f t="shared" si="5"/>
        <v>2.300485104911815E-2</v>
      </c>
      <c r="R13">
        <f t="shared" si="14"/>
        <v>9.5392023513917831E-2</v>
      </c>
      <c r="S13">
        <f t="shared" si="15"/>
        <v>0.87955125000000001</v>
      </c>
      <c r="T13" s="2">
        <f t="shared" si="16"/>
        <v>0.78415922648608216</v>
      </c>
      <c r="U13">
        <f>AVERAGE(T11:T13)</f>
        <v>0.79085676748063516</v>
      </c>
      <c r="W13">
        <f t="shared" si="6"/>
        <v>8.3767499999999995E-2</v>
      </c>
      <c r="X13">
        <v>30</v>
      </c>
      <c r="Y13" t="s">
        <v>82</v>
      </c>
      <c r="Z13">
        <v>80.792860823763888</v>
      </c>
      <c r="AA13">
        <v>0.4002</v>
      </c>
      <c r="AB13">
        <f t="shared" si="7"/>
        <v>3.2333302901670309E-2</v>
      </c>
      <c r="AC13">
        <f t="shared" si="17"/>
        <v>7.0563980981437097E-2</v>
      </c>
      <c r="AD13">
        <f t="shared" si="18"/>
        <v>1.0052025</v>
      </c>
      <c r="AE13" s="2">
        <f t="shared" si="19"/>
        <v>0.93463851901856287</v>
      </c>
      <c r="AF13">
        <f>AVERAGE(AE11:AE13)</f>
        <v>0.93021908507897455</v>
      </c>
      <c r="AH13">
        <f t="shared" si="8"/>
        <v>0.12565124999999999</v>
      </c>
      <c r="AI13">
        <v>30</v>
      </c>
      <c r="AJ13" t="s">
        <v>83</v>
      </c>
      <c r="AK13">
        <v>89.59011004919968</v>
      </c>
      <c r="AL13">
        <v>0.43120000000000003</v>
      </c>
      <c r="AM13">
        <f t="shared" si="1"/>
        <v>3.8631255453214906E-2</v>
      </c>
      <c r="AN13">
        <f t="shared" si="20"/>
        <v>0.15600456079495992</v>
      </c>
      <c r="AO13">
        <f t="shared" si="21"/>
        <v>1.13085375</v>
      </c>
      <c r="AP13" s="2">
        <f t="shared" si="22"/>
        <v>0.97484918920504005</v>
      </c>
      <c r="AQ13">
        <f>AVERAGE(AP11:AP13)</f>
        <v>1.0064220585429906</v>
      </c>
      <c r="AS13">
        <v>0.16753499999999999</v>
      </c>
      <c r="AT13">
        <v>30</v>
      </c>
      <c r="AU13" t="s">
        <v>84</v>
      </c>
      <c r="AV13">
        <v>105.55827295621954</v>
      </c>
      <c r="AW13">
        <v>0.39960000000000001</v>
      </c>
      <c r="AX13">
        <f t="shared" si="2"/>
        <v>4.2181085873305331E-2</v>
      </c>
      <c r="AY13">
        <f t="shared" si="23"/>
        <v>0.11889462141862656</v>
      </c>
      <c r="AZ13">
        <f t="shared" si="24"/>
        <v>1.256505</v>
      </c>
      <c r="BA13" s="2">
        <f t="shared" si="25"/>
        <v>1.1376103785813734</v>
      </c>
      <c r="BB13">
        <f>AVERAGE(BA11:BA13)</f>
        <v>1.1551955736248081</v>
      </c>
      <c r="BD13">
        <f t="shared" si="9"/>
        <v>0.25130249999999998</v>
      </c>
      <c r="BE13">
        <v>30</v>
      </c>
      <c r="BF13" t="s">
        <v>85</v>
      </c>
      <c r="BG13">
        <v>173.7082304020168</v>
      </c>
      <c r="BH13">
        <v>0.29980000000000001</v>
      </c>
      <c r="BI13">
        <f t="shared" si="3"/>
        <v>5.2077727474524639E-2</v>
      </c>
      <c r="BJ13">
        <f t="shared" si="26"/>
        <v>9.7937722671070898E-2</v>
      </c>
      <c r="BK13">
        <f t="shared" si="27"/>
        <v>1.5078075</v>
      </c>
      <c r="BL13" s="2">
        <f t="shared" si="28"/>
        <v>1.409869777328929</v>
      </c>
      <c r="BM13">
        <f>AVERAGE(BL11:BL13)</f>
        <v>1.4025837989632224</v>
      </c>
      <c r="BO13">
        <f t="shared" si="10"/>
        <v>0.33506999999999998</v>
      </c>
      <c r="BP13">
        <v>30</v>
      </c>
      <c r="BQ13" t="s">
        <v>86</v>
      </c>
      <c r="BR13">
        <v>238.38762830273637</v>
      </c>
      <c r="BS13">
        <v>0.21079999999999999</v>
      </c>
      <c r="BT13">
        <f t="shared" si="4"/>
        <v>5.0252112046216824E-2</v>
      </c>
      <c r="BU13">
        <f t="shared" si="29"/>
        <v>7.8706736502795832E-2</v>
      </c>
      <c r="BV13">
        <f t="shared" si="30"/>
        <v>1.75911</v>
      </c>
      <c r="BW13" s="2">
        <f t="shared" si="31"/>
        <v>1.6804032634972041</v>
      </c>
      <c r="BX13">
        <f>AVERAGE(BW11:BW13)</f>
        <v>1.6413098429414941</v>
      </c>
    </row>
    <row r="14" spans="1:76" x14ac:dyDescent="0.2">
      <c r="A14">
        <v>1.6753500000000001E-2</v>
      </c>
      <c r="B14">
        <v>30</v>
      </c>
      <c r="C14" t="s">
        <v>87</v>
      </c>
      <c r="D14">
        <v>70.619570258166064</v>
      </c>
      <c r="E14">
        <v>0.1704</v>
      </c>
      <c r="F14">
        <f t="shared" si="0"/>
        <v>1.2033574771991497E-2</v>
      </c>
      <c r="G14">
        <f t="shared" si="11"/>
        <v>4.3964308253743534E-2</v>
      </c>
      <c r="H14">
        <f t="shared" si="12"/>
        <v>0.82091399999999992</v>
      </c>
      <c r="I14" s="2">
        <f t="shared" si="13"/>
        <v>0.77694969174625639</v>
      </c>
      <c r="L14">
        <v>4.1883749999999997E-2</v>
      </c>
      <c r="M14">
        <v>30</v>
      </c>
      <c r="N14" t="s">
        <v>88</v>
      </c>
      <c r="O14">
        <v>63.560361419022442</v>
      </c>
      <c r="P14">
        <v>0.39900000000000002</v>
      </c>
      <c r="Q14">
        <f t="shared" si="5"/>
        <v>2.5360584206189956E-2</v>
      </c>
      <c r="R14">
        <f t="shared" si="14"/>
        <v>6.1433207491144809E-2</v>
      </c>
      <c r="S14">
        <f t="shared" si="15"/>
        <v>0.921435</v>
      </c>
      <c r="T14" s="2">
        <f t="shared" si="16"/>
        <v>0.86000179250885522</v>
      </c>
      <c r="W14">
        <f t="shared" si="6"/>
        <v>8.3767499999999995E-2</v>
      </c>
      <c r="Y14" t="s">
        <v>89</v>
      </c>
      <c r="Z14">
        <v>91.687972760119635</v>
      </c>
      <c r="AA14">
        <v>0.40300000000000002</v>
      </c>
      <c r="AB14">
        <f t="shared" si="7"/>
        <v>3.6950253022328211E-2</v>
      </c>
      <c r="AC14">
        <f t="shared" si="17"/>
        <v>9.6941236780597531E-2</v>
      </c>
      <c r="AD14">
        <f t="shared" si="18"/>
        <v>1.08897</v>
      </c>
      <c r="AE14" s="2">
        <f t="shared" si="19"/>
        <v>0.99202876321940248</v>
      </c>
      <c r="AH14">
        <f t="shared" si="8"/>
        <v>0.12565124999999999</v>
      </c>
      <c r="AJ14" t="s">
        <v>90</v>
      </c>
      <c r="AK14">
        <v>107.00593010015233</v>
      </c>
      <c r="AL14">
        <v>0.54669999999999996</v>
      </c>
      <c r="AM14">
        <f t="shared" si="1"/>
        <v>5.8500141985753276E-2</v>
      </c>
      <c r="AN14">
        <f t="shared" si="20"/>
        <v>0.14962247533382397</v>
      </c>
      <c r="AO14">
        <f t="shared" si="21"/>
        <v>1.256505</v>
      </c>
      <c r="AP14" s="2">
        <f t="shared" si="22"/>
        <v>1.106882524666176</v>
      </c>
      <c r="AS14">
        <v>0.16753499999999999</v>
      </c>
      <c r="AU14" t="s">
        <v>91</v>
      </c>
      <c r="AV14">
        <v>97.92764963639118</v>
      </c>
      <c r="AW14">
        <v>0.61580000000000001</v>
      </c>
      <c r="AX14">
        <f t="shared" si="2"/>
        <v>6.030384664608969E-2</v>
      </c>
      <c r="AY14">
        <f t="shared" si="23"/>
        <v>0.15251477000802494</v>
      </c>
      <c r="AZ14">
        <f t="shared" si="24"/>
        <v>1.42404</v>
      </c>
      <c r="BA14" s="2">
        <f t="shared" si="25"/>
        <v>1.271525229991975</v>
      </c>
      <c r="BD14">
        <f t="shared" si="9"/>
        <v>0.25130249999999998</v>
      </c>
      <c r="BF14" t="s">
        <v>92</v>
      </c>
      <c r="BG14">
        <v>191.82489600732944</v>
      </c>
      <c r="BH14">
        <v>0.30430000000000001</v>
      </c>
      <c r="BI14">
        <f t="shared" si="3"/>
        <v>5.8372315855030353E-2</v>
      </c>
      <c r="BJ14">
        <f t="shared" si="26"/>
        <v>9.610879071414874E-2</v>
      </c>
      <c r="BK14">
        <f t="shared" si="27"/>
        <v>1.75911</v>
      </c>
      <c r="BL14" s="2">
        <f t="shared" si="28"/>
        <v>1.6630012092858513</v>
      </c>
      <c r="BO14">
        <f t="shared" si="10"/>
        <v>0.33506999999999998</v>
      </c>
      <c r="BQ14" t="s">
        <v>93</v>
      </c>
      <c r="BR14">
        <v>191.59112436063043</v>
      </c>
      <c r="BS14">
        <v>0.33900000000000002</v>
      </c>
      <c r="BT14">
        <f t="shared" si="4"/>
        <v>6.4949391158253725E-2</v>
      </c>
      <c r="BU14">
        <f t="shared" si="29"/>
        <v>0.1202715483997055</v>
      </c>
      <c r="BV14">
        <f t="shared" si="30"/>
        <v>2.0941799999999997</v>
      </c>
      <c r="BW14" s="2">
        <f t="shared" si="31"/>
        <v>1.9739084516002943</v>
      </c>
    </row>
    <row r="15" spans="1:76" x14ac:dyDescent="0.2">
      <c r="A15">
        <v>1.6753500000000001E-2</v>
      </c>
      <c r="B15">
        <v>30</v>
      </c>
      <c r="C15" t="s">
        <v>94</v>
      </c>
      <c r="D15">
        <v>76.046293914638895</v>
      </c>
      <c r="E15">
        <v>0.16200000000000001</v>
      </c>
      <c r="F15">
        <f t="shared" si="0"/>
        <v>1.2319499614171501E-2</v>
      </c>
      <c r="G15">
        <f t="shared" si="11"/>
        <v>4.4656460586716136E-2</v>
      </c>
      <c r="H15">
        <f t="shared" si="12"/>
        <v>0.82091399999999992</v>
      </c>
      <c r="I15" s="2">
        <f t="shared" si="13"/>
        <v>0.77625753941328379</v>
      </c>
      <c r="L15">
        <v>4.1883749999999997E-2</v>
      </c>
      <c r="M15">
        <v>30</v>
      </c>
      <c r="N15" t="s">
        <v>95</v>
      </c>
      <c r="O15">
        <v>56.211750879742745</v>
      </c>
      <c r="P15">
        <v>0.59319999999999995</v>
      </c>
      <c r="Q15">
        <f t="shared" si="5"/>
        <v>3.3344810621863397E-2</v>
      </c>
      <c r="R15">
        <f t="shared" si="14"/>
        <v>8.8203720432682847E-2</v>
      </c>
      <c r="S15">
        <f t="shared" si="15"/>
        <v>0.921435</v>
      </c>
      <c r="T15" s="2">
        <f t="shared" si="16"/>
        <v>0.83323127956731713</v>
      </c>
      <c r="W15">
        <f t="shared" si="6"/>
        <v>8.3767499999999995E-2</v>
      </c>
      <c r="Y15" t="s">
        <v>96</v>
      </c>
      <c r="Z15">
        <v>94.629419624277773</v>
      </c>
      <c r="AA15">
        <v>0.38469999999999999</v>
      </c>
      <c r="AB15">
        <f t="shared" si="7"/>
        <v>3.6403937729459657E-2</v>
      </c>
      <c r="AC15">
        <f t="shared" si="17"/>
        <v>9.8665459424985114E-2</v>
      </c>
      <c r="AD15">
        <f t="shared" si="18"/>
        <v>1.08897</v>
      </c>
      <c r="AE15" s="2">
        <f t="shared" si="19"/>
        <v>0.99030454057501482</v>
      </c>
      <c r="AH15">
        <f t="shared" si="8"/>
        <v>0.12565124999999999</v>
      </c>
      <c r="AJ15" t="s">
        <v>97</v>
      </c>
      <c r="AK15">
        <v>87.598007721269809</v>
      </c>
      <c r="AL15">
        <v>0.54039999999999999</v>
      </c>
      <c r="AM15">
        <f t="shared" si="1"/>
        <v>4.7337963372574204E-2</v>
      </c>
      <c r="AN15">
        <f t="shared" si="20"/>
        <v>0.10839932852485708</v>
      </c>
      <c r="AO15">
        <f t="shared" si="21"/>
        <v>1.256505</v>
      </c>
      <c r="AP15" s="2">
        <f t="shared" si="22"/>
        <v>1.148105671475143</v>
      </c>
      <c r="AS15">
        <v>0.16753499999999999</v>
      </c>
      <c r="AU15" t="s">
        <v>98</v>
      </c>
      <c r="AV15">
        <v>92.523423071457159</v>
      </c>
      <c r="AW15">
        <v>0.4753</v>
      </c>
      <c r="AX15">
        <f t="shared" si="2"/>
        <v>4.3976382985863587E-2</v>
      </c>
      <c r="AY15">
        <f t="shared" si="23"/>
        <v>0.1315911644249862</v>
      </c>
      <c r="AZ15">
        <f t="shared" si="24"/>
        <v>1.42404</v>
      </c>
      <c r="BA15" s="2">
        <f t="shared" si="25"/>
        <v>1.2924488355750139</v>
      </c>
      <c r="BD15">
        <f t="shared" si="9"/>
        <v>0.25130249999999998</v>
      </c>
      <c r="BF15" t="s">
        <v>99</v>
      </c>
      <c r="BG15">
        <v>197.36257525240421</v>
      </c>
      <c r="BH15">
        <v>0.3347</v>
      </c>
      <c r="BI15">
        <f t="shared" si="3"/>
        <v>6.6057253936979685E-2</v>
      </c>
      <c r="BJ15">
        <f t="shared" si="26"/>
        <v>0.13050696348178203</v>
      </c>
      <c r="BK15">
        <f t="shared" si="27"/>
        <v>1.75911</v>
      </c>
      <c r="BL15" s="2">
        <f t="shared" si="28"/>
        <v>1.6286030365182178</v>
      </c>
      <c r="BO15">
        <f t="shared" si="10"/>
        <v>0.33506999999999998</v>
      </c>
      <c r="BQ15" t="s">
        <v>100</v>
      </c>
      <c r="BR15">
        <v>194.505529438774</v>
      </c>
      <c r="BS15">
        <v>0.36020000000000002</v>
      </c>
      <c r="BT15">
        <f t="shared" si="4"/>
        <v>7.0060891703846398E-2</v>
      </c>
      <c r="BU15">
        <f t="shared" si="29"/>
        <v>0.13154082115130131</v>
      </c>
      <c r="BV15">
        <f t="shared" si="30"/>
        <v>2.0941799999999997</v>
      </c>
      <c r="BW15" s="2">
        <f t="shared" si="31"/>
        <v>1.9626391788486983</v>
      </c>
    </row>
    <row r="16" spans="1:76" x14ac:dyDescent="0.2">
      <c r="A16">
        <v>1.6753500000000001E-2</v>
      </c>
      <c r="B16">
        <v>30</v>
      </c>
      <c r="C16" t="s">
        <v>101</v>
      </c>
      <c r="D16">
        <v>65.49016184615688</v>
      </c>
      <c r="E16">
        <v>0.1636</v>
      </c>
      <c r="F16">
        <f t="shared" si="0"/>
        <v>1.0714190478031264E-2</v>
      </c>
      <c r="G16">
        <f t="shared" si="11"/>
        <v>3.3862603188547051E-2</v>
      </c>
      <c r="H16">
        <f t="shared" si="12"/>
        <v>0.82091399999999992</v>
      </c>
      <c r="I16" s="2">
        <f t="shared" si="13"/>
        <v>0.78705139681145286</v>
      </c>
      <c r="J16">
        <f>AVERAGE(I14:I16)</f>
        <v>0.78008620932366435</v>
      </c>
      <c r="L16">
        <v>4.1883749999999997E-2</v>
      </c>
      <c r="M16">
        <v>30</v>
      </c>
      <c r="N16" t="s">
        <v>102</v>
      </c>
      <c r="O16">
        <v>63.036938476144094</v>
      </c>
      <c r="P16">
        <v>0.6643</v>
      </c>
      <c r="Q16">
        <f t="shared" si="5"/>
        <v>4.1875438229702522E-2</v>
      </c>
      <c r="R16">
        <f t="shared" si="14"/>
        <v>0.11567565705830374</v>
      </c>
      <c r="S16">
        <f t="shared" si="15"/>
        <v>0.921435</v>
      </c>
      <c r="T16" s="2">
        <f t="shared" si="16"/>
        <v>0.80575934294169627</v>
      </c>
      <c r="U16">
        <f>AVERAGE(T14:T16)</f>
        <v>0.83299747167262284</v>
      </c>
      <c r="W16">
        <f t="shared" si="6"/>
        <v>8.3767499999999995E-2</v>
      </c>
      <c r="X16">
        <v>30</v>
      </c>
      <c r="Y16" t="s">
        <v>103</v>
      </c>
      <c r="Z16">
        <v>77.802514374681181</v>
      </c>
      <c r="AA16">
        <v>0.45829999999999999</v>
      </c>
      <c r="AB16">
        <f t="shared" si="7"/>
        <v>3.5656892337916385E-2</v>
      </c>
      <c r="AC16">
        <f t="shared" si="17"/>
        <v>9.1242535759762905E-2</v>
      </c>
      <c r="AD16">
        <f t="shared" si="18"/>
        <v>1.08897</v>
      </c>
      <c r="AE16" s="2">
        <f t="shared" si="19"/>
        <v>0.99772746424023706</v>
      </c>
      <c r="AF16">
        <f>AVERAGE(AE14:AE16)</f>
        <v>0.99335358934488482</v>
      </c>
      <c r="AH16">
        <f t="shared" si="8"/>
        <v>0.12565124999999999</v>
      </c>
      <c r="AI16">
        <v>30</v>
      </c>
      <c r="AJ16" t="s">
        <v>104</v>
      </c>
      <c r="AK16">
        <v>97.827149722041156</v>
      </c>
      <c r="AL16">
        <v>0.64710000000000001</v>
      </c>
      <c r="AM16">
        <f t="shared" si="1"/>
        <v>6.330394858513283E-2</v>
      </c>
      <c r="AN16">
        <f t="shared" si="20"/>
        <v>0.142845170982768</v>
      </c>
      <c r="AO16">
        <f t="shared" si="21"/>
        <v>1.256505</v>
      </c>
      <c r="AP16" s="2">
        <f t="shared" si="22"/>
        <v>1.1136598290172319</v>
      </c>
      <c r="AQ16">
        <f>AVERAGE(AP14:AP16)</f>
        <v>1.1228826750528504</v>
      </c>
      <c r="AS16">
        <v>0.16753499999999999</v>
      </c>
      <c r="AT16">
        <v>30</v>
      </c>
      <c r="AU16" t="s">
        <v>105</v>
      </c>
      <c r="AV16">
        <v>99.866088427611587</v>
      </c>
      <c r="AW16">
        <v>0.43309999999999998</v>
      </c>
      <c r="AX16">
        <f t="shared" si="2"/>
        <v>4.3252002897998583E-2</v>
      </c>
      <c r="AY16">
        <f t="shared" si="23"/>
        <v>0.11428945035670462</v>
      </c>
      <c r="AZ16">
        <f t="shared" si="24"/>
        <v>1.42404</v>
      </c>
      <c r="BA16" s="2">
        <f t="shared" si="25"/>
        <v>1.3097505496432953</v>
      </c>
      <c r="BB16">
        <f>AVERAGE(BA14:BA16)</f>
        <v>1.2912415384034281</v>
      </c>
      <c r="BD16">
        <f t="shared" si="9"/>
        <v>0.25130249999999998</v>
      </c>
      <c r="BE16">
        <v>30</v>
      </c>
      <c r="BF16" t="s">
        <v>106</v>
      </c>
      <c r="BG16">
        <v>154.99587050024383</v>
      </c>
      <c r="BH16">
        <v>0.41789999999999999</v>
      </c>
      <c r="BI16">
        <f t="shared" si="3"/>
        <v>6.4772774282051901E-2</v>
      </c>
      <c r="BJ16">
        <f t="shared" si="26"/>
        <v>0.1222599459696163</v>
      </c>
      <c r="BK16">
        <f t="shared" si="27"/>
        <v>1.75911</v>
      </c>
      <c r="BL16" s="2">
        <f t="shared" si="28"/>
        <v>1.6368500540303836</v>
      </c>
      <c r="BM16">
        <f>AVERAGE(BL14:BL16)</f>
        <v>1.6428180999448176</v>
      </c>
      <c r="BO16">
        <f t="shared" si="10"/>
        <v>0.33506999999999998</v>
      </c>
      <c r="BP16">
        <v>30</v>
      </c>
      <c r="BQ16" t="s">
        <v>107</v>
      </c>
      <c r="BR16">
        <v>264.67525664677913</v>
      </c>
      <c r="BS16">
        <v>0.37519999999999998</v>
      </c>
      <c r="BT16">
        <f t="shared" si="4"/>
        <v>9.9306156293871531E-2</v>
      </c>
      <c r="BU16">
        <f t="shared" si="29"/>
        <v>0.15995876518612834</v>
      </c>
      <c r="BV16">
        <f t="shared" si="30"/>
        <v>2.0941799999999997</v>
      </c>
      <c r="BW16" s="2">
        <f t="shared" si="31"/>
        <v>1.9342212348138714</v>
      </c>
      <c r="BX16">
        <f>AVERAGE(BW14:BW16)</f>
        <v>1.9569229550876213</v>
      </c>
    </row>
    <row r="17" spans="1:76" x14ac:dyDescent="0.2">
      <c r="A17">
        <v>1.6753500000000001E-2</v>
      </c>
      <c r="B17">
        <v>30</v>
      </c>
      <c r="C17" t="s">
        <v>108</v>
      </c>
      <c r="D17">
        <v>83.677896994470672</v>
      </c>
      <c r="E17">
        <v>0.161</v>
      </c>
      <c r="F17">
        <f t="shared" si="0"/>
        <v>1.3472141416109779E-2</v>
      </c>
      <c r="G17">
        <f t="shared" si="11"/>
        <v>3.7747069105009357E-2</v>
      </c>
      <c r="H17">
        <f t="shared" si="12"/>
        <v>0.8376674999999999</v>
      </c>
      <c r="I17" s="2">
        <f t="shared" si="13"/>
        <v>0.79992043089499054</v>
      </c>
      <c r="L17">
        <v>4.1883749999999997E-2</v>
      </c>
      <c r="M17">
        <v>30</v>
      </c>
      <c r="N17" t="s">
        <v>109</v>
      </c>
      <c r="O17">
        <v>56.139892478211522</v>
      </c>
      <c r="P17">
        <v>0.4461</v>
      </c>
      <c r="Q17">
        <f t="shared" si="5"/>
        <v>2.5044006034530161E-2</v>
      </c>
      <c r="R17">
        <f t="shared" si="14"/>
        <v>0.10677749611350595</v>
      </c>
      <c r="S17">
        <f t="shared" si="15"/>
        <v>0.96331875</v>
      </c>
      <c r="T17" s="2">
        <f t="shared" si="16"/>
        <v>0.85654125388649405</v>
      </c>
      <c r="W17">
        <f t="shared" si="6"/>
        <v>8.3767499999999995E-2</v>
      </c>
      <c r="Y17" t="s">
        <v>110</v>
      </c>
      <c r="Z17">
        <v>112.3841095291401</v>
      </c>
      <c r="AA17">
        <v>0.40860000000000002</v>
      </c>
      <c r="AB17">
        <f t="shared" si="7"/>
        <v>4.592014715360665E-2</v>
      </c>
      <c r="AC17">
        <f t="shared" si="17"/>
        <v>7.8680863302697523E-2</v>
      </c>
      <c r="AD17">
        <f t="shared" si="18"/>
        <v>1.1727375</v>
      </c>
      <c r="AE17" s="2">
        <f t="shared" si="19"/>
        <v>1.0940566366973026</v>
      </c>
      <c r="AH17">
        <f t="shared" si="8"/>
        <v>0.12565124999999999</v>
      </c>
      <c r="AJ17" t="s">
        <v>111</v>
      </c>
      <c r="AK17">
        <v>82.900069771357977</v>
      </c>
      <c r="AL17">
        <v>0.55649999999999999</v>
      </c>
      <c r="AM17">
        <f t="shared" si="1"/>
        <v>4.6133888827760712E-2</v>
      </c>
      <c r="AN17">
        <f t="shared" si="20"/>
        <v>0.1179989937591347</v>
      </c>
      <c r="AO17">
        <f t="shared" si="21"/>
        <v>1.38215625</v>
      </c>
      <c r="AP17" s="2">
        <f t="shared" si="22"/>
        <v>1.2641572562408654</v>
      </c>
      <c r="AS17">
        <v>0.16753499999999999</v>
      </c>
      <c r="AU17" t="s">
        <v>112</v>
      </c>
      <c r="AV17">
        <v>157.24777808648517</v>
      </c>
      <c r="AW17">
        <v>0.57430000000000003</v>
      </c>
      <c r="AX17">
        <f t="shared" si="2"/>
        <v>9.0307398955068438E-2</v>
      </c>
      <c r="AY17">
        <f t="shared" si="23"/>
        <v>0.2312242431485188</v>
      </c>
      <c r="AZ17">
        <f t="shared" si="24"/>
        <v>1.591575</v>
      </c>
      <c r="BA17" s="2">
        <f t="shared" si="25"/>
        <v>1.3603507568514812</v>
      </c>
      <c r="BD17">
        <f t="shared" si="9"/>
        <v>0.25130249999999998</v>
      </c>
      <c r="BF17" t="s">
        <v>113</v>
      </c>
      <c r="BG17">
        <v>185.95396504737093</v>
      </c>
      <c r="BH17">
        <v>0.38229999999999997</v>
      </c>
      <c r="BI17">
        <f t="shared" si="3"/>
        <v>7.1090200837609904E-2</v>
      </c>
      <c r="BJ17">
        <f t="shared" si="26"/>
        <v>0.14215274451167098</v>
      </c>
      <c r="BK17">
        <f t="shared" si="27"/>
        <v>2.0104125000000002</v>
      </c>
      <c r="BL17" s="2">
        <f t="shared" si="28"/>
        <v>1.8682597554883291</v>
      </c>
      <c r="BO17">
        <f t="shared" si="10"/>
        <v>0.33506999999999998</v>
      </c>
      <c r="BQ17" t="s">
        <v>114</v>
      </c>
      <c r="BR17">
        <v>199.93091515544307</v>
      </c>
      <c r="BS17">
        <v>0.37769999999999998</v>
      </c>
      <c r="BT17">
        <f t="shared" si="4"/>
        <v>7.5513906654210844E-2</v>
      </c>
      <c r="BU17">
        <f t="shared" si="29"/>
        <v>0.16368447943902259</v>
      </c>
      <c r="BV17">
        <f t="shared" si="30"/>
        <v>2.4292499999999997</v>
      </c>
      <c r="BW17" s="2">
        <f t="shared" si="31"/>
        <v>2.265565520560977</v>
      </c>
    </row>
    <row r="18" spans="1:76" x14ac:dyDescent="0.2">
      <c r="A18">
        <v>1.6753500000000001E-2</v>
      </c>
      <c r="B18">
        <v>30</v>
      </c>
      <c r="C18" t="s">
        <v>115</v>
      </c>
      <c r="D18">
        <v>79.862966819323674</v>
      </c>
      <c r="E18">
        <v>0.1565</v>
      </c>
      <c r="F18">
        <f t="shared" si="0"/>
        <v>1.2498554307224156E-2</v>
      </c>
      <c r="G18">
        <f t="shared" si="11"/>
        <v>3.599412091120005E-2</v>
      </c>
      <c r="H18">
        <f t="shared" si="12"/>
        <v>0.8376674999999999</v>
      </c>
      <c r="I18" s="2">
        <f t="shared" si="13"/>
        <v>0.80167337908879988</v>
      </c>
      <c r="L18">
        <v>4.1883749999999997E-2</v>
      </c>
      <c r="M18">
        <v>30</v>
      </c>
      <c r="N18" t="s">
        <v>116</v>
      </c>
      <c r="O18">
        <v>65.141046937515995</v>
      </c>
      <c r="P18">
        <v>0.73970000000000002</v>
      </c>
      <c r="Q18">
        <f t="shared" si="5"/>
        <v>4.8184832419680579E-2</v>
      </c>
      <c r="R18">
        <f t="shared" si="14"/>
        <v>0.12376427374133529</v>
      </c>
      <c r="S18">
        <f t="shared" si="15"/>
        <v>0.96331875</v>
      </c>
      <c r="T18" s="2">
        <f t="shared" si="16"/>
        <v>0.83955447625866475</v>
      </c>
      <c r="W18">
        <f t="shared" si="6"/>
        <v>8.3767499999999995E-2</v>
      </c>
      <c r="Y18" t="s">
        <v>117</v>
      </c>
      <c r="Z18">
        <v>106.37448194961803</v>
      </c>
      <c r="AA18">
        <v>0.46689999999999998</v>
      </c>
      <c r="AB18">
        <f t="shared" si="7"/>
        <v>4.9666245622276659E-2</v>
      </c>
      <c r="AC18">
        <f t="shared" si="17"/>
        <v>9.4998380235197105E-2</v>
      </c>
      <c r="AD18">
        <f t="shared" si="18"/>
        <v>1.1727375</v>
      </c>
      <c r="AE18" s="2">
        <f t="shared" si="19"/>
        <v>1.077739119764803</v>
      </c>
      <c r="AH18">
        <f t="shared" si="8"/>
        <v>0.12565124999999999</v>
      </c>
      <c r="AJ18" t="s">
        <v>118</v>
      </c>
      <c r="AK18">
        <v>69.347851066786347</v>
      </c>
      <c r="AL18">
        <v>0.72699999999999998</v>
      </c>
      <c r="AM18">
        <f t="shared" si="1"/>
        <v>5.0415887725553672E-2</v>
      </c>
      <c r="AN18">
        <f t="shared" si="20"/>
        <v>0.13480218289410412</v>
      </c>
      <c r="AO18">
        <f t="shared" si="21"/>
        <v>1.38215625</v>
      </c>
      <c r="AP18" s="2">
        <f t="shared" si="22"/>
        <v>1.2473540671058958</v>
      </c>
      <c r="AS18">
        <v>0.16753499999999999</v>
      </c>
      <c r="AU18" t="s">
        <v>119</v>
      </c>
      <c r="AV18">
        <v>121.6480352180978</v>
      </c>
      <c r="AW18">
        <v>0.63</v>
      </c>
      <c r="AX18">
        <f t="shared" si="2"/>
        <v>7.6638262187401621E-2</v>
      </c>
      <c r="AY18">
        <f t="shared" si="23"/>
        <v>0.16472784240238075</v>
      </c>
      <c r="AZ18">
        <f t="shared" si="24"/>
        <v>1.591575</v>
      </c>
      <c r="BA18" s="2">
        <f t="shared" si="25"/>
        <v>1.4268471575976192</v>
      </c>
      <c r="BD18">
        <f t="shared" si="9"/>
        <v>0.25130249999999998</v>
      </c>
      <c r="BF18" t="s">
        <v>120</v>
      </c>
      <c r="BG18">
        <v>198.90794196382416</v>
      </c>
      <c r="BH18">
        <v>0.46350000000000002</v>
      </c>
      <c r="BI18">
        <f t="shared" si="3"/>
        <v>9.2193831100232507E-2</v>
      </c>
      <c r="BJ18">
        <f t="shared" si="26"/>
        <v>0.1803092796332669</v>
      </c>
      <c r="BK18">
        <f t="shared" si="27"/>
        <v>2.0104125000000002</v>
      </c>
      <c r="BL18" s="2">
        <f t="shared" si="28"/>
        <v>1.8301032203667333</v>
      </c>
      <c r="BO18">
        <f t="shared" si="10"/>
        <v>0.33506999999999998</v>
      </c>
      <c r="BQ18" t="s">
        <v>121</v>
      </c>
      <c r="BR18">
        <v>309.44474966915345</v>
      </c>
      <c r="BS18">
        <v>0.35260000000000002</v>
      </c>
      <c r="BT18">
        <f t="shared" si="4"/>
        <v>0.10911021873334352</v>
      </c>
      <c r="BU18">
        <f t="shared" si="29"/>
        <v>0.19180970458045088</v>
      </c>
      <c r="BV18">
        <f t="shared" si="30"/>
        <v>2.4292499999999997</v>
      </c>
      <c r="BW18" s="2">
        <f t="shared" si="31"/>
        <v>2.2374402954195487</v>
      </c>
    </row>
    <row r="19" spans="1:76" x14ac:dyDescent="0.2">
      <c r="A19">
        <v>1.6753500000000001E-2</v>
      </c>
      <c r="B19">
        <v>30</v>
      </c>
      <c r="C19" t="s">
        <v>122</v>
      </c>
      <c r="D19">
        <v>55.012911912250409</v>
      </c>
      <c r="E19">
        <v>0.16250000000000001</v>
      </c>
      <c r="F19">
        <f t="shared" si="0"/>
        <v>8.9395981857406919E-3</v>
      </c>
      <c r="G19">
        <f t="shared" si="11"/>
        <v>3.1020069646125636E-2</v>
      </c>
      <c r="H19">
        <f t="shared" si="12"/>
        <v>0.8376674999999999</v>
      </c>
      <c r="I19" s="2">
        <f t="shared" si="13"/>
        <v>0.80664743035387421</v>
      </c>
      <c r="J19">
        <f>AVERAGE(I17:I19)</f>
        <v>0.80274708011255491</v>
      </c>
      <c r="L19">
        <v>4.1883749999999997E-2</v>
      </c>
      <c r="M19">
        <v>30</v>
      </c>
      <c r="N19" t="s">
        <v>123</v>
      </c>
      <c r="O19">
        <v>66.060915679439205</v>
      </c>
      <c r="P19">
        <v>0.53490000000000004</v>
      </c>
      <c r="Q19">
        <f t="shared" si="5"/>
        <v>3.5335983796932036E-2</v>
      </c>
      <c r="R19">
        <f t="shared" si="14"/>
        <v>8.9579122360362889E-2</v>
      </c>
      <c r="S19">
        <f t="shared" si="15"/>
        <v>0.96331875</v>
      </c>
      <c r="T19" s="2">
        <f t="shared" si="16"/>
        <v>0.87373962763963708</v>
      </c>
      <c r="U19">
        <f>AVERAGE(T17:T19)</f>
        <v>0.85661178592826526</v>
      </c>
      <c r="W19">
        <f t="shared" si="6"/>
        <v>8.3767499999999995E-2</v>
      </c>
      <c r="X19">
        <v>30</v>
      </c>
      <c r="Y19" t="s">
        <v>124</v>
      </c>
      <c r="Z19">
        <v>95.593172302371428</v>
      </c>
      <c r="AA19">
        <v>0.433</v>
      </c>
      <c r="AB19">
        <f t="shared" si="7"/>
        <v>4.1391843606926826E-2</v>
      </c>
      <c r="AC19">
        <f t="shared" si="17"/>
        <v>8.2330435937342378E-2</v>
      </c>
      <c r="AD19">
        <f t="shared" si="18"/>
        <v>1.1727375</v>
      </c>
      <c r="AE19" s="2">
        <f t="shared" si="19"/>
        <v>1.0904070640626575</v>
      </c>
      <c r="AF19">
        <f>AVERAGE(AE17:AE19)</f>
        <v>1.0874009401749209</v>
      </c>
      <c r="AH19">
        <f t="shared" si="8"/>
        <v>0.12565124999999999</v>
      </c>
      <c r="AI19">
        <v>30</v>
      </c>
      <c r="AJ19" t="s">
        <v>125</v>
      </c>
      <c r="AK19">
        <v>62.881380981387565</v>
      </c>
      <c r="AL19">
        <v>0.45900000000000002</v>
      </c>
      <c r="AM19">
        <f t="shared" si="1"/>
        <v>2.8862553870456893E-2</v>
      </c>
      <c r="AN19">
        <f t="shared" si="20"/>
        <v>8.1251590004042015E-2</v>
      </c>
      <c r="AO19">
        <f t="shared" si="21"/>
        <v>1.38215625</v>
      </c>
      <c r="AP19" s="2">
        <f t="shared" si="22"/>
        <v>1.3009046599959579</v>
      </c>
      <c r="AQ19">
        <f>AVERAGE(AP17:AP19)</f>
        <v>1.2708053277809064</v>
      </c>
      <c r="AS19">
        <v>0.16753499999999999</v>
      </c>
      <c r="AT19">
        <v>30</v>
      </c>
      <c r="AU19" t="s">
        <v>126</v>
      </c>
      <c r="AV19">
        <v>130.87511676441434</v>
      </c>
      <c r="AW19">
        <v>0.65180000000000005</v>
      </c>
      <c r="AX19">
        <f t="shared" si="2"/>
        <v>8.5304401107045277E-2</v>
      </c>
      <c r="AY19">
        <f t="shared" si="23"/>
        <v>0.22370494294618093</v>
      </c>
      <c r="AZ19">
        <f t="shared" si="24"/>
        <v>1.591575</v>
      </c>
      <c r="BA19" s="2">
        <f t="shared" si="25"/>
        <v>1.3678700570538189</v>
      </c>
      <c r="BB19">
        <f>AVERAGE(BA17:BA19)</f>
        <v>1.3850226571676398</v>
      </c>
      <c r="BD19">
        <f t="shared" si="9"/>
        <v>0.25130249999999998</v>
      </c>
      <c r="BE19">
        <v>30</v>
      </c>
      <c r="BF19" t="s">
        <v>127</v>
      </c>
      <c r="BG19">
        <v>158.37839759646346</v>
      </c>
      <c r="BH19">
        <v>0.38529999999999998</v>
      </c>
      <c r="BI19">
        <f t="shared" si="3"/>
        <v>6.1023196593917368E-2</v>
      </c>
      <c r="BJ19">
        <f t="shared" si="26"/>
        <v>0.12467892435499953</v>
      </c>
      <c r="BK19">
        <f t="shared" si="27"/>
        <v>2.0104125000000002</v>
      </c>
      <c r="BL19" s="2">
        <f t="shared" si="28"/>
        <v>1.8857335756450007</v>
      </c>
      <c r="BM19">
        <f>AVERAGE(BL17:BL19)</f>
        <v>1.8613655171666876</v>
      </c>
      <c r="BO19">
        <f t="shared" si="10"/>
        <v>0.33506999999999998</v>
      </c>
      <c r="BP19">
        <v>30</v>
      </c>
      <c r="BQ19" t="s">
        <v>128</v>
      </c>
      <c r="BR19">
        <v>244.96933094389288</v>
      </c>
      <c r="BS19">
        <v>0.25940000000000002</v>
      </c>
      <c r="BT19">
        <f t="shared" si="4"/>
        <v>6.3545044446845819E-2</v>
      </c>
      <c r="BU19">
        <f t="shared" si="29"/>
        <v>0.10828068686646854</v>
      </c>
      <c r="BV19">
        <f t="shared" si="30"/>
        <v>2.4292499999999997</v>
      </c>
      <c r="BW19" s="2">
        <f t="shared" si="31"/>
        <v>2.3209693131335309</v>
      </c>
      <c r="BX19">
        <f>AVERAGE(BW17:BW19)</f>
        <v>2.2746583763713524</v>
      </c>
    </row>
    <row r="20" spans="1:76" x14ac:dyDescent="0.2">
      <c r="A20">
        <v>1.6753500000000001E-2</v>
      </c>
      <c r="B20">
        <v>30</v>
      </c>
      <c r="C20" t="s">
        <v>129</v>
      </c>
      <c r="D20">
        <v>64.66808426027967</v>
      </c>
      <c r="E20">
        <v>0.17299999999999999</v>
      </c>
      <c r="F20">
        <f t="shared" si="0"/>
        <v>1.1187578577028384E-2</v>
      </c>
      <c r="G20">
        <f t="shared" si="11"/>
        <v>4.3588762587113208E-2</v>
      </c>
      <c r="H20">
        <f t="shared" si="12"/>
        <v>0.85442099999999988</v>
      </c>
      <c r="I20" s="2">
        <f t="shared" si="13"/>
        <v>0.81083223741288668</v>
      </c>
      <c r="L20">
        <v>4.1883749999999997E-2</v>
      </c>
      <c r="M20">
        <v>30</v>
      </c>
      <c r="N20" t="s">
        <v>130</v>
      </c>
      <c r="O20">
        <v>63.400764274425079</v>
      </c>
      <c r="P20">
        <v>0.68669999999999998</v>
      </c>
      <c r="Q20">
        <f t="shared" si="5"/>
        <v>4.35373048272477E-2</v>
      </c>
      <c r="R20">
        <f t="shared" si="14"/>
        <v>0.11338430169033789</v>
      </c>
      <c r="S20">
        <f t="shared" si="15"/>
        <v>1.0052025</v>
      </c>
      <c r="T20" s="2">
        <f t="shared" si="16"/>
        <v>0.89181819830966214</v>
      </c>
      <c r="W20">
        <f t="shared" si="6"/>
        <v>8.3767499999999995E-2</v>
      </c>
      <c r="Y20" t="s">
        <v>131</v>
      </c>
      <c r="Z20">
        <v>91.747247363413209</v>
      </c>
      <c r="AA20">
        <v>0.56679999999999997</v>
      </c>
      <c r="AB20">
        <f t="shared" si="7"/>
        <v>5.2002339805582602E-2</v>
      </c>
      <c r="AC20">
        <f t="shared" si="17"/>
        <v>0.16445846660385388</v>
      </c>
      <c r="AD20">
        <f t="shared" si="18"/>
        <v>1.256505</v>
      </c>
      <c r="AE20" s="2">
        <f t="shared" si="19"/>
        <v>1.0920465333961462</v>
      </c>
      <c r="AH20">
        <f t="shared" si="8"/>
        <v>0.12565124999999999</v>
      </c>
      <c r="AJ20" t="s">
        <v>132</v>
      </c>
      <c r="AK20">
        <v>94.153369724057811</v>
      </c>
      <c r="AL20">
        <v>0.71279999999999999</v>
      </c>
      <c r="AM20">
        <f t="shared" si="1"/>
        <v>6.7112521939308403E-2</v>
      </c>
      <c r="AN20">
        <f t="shared" si="20"/>
        <v>0.15288710588939322</v>
      </c>
      <c r="AO20">
        <f t="shared" si="21"/>
        <v>1.5078075</v>
      </c>
      <c r="AP20" s="2">
        <f t="shared" si="22"/>
        <v>1.3549203941106067</v>
      </c>
      <c r="AS20">
        <v>0.16753499999999999</v>
      </c>
      <c r="AU20" t="s">
        <v>133</v>
      </c>
      <c r="AV20">
        <v>156.72979612666572</v>
      </c>
      <c r="AW20">
        <v>0.55289999999999995</v>
      </c>
      <c r="AX20">
        <f t="shared" si="2"/>
        <v>8.6655904278433463E-2</v>
      </c>
      <c r="AY20">
        <f t="shared" si="23"/>
        <v>0.18880596044538187</v>
      </c>
      <c r="AZ20">
        <f t="shared" si="24"/>
        <v>1.75911</v>
      </c>
      <c r="BA20" s="2">
        <f t="shared" si="25"/>
        <v>1.5703040395546182</v>
      </c>
      <c r="BD20">
        <f t="shared" si="9"/>
        <v>0.25130249999999998</v>
      </c>
      <c r="BF20" t="s">
        <v>134</v>
      </c>
      <c r="BG20">
        <v>293.80866367818248</v>
      </c>
      <c r="BH20">
        <v>0.4798</v>
      </c>
      <c r="BI20">
        <f t="shared" si="3"/>
        <v>0.14096939683279194</v>
      </c>
      <c r="BJ20">
        <f t="shared" si="26"/>
        <v>0.24460887969194017</v>
      </c>
      <c r="BK20">
        <f t="shared" si="27"/>
        <v>2.2617150000000001</v>
      </c>
      <c r="BL20" s="2">
        <f t="shared" si="28"/>
        <v>2.01710612030806</v>
      </c>
      <c r="BO20">
        <f t="shared" si="10"/>
        <v>0.33506999999999998</v>
      </c>
      <c r="BQ20" t="s">
        <v>135</v>
      </c>
      <c r="BR20">
        <v>262.96091066366751</v>
      </c>
      <c r="BS20">
        <v>0.3921</v>
      </c>
      <c r="BT20">
        <f t="shared" si="4"/>
        <v>0.10310697307122403</v>
      </c>
      <c r="BU20">
        <f t="shared" si="29"/>
        <v>0.1707520627908572</v>
      </c>
      <c r="BV20">
        <f t="shared" si="30"/>
        <v>2.7643199999999997</v>
      </c>
      <c r="BW20" s="2">
        <f t="shared" si="31"/>
        <v>2.5935679372091425</v>
      </c>
    </row>
    <row r="21" spans="1:76" x14ac:dyDescent="0.2">
      <c r="A21">
        <v>1.6753500000000001E-2</v>
      </c>
      <c r="B21">
        <v>30</v>
      </c>
      <c r="C21" t="s">
        <v>136</v>
      </c>
      <c r="D21">
        <v>74.787019832212238</v>
      </c>
      <c r="E21">
        <v>0.1767</v>
      </c>
      <c r="F21">
        <f t="shared" si="0"/>
        <v>1.3214866404351901E-2</v>
      </c>
      <c r="G21">
        <f t="shared" si="11"/>
        <v>3.8757459513409094E-2</v>
      </c>
      <c r="H21">
        <f t="shared" si="12"/>
        <v>0.85442099999999988</v>
      </c>
      <c r="I21" s="2">
        <f t="shared" si="13"/>
        <v>0.81566354048659073</v>
      </c>
      <c r="L21">
        <v>4.1883749999999997E-2</v>
      </c>
      <c r="M21">
        <v>30</v>
      </c>
      <c r="N21" t="s">
        <v>137</v>
      </c>
      <c r="O21">
        <v>51.980496627635979</v>
      </c>
      <c r="P21">
        <v>0.80769999999999997</v>
      </c>
      <c r="Q21">
        <f t="shared" si="5"/>
        <v>4.1984647126141583E-2</v>
      </c>
      <c r="R21">
        <f t="shared" si="14"/>
        <v>9.3661899361208362E-2</v>
      </c>
      <c r="S21">
        <f t="shared" si="15"/>
        <v>1.0052025</v>
      </c>
      <c r="T21" s="2">
        <f t="shared" si="16"/>
        <v>0.91154060063879161</v>
      </c>
      <c r="W21">
        <f t="shared" si="6"/>
        <v>8.3767499999999995E-2</v>
      </c>
      <c r="Y21" t="s">
        <v>138</v>
      </c>
      <c r="Z21">
        <v>103.65767807989167</v>
      </c>
      <c r="AA21">
        <v>0.5181</v>
      </c>
      <c r="AB21">
        <f t="shared" si="7"/>
        <v>5.3705043013191879E-2</v>
      </c>
      <c r="AC21">
        <f t="shared" si="17"/>
        <v>0.12534099600450571</v>
      </c>
      <c r="AD21">
        <f t="shared" si="18"/>
        <v>1.256505</v>
      </c>
      <c r="AE21" s="2">
        <f t="shared" si="19"/>
        <v>1.1311640039954942</v>
      </c>
      <c r="AH21">
        <f t="shared" si="8"/>
        <v>0.12565124999999999</v>
      </c>
      <c r="AJ21" t="s">
        <v>139</v>
      </c>
      <c r="AK21">
        <v>76.826029918535141</v>
      </c>
      <c r="AL21">
        <v>0.66959999999999997</v>
      </c>
      <c r="AM21">
        <f t="shared" si="1"/>
        <v>5.1442709633451128E-2</v>
      </c>
      <c r="AN21">
        <f t="shared" si="20"/>
        <v>0.12524885864503882</v>
      </c>
      <c r="AO21">
        <f t="shared" si="21"/>
        <v>1.5078075</v>
      </c>
      <c r="AP21" s="2">
        <f t="shared" si="22"/>
        <v>1.3825586413549611</v>
      </c>
      <c r="AS21">
        <v>0.16753499999999999</v>
      </c>
      <c r="AU21" t="s">
        <v>140</v>
      </c>
      <c r="AV21">
        <v>154.39057015619187</v>
      </c>
      <c r="AW21">
        <v>0.83479999999999999</v>
      </c>
      <c r="AX21">
        <f t="shared" si="2"/>
        <v>0.12888524796638895</v>
      </c>
      <c r="AY21">
        <f t="shared" si="23"/>
        <v>0.25066192180208857</v>
      </c>
      <c r="AZ21">
        <f t="shared" si="24"/>
        <v>1.75911</v>
      </c>
      <c r="BA21" s="2">
        <f t="shared" si="25"/>
        <v>1.5084480781979113</v>
      </c>
      <c r="BD21">
        <f t="shared" si="9"/>
        <v>0.25130249999999998</v>
      </c>
      <c r="BF21" t="s">
        <v>141</v>
      </c>
      <c r="BG21">
        <v>245.20744428331446</v>
      </c>
      <c r="BH21">
        <v>0.55210000000000004</v>
      </c>
      <c r="BI21">
        <f t="shared" si="3"/>
        <v>0.13537902998881793</v>
      </c>
      <c r="BJ21">
        <f t="shared" si="26"/>
        <v>0.26654488618646616</v>
      </c>
      <c r="BK21">
        <f t="shared" si="27"/>
        <v>2.2617150000000001</v>
      </c>
      <c r="BL21" s="2">
        <f t="shared" si="28"/>
        <v>1.995170113813534</v>
      </c>
      <c r="BO21">
        <f t="shared" si="10"/>
        <v>0.33506999999999998</v>
      </c>
      <c r="BQ21" t="s">
        <v>142</v>
      </c>
      <c r="BR21">
        <v>332.9538758652406</v>
      </c>
      <c r="BS21">
        <v>0.4229</v>
      </c>
      <c r="BT21">
        <f t="shared" si="4"/>
        <v>0.14080619410341028</v>
      </c>
      <c r="BU21">
        <f t="shared" si="29"/>
        <v>0.21115072345402008</v>
      </c>
      <c r="BV21">
        <f t="shared" si="30"/>
        <v>2.7643199999999997</v>
      </c>
      <c r="BW21" s="2">
        <f t="shared" si="31"/>
        <v>2.5531692765459795</v>
      </c>
    </row>
    <row r="22" spans="1:76" x14ac:dyDescent="0.2">
      <c r="A22">
        <v>1.6753500000000001E-2</v>
      </c>
      <c r="B22">
        <v>30</v>
      </c>
      <c r="C22" t="s">
        <v>143</v>
      </c>
      <c r="D22">
        <v>66.686455631268402</v>
      </c>
      <c r="E22">
        <v>0.17699999999999999</v>
      </c>
      <c r="F22">
        <f t="shared" si="0"/>
        <v>1.1803502646734507E-2</v>
      </c>
      <c r="G22">
        <f t="shared" si="11"/>
        <v>3.8597660379407955E-2</v>
      </c>
      <c r="H22">
        <f t="shared" si="12"/>
        <v>0.85442099999999988</v>
      </c>
      <c r="I22" s="2">
        <f t="shared" si="13"/>
        <v>0.81582333962059195</v>
      </c>
      <c r="J22">
        <f>AVERAGE(I20:I22)</f>
        <v>0.81410637250668982</v>
      </c>
      <c r="L22">
        <v>4.1883749999999997E-2</v>
      </c>
      <c r="M22">
        <v>30</v>
      </c>
      <c r="N22" t="s">
        <v>144</v>
      </c>
      <c r="O22">
        <v>52.972308642494326</v>
      </c>
      <c r="P22">
        <v>0.747</v>
      </c>
      <c r="Q22">
        <f t="shared" si="5"/>
        <v>3.9570314555943266E-2</v>
      </c>
      <c r="R22">
        <f t="shared" si="14"/>
        <v>0.11324328525367325</v>
      </c>
      <c r="S22">
        <f t="shared" si="15"/>
        <v>1.0052025</v>
      </c>
      <c r="T22" s="2">
        <f t="shared" si="16"/>
        <v>0.89195921474632678</v>
      </c>
      <c r="U22">
        <f>AVERAGE(T20:T22)</f>
        <v>0.89843933789826025</v>
      </c>
      <c r="W22">
        <f t="shared" si="6"/>
        <v>8.3767499999999995E-2</v>
      </c>
      <c r="X22">
        <v>30</v>
      </c>
      <c r="Y22" t="s">
        <v>145</v>
      </c>
      <c r="Z22">
        <v>117.26929387121099</v>
      </c>
      <c r="AA22">
        <v>0.70640000000000003</v>
      </c>
      <c r="AB22">
        <f t="shared" si="7"/>
        <v>8.2839029190623456E-2</v>
      </c>
      <c r="AC22">
        <f t="shared" si="17"/>
        <v>0.18640282452718615</v>
      </c>
      <c r="AD22">
        <f t="shared" si="18"/>
        <v>1.256505</v>
      </c>
      <c r="AE22" s="2">
        <f t="shared" si="19"/>
        <v>1.0701021754728139</v>
      </c>
      <c r="AF22">
        <f>AVERAGE(AE20:AE22)</f>
        <v>1.0977709042881514</v>
      </c>
      <c r="AH22">
        <f t="shared" si="8"/>
        <v>0.12565124999999999</v>
      </c>
      <c r="AI22">
        <v>30</v>
      </c>
      <c r="AJ22" t="s">
        <v>146</v>
      </c>
      <c r="AK22">
        <v>137.80206349170683</v>
      </c>
      <c r="AL22">
        <v>0.70899999999999996</v>
      </c>
      <c r="AM22">
        <f t="shared" si="1"/>
        <v>9.7701663015620138E-2</v>
      </c>
      <c r="AN22">
        <f t="shared" si="20"/>
        <v>0.21301734272076073</v>
      </c>
      <c r="AO22">
        <f t="shared" si="21"/>
        <v>1.5078075</v>
      </c>
      <c r="AP22" s="2">
        <f t="shared" si="22"/>
        <v>1.2947901572792393</v>
      </c>
      <c r="AQ22">
        <f>AVERAGE(AP20:AP22)</f>
        <v>1.3440897309149358</v>
      </c>
      <c r="AS22">
        <v>0.16753499999999999</v>
      </c>
      <c r="AT22">
        <v>30</v>
      </c>
      <c r="AU22" t="s">
        <v>147</v>
      </c>
      <c r="AV22">
        <v>101.00964944022427</v>
      </c>
      <c r="AW22">
        <v>0.77459999999999996</v>
      </c>
      <c r="AX22">
        <f t="shared" si="2"/>
        <v>7.824207445639772E-2</v>
      </c>
      <c r="AY22">
        <f t="shared" si="23"/>
        <v>0.17653084092624316</v>
      </c>
      <c r="AZ22">
        <f t="shared" si="24"/>
        <v>1.75911</v>
      </c>
      <c r="BA22" s="2">
        <f t="shared" si="25"/>
        <v>1.5825791590737568</v>
      </c>
      <c r="BB22">
        <f>AVERAGE(BA20:BA22)</f>
        <v>1.5537770922754286</v>
      </c>
      <c r="BD22">
        <f t="shared" si="9"/>
        <v>0.25130249999999998</v>
      </c>
      <c r="BE22">
        <v>30</v>
      </c>
      <c r="BF22" t="s">
        <v>148</v>
      </c>
      <c r="BG22">
        <v>188.25241448322524</v>
      </c>
      <c r="BH22">
        <v>0.49719999999999998</v>
      </c>
      <c r="BI22">
        <f t="shared" si="3"/>
        <v>9.3599100481059586E-2</v>
      </c>
      <c r="BJ22">
        <f t="shared" si="26"/>
        <v>0.19474839705136435</v>
      </c>
      <c r="BK22">
        <f t="shared" si="27"/>
        <v>2.2617150000000001</v>
      </c>
      <c r="BL22" s="2">
        <f t="shared" si="28"/>
        <v>2.0669666029486358</v>
      </c>
      <c r="BM22">
        <f>AVERAGE(BL20:BL22)</f>
        <v>2.0264142790234101</v>
      </c>
      <c r="BO22">
        <f t="shared" si="10"/>
        <v>0.33506999999999998</v>
      </c>
      <c r="BP22">
        <v>30</v>
      </c>
      <c r="BQ22" t="s">
        <v>149</v>
      </c>
      <c r="BR22">
        <v>318.76668979601453</v>
      </c>
      <c r="BS22">
        <v>0.37719999999999998</v>
      </c>
      <c r="BT22">
        <f t="shared" si="4"/>
        <v>0.12023879539105667</v>
      </c>
      <c r="BU22">
        <f t="shared" si="29"/>
        <v>0.19843663401721653</v>
      </c>
      <c r="BV22">
        <f t="shared" si="30"/>
        <v>2.7643199999999997</v>
      </c>
      <c r="BW22" s="2">
        <f t="shared" si="31"/>
        <v>2.5658833659827831</v>
      </c>
      <c r="BX22">
        <f>AVERAGE(BW20:BW22)</f>
        <v>2.5708735265793017</v>
      </c>
    </row>
    <row r="23" spans="1:76" x14ac:dyDescent="0.2">
      <c r="A23">
        <v>1.6753500000000001E-2</v>
      </c>
      <c r="B23">
        <v>30</v>
      </c>
      <c r="C23" t="s">
        <v>150</v>
      </c>
      <c r="D23">
        <v>62.211324276755576</v>
      </c>
      <c r="E23">
        <v>0.16309999999999999</v>
      </c>
      <c r="F23">
        <f t="shared" si="0"/>
        <v>1.0146666989538835E-2</v>
      </c>
      <c r="G23">
        <f t="shared" si="11"/>
        <v>3.598370448818726E-2</v>
      </c>
      <c r="H23">
        <f t="shared" si="12"/>
        <v>0.87117449999999985</v>
      </c>
      <c r="I23" s="2">
        <f t="shared" si="13"/>
        <v>0.83519079551181263</v>
      </c>
      <c r="L23">
        <v>4.1883749999999997E-2</v>
      </c>
      <c r="M23">
        <v>30</v>
      </c>
      <c r="N23" t="s">
        <v>151</v>
      </c>
      <c r="O23">
        <v>51.913201963470613</v>
      </c>
      <c r="P23">
        <v>0.50409999999999999</v>
      </c>
      <c r="Q23">
        <f t="shared" si="5"/>
        <v>2.6169445109785534E-2</v>
      </c>
      <c r="R23">
        <f t="shared" si="14"/>
        <v>7.36939381110263E-2</v>
      </c>
      <c r="S23">
        <f t="shared" si="15"/>
        <v>1.04708625</v>
      </c>
      <c r="T23" s="2">
        <f t="shared" si="16"/>
        <v>0.97339231188897368</v>
      </c>
      <c r="W23">
        <f t="shared" si="6"/>
        <v>8.3767499999999995E-2</v>
      </c>
      <c r="Y23" t="s">
        <v>152</v>
      </c>
      <c r="Z23">
        <v>70.128954940134392</v>
      </c>
      <c r="AA23">
        <v>0.76790000000000003</v>
      </c>
      <c r="AB23">
        <f t="shared" si="7"/>
        <v>5.3852024498529202E-2</v>
      </c>
      <c r="AC23">
        <f t="shared" si="17"/>
        <v>0.11127928810458181</v>
      </c>
      <c r="AD23">
        <f t="shared" si="18"/>
        <v>1.3402725</v>
      </c>
      <c r="AE23" s="2">
        <f t="shared" si="19"/>
        <v>1.2289932118954181</v>
      </c>
      <c r="AH23">
        <f t="shared" si="8"/>
        <v>0.12565124999999999</v>
      </c>
      <c r="AJ23" t="s">
        <v>153</v>
      </c>
      <c r="AK23">
        <v>120.44442939123317</v>
      </c>
      <c r="AL23">
        <v>0.78349999999999997</v>
      </c>
      <c r="AM23">
        <f t="shared" si="1"/>
        <v>9.4368210428031188E-2</v>
      </c>
      <c r="AN23">
        <f t="shared" si="20"/>
        <v>0.17845766984849401</v>
      </c>
      <c r="AO23">
        <f t="shared" si="21"/>
        <v>1.63345875</v>
      </c>
      <c r="AP23" s="2">
        <f t="shared" si="22"/>
        <v>1.4550010801515059</v>
      </c>
      <c r="AS23">
        <v>0.16753499999999999</v>
      </c>
      <c r="AU23" t="s">
        <v>154</v>
      </c>
      <c r="AV23">
        <v>166.83711583543402</v>
      </c>
      <c r="AW23">
        <v>0.70889999999999997</v>
      </c>
      <c r="AX23">
        <f t="shared" si="2"/>
        <v>0.11827083141573917</v>
      </c>
      <c r="AY23">
        <f t="shared" si="23"/>
        <v>0.28035161462880792</v>
      </c>
      <c r="AZ23">
        <f t="shared" si="24"/>
        <v>1.9266449999999999</v>
      </c>
      <c r="BA23" s="2">
        <f t="shared" si="25"/>
        <v>1.6462933853711921</v>
      </c>
      <c r="BD23">
        <f t="shared" si="9"/>
        <v>0.25130249999999998</v>
      </c>
      <c r="BF23" t="s">
        <v>155</v>
      </c>
      <c r="BG23">
        <v>243.73882333203775</v>
      </c>
      <c r="BH23">
        <v>0.55869999999999997</v>
      </c>
      <c r="BI23">
        <f t="shared" si="3"/>
        <v>0.13617688059560948</v>
      </c>
      <c r="BJ23">
        <f t="shared" si="26"/>
        <v>0.24475244563656814</v>
      </c>
      <c r="BK23">
        <f t="shared" si="27"/>
        <v>2.5130175000000001</v>
      </c>
      <c r="BL23" s="2">
        <f t="shared" si="28"/>
        <v>2.268265054363432</v>
      </c>
      <c r="BO23">
        <f t="shared" si="10"/>
        <v>0.33506999999999998</v>
      </c>
      <c r="BQ23" t="s">
        <v>156</v>
      </c>
      <c r="BR23">
        <v>271.49204455164295</v>
      </c>
      <c r="BS23">
        <v>0.56499999999999995</v>
      </c>
      <c r="BT23">
        <f t="shared" si="4"/>
        <v>0.15339300517167825</v>
      </c>
      <c r="BU23">
        <f t="shared" si="29"/>
        <v>0.24621611841658059</v>
      </c>
      <c r="BV23">
        <f t="shared" si="30"/>
        <v>3.0993899999999996</v>
      </c>
      <c r="BW23" s="2">
        <f t="shared" si="31"/>
        <v>2.8531738815834191</v>
      </c>
    </row>
    <row r="24" spans="1:76" x14ac:dyDescent="0.2">
      <c r="A24">
        <v>1.6753500000000001E-2</v>
      </c>
      <c r="B24">
        <v>30</v>
      </c>
      <c r="C24" t="s">
        <v>157</v>
      </c>
      <c r="D24">
        <v>91.616251969324907</v>
      </c>
      <c r="E24">
        <v>0.16300000000000001</v>
      </c>
      <c r="F24">
        <f t="shared" si="0"/>
        <v>1.4933449070999961E-2</v>
      </c>
      <c r="G24">
        <f t="shared" si="11"/>
        <v>4.7967934479092228E-2</v>
      </c>
      <c r="H24">
        <f t="shared" si="12"/>
        <v>0.87117449999999985</v>
      </c>
      <c r="I24" s="2">
        <f t="shared" si="13"/>
        <v>0.82320656552090765</v>
      </c>
      <c r="L24">
        <v>4.1883749999999997E-2</v>
      </c>
      <c r="M24">
        <v>30</v>
      </c>
      <c r="N24" t="s">
        <v>158</v>
      </c>
      <c r="O24">
        <v>82.524267681241469</v>
      </c>
      <c r="P24">
        <v>0.70469999999999999</v>
      </c>
      <c r="Q24">
        <f t="shared" si="5"/>
        <v>5.8154851434970865E-2</v>
      </c>
      <c r="R24">
        <f t="shared" si="14"/>
        <v>0.12316849477452294</v>
      </c>
      <c r="S24">
        <f t="shared" si="15"/>
        <v>1.04708625</v>
      </c>
      <c r="T24" s="2">
        <f t="shared" si="16"/>
        <v>0.92391775522547703</v>
      </c>
      <c r="W24">
        <f t="shared" si="6"/>
        <v>8.3767499999999995E-2</v>
      </c>
      <c r="Y24" t="s">
        <v>159</v>
      </c>
      <c r="Z24">
        <v>93.156624992286353</v>
      </c>
      <c r="AA24">
        <v>0.61609999999999998</v>
      </c>
      <c r="AB24">
        <f t="shared" si="7"/>
        <v>5.7393796657747624E-2</v>
      </c>
      <c r="AC24">
        <f t="shared" si="17"/>
        <v>0.18258878920004129</v>
      </c>
      <c r="AD24">
        <f t="shared" si="18"/>
        <v>1.3402725</v>
      </c>
      <c r="AE24" s="2">
        <f t="shared" si="19"/>
        <v>1.1576837107999587</v>
      </c>
      <c r="AH24">
        <f t="shared" si="8"/>
        <v>0.12565124999999999</v>
      </c>
      <c r="AJ24" t="s">
        <v>160</v>
      </c>
      <c r="AK24">
        <v>96.422080306671347</v>
      </c>
      <c r="AL24">
        <v>0.80269999999999997</v>
      </c>
      <c r="AM24">
        <f t="shared" si="1"/>
        <v>7.7398003862165082E-2</v>
      </c>
      <c r="AN24">
        <f t="shared" si="20"/>
        <v>0.19502316818876297</v>
      </c>
      <c r="AO24">
        <f t="shared" si="21"/>
        <v>1.63345875</v>
      </c>
      <c r="AP24" s="2">
        <f t="shared" si="22"/>
        <v>1.4384355818112371</v>
      </c>
      <c r="AS24">
        <v>0.16753499999999999</v>
      </c>
      <c r="AU24" t="s">
        <v>161</v>
      </c>
      <c r="AV24">
        <v>134.69412634721334</v>
      </c>
      <c r="AW24">
        <v>0.84930000000000005</v>
      </c>
      <c r="AX24">
        <f t="shared" si="2"/>
        <v>0.11439572150668831</v>
      </c>
      <c r="AY24">
        <f t="shared" si="23"/>
        <v>0.27559925983792721</v>
      </c>
      <c r="AZ24">
        <f t="shared" si="24"/>
        <v>1.9266449999999999</v>
      </c>
      <c r="BA24" s="2">
        <f t="shared" si="25"/>
        <v>1.6510457401620728</v>
      </c>
      <c r="BD24">
        <f t="shared" si="9"/>
        <v>0.25130249999999998</v>
      </c>
      <c r="BF24" t="s">
        <v>162</v>
      </c>
      <c r="BG24">
        <v>279.03284552763961</v>
      </c>
      <c r="BH24">
        <v>0.52390000000000003</v>
      </c>
      <c r="BI24">
        <f t="shared" si="3"/>
        <v>0.14618530777193042</v>
      </c>
      <c r="BJ24">
        <f t="shared" si="26"/>
        <v>0.24170246060809097</v>
      </c>
      <c r="BK24">
        <f t="shared" si="27"/>
        <v>2.5130175000000001</v>
      </c>
      <c r="BL24" s="2">
        <f t="shared" si="28"/>
        <v>2.2713150393919093</v>
      </c>
      <c r="BO24">
        <f t="shared" si="10"/>
        <v>0.33506999999999998</v>
      </c>
      <c r="BQ24" t="s">
        <v>163</v>
      </c>
      <c r="BR24">
        <v>309.58082334879003</v>
      </c>
      <c r="BS24">
        <v>0.49540000000000001</v>
      </c>
      <c r="BT24">
        <f t="shared" si="4"/>
        <v>0.15336633988699058</v>
      </c>
      <c r="BU24">
        <f t="shared" si="29"/>
        <v>0.23849213059366012</v>
      </c>
      <c r="BV24">
        <f t="shared" si="30"/>
        <v>3.0993899999999996</v>
      </c>
      <c r="BW24" s="2">
        <f t="shared" si="31"/>
        <v>2.8608978694063394</v>
      </c>
    </row>
    <row r="25" spans="1:76" x14ac:dyDescent="0.2">
      <c r="A25">
        <v>1.6753500000000001E-2</v>
      </c>
      <c r="B25">
        <v>30</v>
      </c>
      <c r="C25" t="s">
        <v>164</v>
      </c>
      <c r="D25">
        <v>82.032001461582325</v>
      </c>
      <c r="E25">
        <v>0.16600000000000001</v>
      </c>
      <c r="F25">
        <f t="shared" si="0"/>
        <v>1.3617312242622666E-2</v>
      </c>
      <c r="G25">
        <f t="shared" si="11"/>
        <v>4.004379544072962E-2</v>
      </c>
      <c r="H25">
        <f t="shared" si="12"/>
        <v>0.87117449999999985</v>
      </c>
      <c r="I25" s="2">
        <f t="shared" si="13"/>
        <v>0.83113070455927018</v>
      </c>
      <c r="J25">
        <f>AVERAGE(I23:I25)</f>
        <v>0.82984268853066345</v>
      </c>
      <c r="L25">
        <v>4.1883749999999997E-2</v>
      </c>
      <c r="M25">
        <v>30</v>
      </c>
      <c r="N25" t="s">
        <v>165</v>
      </c>
      <c r="O25">
        <v>56.585791499398304</v>
      </c>
      <c r="P25">
        <v>0.82110000000000005</v>
      </c>
      <c r="Q25">
        <f t="shared" si="5"/>
        <v>4.6462593400155953E-2</v>
      </c>
      <c r="R25">
        <f t="shared" si="14"/>
        <v>0.12427248514643252</v>
      </c>
      <c r="S25">
        <f t="shared" si="15"/>
        <v>1.04708625</v>
      </c>
      <c r="T25" s="2">
        <f t="shared" si="16"/>
        <v>0.92281376485356748</v>
      </c>
      <c r="U25">
        <f>AVERAGE(T23:T25)</f>
        <v>0.94004127732267273</v>
      </c>
      <c r="W25">
        <f t="shared" si="6"/>
        <v>8.3767499999999995E-2</v>
      </c>
      <c r="X25">
        <v>30</v>
      </c>
      <c r="Y25" t="s">
        <v>166</v>
      </c>
      <c r="Z25">
        <v>88.656604745170583</v>
      </c>
      <c r="AA25">
        <v>0.70379999999999998</v>
      </c>
      <c r="AB25">
        <f t="shared" si="7"/>
        <v>6.2396518419651055E-2</v>
      </c>
      <c r="AC25">
        <f t="shared" si="17"/>
        <v>0.12661074033898784</v>
      </c>
      <c r="AD25">
        <f t="shared" si="18"/>
        <v>1.3402725</v>
      </c>
      <c r="AE25" s="2">
        <f t="shared" si="19"/>
        <v>1.2136617596610122</v>
      </c>
      <c r="AF25">
        <f>AVERAGE(AE23:AE25)</f>
        <v>1.2001128941187964</v>
      </c>
      <c r="AH25">
        <f t="shared" si="8"/>
        <v>0.12565124999999999</v>
      </c>
      <c r="AI25">
        <v>30</v>
      </c>
      <c r="AJ25" t="s">
        <v>167</v>
      </c>
      <c r="AK25">
        <v>91.686150454270162</v>
      </c>
      <c r="AL25">
        <v>0.81789999999999996</v>
      </c>
      <c r="AM25">
        <f t="shared" si="1"/>
        <v>7.4990102456547567E-2</v>
      </c>
      <c r="AN25">
        <f t="shared" si="20"/>
        <v>0.22430600130574324</v>
      </c>
      <c r="AO25">
        <f t="shared" si="21"/>
        <v>1.63345875</v>
      </c>
      <c r="AP25" s="2">
        <f t="shared" si="22"/>
        <v>1.4091527486942568</v>
      </c>
      <c r="AQ25">
        <f>AVERAGE(AP23:AP25)</f>
        <v>1.4341964702189998</v>
      </c>
      <c r="AS25">
        <v>0.16753499999999999</v>
      </c>
      <c r="AT25">
        <v>30</v>
      </c>
      <c r="AU25" t="s">
        <v>168</v>
      </c>
      <c r="AV25">
        <v>145.99942869553641</v>
      </c>
      <c r="AW25">
        <v>0.8871</v>
      </c>
      <c r="AX25">
        <f t="shared" si="2"/>
        <v>0.12951609319581037</v>
      </c>
      <c r="AY25">
        <f t="shared" si="23"/>
        <v>0.30667829439581035</v>
      </c>
      <c r="AZ25">
        <f t="shared" si="24"/>
        <v>1.9266449999999999</v>
      </c>
      <c r="BA25" s="2">
        <f t="shared" si="25"/>
        <v>1.6199667056041895</v>
      </c>
      <c r="BB25">
        <f>AVERAGE(BA23:BA25)</f>
        <v>1.639101943712485</v>
      </c>
      <c r="BD25">
        <f t="shared" si="9"/>
        <v>0.25130249999999998</v>
      </c>
      <c r="BE25">
        <v>30</v>
      </c>
      <c r="BF25" t="s">
        <v>169</v>
      </c>
      <c r="BG25">
        <v>191.64427686273538</v>
      </c>
      <c r="BH25">
        <v>0.54600000000000004</v>
      </c>
      <c r="BI25">
        <f t="shared" si="3"/>
        <v>0.10463777516705351</v>
      </c>
      <c r="BJ25">
        <f t="shared" si="26"/>
        <v>0.19067227274819235</v>
      </c>
      <c r="BK25">
        <f t="shared" si="27"/>
        <v>2.5130175000000001</v>
      </c>
      <c r="BL25" s="2">
        <f t="shared" si="28"/>
        <v>2.3223452272518079</v>
      </c>
      <c r="BM25">
        <f>AVERAGE(BL23:BL25)</f>
        <v>2.2873084403357162</v>
      </c>
      <c r="BO25">
        <f t="shared" si="10"/>
        <v>0.33506999999999998</v>
      </c>
      <c r="BP25">
        <v>30</v>
      </c>
      <c r="BQ25" t="s">
        <v>170</v>
      </c>
      <c r="BR25">
        <v>331.30569530969098</v>
      </c>
      <c r="BS25">
        <v>0.59330000000000005</v>
      </c>
      <c r="BT25">
        <f t="shared" si="4"/>
        <v>0.19656366902723968</v>
      </c>
      <c r="BU25">
        <f t="shared" si="29"/>
        <v>0.30317820186061095</v>
      </c>
      <c r="BV25">
        <f t="shared" si="30"/>
        <v>3.0993899999999996</v>
      </c>
      <c r="BW25" s="2">
        <f t="shared" si="31"/>
        <v>2.7962117981393888</v>
      </c>
      <c r="BX25">
        <f>AVERAGE(BW23:BW25)</f>
        <v>2.8367611830430488</v>
      </c>
    </row>
    <row r="26" spans="1:76" x14ac:dyDescent="0.2">
      <c r="A26">
        <v>1.6753500000000001E-2</v>
      </c>
      <c r="B26">
        <v>30</v>
      </c>
      <c r="C26" t="s">
        <v>171</v>
      </c>
      <c r="D26">
        <v>75.015010786344007</v>
      </c>
      <c r="E26">
        <v>0.17469999999999999</v>
      </c>
      <c r="F26">
        <f t="shared" si="0"/>
        <v>1.3105122384374297E-2</v>
      </c>
      <c r="G26">
        <f t="shared" si="11"/>
        <v>5.3999729481717232E-2</v>
      </c>
      <c r="H26">
        <f t="shared" si="12"/>
        <v>0.88792799999999983</v>
      </c>
      <c r="I26" s="2">
        <f t="shared" si="13"/>
        <v>0.83392827051828256</v>
      </c>
      <c r="L26">
        <v>4.1883749999999997E-2</v>
      </c>
      <c r="M26">
        <v>30</v>
      </c>
      <c r="N26" t="s">
        <v>172</v>
      </c>
      <c r="O26">
        <v>70.646761603114371</v>
      </c>
      <c r="P26">
        <v>0.45300000000000001</v>
      </c>
      <c r="Q26">
        <f t="shared" si="5"/>
        <v>3.2002983006210808E-2</v>
      </c>
      <c r="R26">
        <f t="shared" si="14"/>
        <v>7.2925389876557917E-2</v>
      </c>
      <c r="S26">
        <f t="shared" si="15"/>
        <v>1.08897</v>
      </c>
      <c r="T26" s="2">
        <f t="shared" si="16"/>
        <v>1.0160446101234422</v>
      </c>
      <c r="W26">
        <f t="shared" si="6"/>
        <v>8.3767499999999995E-2</v>
      </c>
      <c r="Y26" t="s">
        <v>173</v>
      </c>
      <c r="Z26">
        <v>93.34368906519623</v>
      </c>
      <c r="AA26">
        <v>0.79479999999999995</v>
      </c>
      <c r="AB26">
        <f t="shared" si="7"/>
        <v>7.4189564069017958E-2</v>
      </c>
      <c r="AC26">
        <f t="shared" si="17"/>
        <v>0.30999027658284156</v>
      </c>
      <c r="AD26">
        <f t="shared" si="18"/>
        <v>1.42404</v>
      </c>
      <c r="AE26" s="2">
        <f t="shared" si="19"/>
        <v>1.1140497234171585</v>
      </c>
      <c r="AH26">
        <f t="shared" si="8"/>
        <v>0.12565124999999999</v>
      </c>
      <c r="AJ26" t="s">
        <v>174</v>
      </c>
      <c r="AK26">
        <v>96.455072536237125</v>
      </c>
      <c r="AL26">
        <v>0.83630000000000004</v>
      </c>
      <c r="AM26">
        <f t="shared" si="1"/>
        <v>8.0665377162055102E-2</v>
      </c>
      <c r="AN26">
        <f t="shared" si="20"/>
        <v>0.18538000040706357</v>
      </c>
      <c r="AO26">
        <f t="shared" si="21"/>
        <v>1.75911</v>
      </c>
      <c r="AP26" s="2">
        <f t="shared" si="22"/>
        <v>1.5737299995929364</v>
      </c>
      <c r="AS26">
        <v>0.16753499999999999</v>
      </c>
      <c r="AU26" t="s">
        <v>175</v>
      </c>
      <c r="AV26">
        <v>171.60549154770018</v>
      </c>
      <c r="AW26">
        <v>0.90569999999999995</v>
      </c>
      <c r="AX26">
        <f t="shared" si="2"/>
        <v>0.15542309369475205</v>
      </c>
      <c r="AY26">
        <f t="shared" si="23"/>
        <v>0.28011570741323005</v>
      </c>
      <c r="AZ26">
        <f t="shared" si="24"/>
        <v>2.0941799999999997</v>
      </c>
      <c r="BA26" s="2">
        <f t="shared" si="25"/>
        <v>1.8140642925867696</v>
      </c>
      <c r="BD26">
        <f t="shared" si="9"/>
        <v>0.25130249999999998</v>
      </c>
      <c r="BF26" t="s">
        <v>176</v>
      </c>
      <c r="BG26">
        <v>237.13092640515191</v>
      </c>
      <c r="BH26">
        <v>0.623</v>
      </c>
      <c r="BI26">
        <f t="shared" si="3"/>
        <v>0.14773256715040964</v>
      </c>
      <c r="BJ26">
        <f t="shared" si="26"/>
        <v>0.26781112656597883</v>
      </c>
      <c r="BK26">
        <f t="shared" si="27"/>
        <v>2.7643200000000001</v>
      </c>
      <c r="BL26" s="2">
        <f t="shared" si="28"/>
        <v>2.4965088734340215</v>
      </c>
      <c r="BO26">
        <f t="shared" si="10"/>
        <v>0.33506999999999998</v>
      </c>
      <c r="BQ26" t="s">
        <v>177</v>
      </c>
      <c r="BR26">
        <v>230.26093741734127</v>
      </c>
      <c r="BS26">
        <v>0.63680000000000003</v>
      </c>
      <c r="BT26">
        <f t="shared" si="4"/>
        <v>0.14663016494736292</v>
      </c>
      <c r="BU26">
        <f t="shared" si="29"/>
        <v>0.26394666084564433</v>
      </c>
      <c r="BV26">
        <f t="shared" si="30"/>
        <v>3.4344599999999996</v>
      </c>
      <c r="BW26" s="2">
        <f t="shared" si="31"/>
        <v>3.1705133391543554</v>
      </c>
    </row>
    <row r="27" spans="1:76" x14ac:dyDescent="0.2">
      <c r="A27">
        <v>1.6753500000000001E-2</v>
      </c>
      <c r="B27">
        <v>30</v>
      </c>
      <c r="C27" t="s">
        <v>178</v>
      </c>
      <c r="D27">
        <v>68.857567635680553</v>
      </c>
      <c r="E27">
        <v>0.1661</v>
      </c>
      <c r="F27">
        <f t="shared" si="0"/>
        <v>1.143724198428654E-2</v>
      </c>
      <c r="G27">
        <f t="shared" si="11"/>
        <v>3.6807738732730494E-2</v>
      </c>
      <c r="H27">
        <f t="shared" si="12"/>
        <v>0.88792799999999983</v>
      </c>
      <c r="I27" s="2">
        <f t="shared" si="13"/>
        <v>0.85112026126726936</v>
      </c>
      <c r="L27">
        <v>4.1883749999999997E-2</v>
      </c>
      <c r="M27">
        <v>30</v>
      </c>
      <c r="N27" t="s">
        <v>179</v>
      </c>
      <c r="O27">
        <v>97.850668262578267</v>
      </c>
      <c r="P27">
        <v>0.79120000000000001</v>
      </c>
      <c r="Q27">
        <f t="shared" si="5"/>
        <v>7.7419448729351928E-2</v>
      </c>
      <c r="R27">
        <f t="shared" si="14"/>
        <v>0.19630587794089754</v>
      </c>
      <c r="S27">
        <f t="shared" si="15"/>
        <v>1.08897</v>
      </c>
      <c r="T27" s="2">
        <f t="shared" si="16"/>
        <v>0.8926641220591025</v>
      </c>
      <c r="W27">
        <f t="shared" si="6"/>
        <v>8.3767499999999995E-2</v>
      </c>
      <c r="Y27" t="s">
        <v>180</v>
      </c>
      <c r="Z27">
        <v>111.07207701035705</v>
      </c>
      <c r="AA27">
        <v>0.69230000000000003</v>
      </c>
      <c r="AB27">
        <f t="shared" si="7"/>
        <v>7.6895198914270185E-2</v>
      </c>
      <c r="AC27">
        <f t="shared" si="17"/>
        <v>0.22831125173109915</v>
      </c>
      <c r="AD27">
        <f t="shared" si="18"/>
        <v>1.42404</v>
      </c>
      <c r="AE27" s="2">
        <f t="shared" si="19"/>
        <v>1.1957287482689007</v>
      </c>
      <c r="AH27">
        <f t="shared" si="8"/>
        <v>0.12565124999999999</v>
      </c>
      <c r="AJ27" t="s">
        <v>181</v>
      </c>
      <c r="AK27">
        <v>97.847889225494526</v>
      </c>
      <c r="AL27">
        <v>1.0342</v>
      </c>
      <c r="AM27">
        <f t="shared" si="1"/>
        <v>0.10119428703700645</v>
      </c>
      <c r="AN27">
        <f t="shared" si="20"/>
        <v>0.22017571324149937</v>
      </c>
      <c r="AO27">
        <f t="shared" si="21"/>
        <v>1.75911</v>
      </c>
      <c r="AP27" s="2">
        <f t="shared" si="22"/>
        <v>1.5389342867585005</v>
      </c>
      <c r="AS27">
        <v>0.16753499999999999</v>
      </c>
      <c r="AU27" t="s">
        <v>182</v>
      </c>
      <c r="AV27">
        <v>145.41015457132767</v>
      </c>
      <c r="AW27">
        <v>0.9456</v>
      </c>
      <c r="AX27">
        <f t="shared" si="2"/>
        <v>0.13749984216264743</v>
      </c>
      <c r="AY27">
        <f t="shared" si="23"/>
        <v>0.2972092284187301</v>
      </c>
      <c r="AZ27">
        <f t="shared" si="24"/>
        <v>2.0941799999999997</v>
      </c>
      <c r="BA27" s="2">
        <f t="shared" si="25"/>
        <v>1.7969707715812695</v>
      </c>
      <c r="BD27">
        <f t="shared" si="9"/>
        <v>0.25130249999999998</v>
      </c>
      <c r="BF27" t="s">
        <v>183</v>
      </c>
      <c r="BG27">
        <v>263.16886857388522</v>
      </c>
      <c r="BH27">
        <v>0.50080000000000002</v>
      </c>
      <c r="BI27">
        <f t="shared" si="3"/>
        <v>0.13179496938180174</v>
      </c>
      <c r="BJ27">
        <f t="shared" si="26"/>
        <v>0.24354071031830923</v>
      </c>
      <c r="BK27">
        <f t="shared" si="27"/>
        <v>2.7643200000000001</v>
      </c>
      <c r="BL27" s="2">
        <f t="shared" si="28"/>
        <v>2.5207792896816907</v>
      </c>
      <c r="BO27">
        <f t="shared" si="10"/>
        <v>0.33506999999999998</v>
      </c>
      <c r="BQ27" t="s">
        <v>184</v>
      </c>
      <c r="BR27">
        <v>251.09522605794817</v>
      </c>
      <c r="BS27">
        <v>0.44779999999999998</v>
      </c>
      <c r="BT27">
        <f t="shared" si="4"/>
        <v>0.11244044222874917</v>
      </c>
      <c r="BU27">
        <f t="shared" si="29"/>
        <v>0.19744093867782186</v>
      </c>
      <c r="BV27">
        <f t="shared" si="30"/>
        <v>3.4344599999999996</v>
      </c>
      <c r="BW27" s="2">
        <f t="shared" si="31"/>
        <v>3.2370190613221776</v>
      </c>
    </row>
    <row r="28" spans="1:76" x14ac:dyDescent="0.2">
      <c r="A28">
        <v>1.6753500000000001E-2</v>
      </c>
      <c r="B28">
        <v>30</v>
      </c>
      <c r="C28" t="s">
        <v>185</v>
      </c>
      <c r="D28">
        <v>79.217206933714166</v>
      </c>
      <c r="E28">
        <v>0.1656</v>
      </c>
      <c r="F28">
        <f t="shared" si="0"/>
        <v>1.3118369468223066E-2</v>
      </c>
      <c r="G28">
        <f t="shared" si="11"/>
        <v>4.2252870344725572E-2</v>
      </c>
      <c r="H28">
        <f t="shared" si="12"/>
        <v>0.88792799999999983</v>
      </c>
      <c r="I28" s="2">
        <f t="shared" si="13"/>
        <v>0.84567512965527425</v>
      </c>
      <c r="J28">
        <f>AVERAGE(I26:I28)</f>
        <v>0.84357455381360869</v>
      </c>
      <c r="L28">
        <v>4.1883749999999997E-2</v>
      </c>
      <c r="M28">
        <v>30</v>
      </c>
      <c r="N28" t="s">
        <v>186</v>
      </c>
      <c r="O28">
        <v>64.898157109870866</v>
      </c>
      <c r="P28">
        <v>0.70350000000000001</v>
      </c>
      <c r="Q28">
        <f t="shared" si="5"/>
        <v>4.5655853526794153E-2</v>
      </c>
      <c r="R28">
        <f t="shared" si="14"/>
        <v>0.14352944371797671</v>
      </c>
      <c r="S28">
        <f t="shared" si="15"/>
        <v>1.08897</v>
      </c>
      <c r="T28" s="2">
        <f t="shared" si="16"/>
        <v>0.94544055628202328</v>
      </c>
      <c r="U28">
        <f>AVERAGE(T26:T28)</f>
        <v>0.95138309615485595</v>
      </c>
      <c r="W28">
        <f t="shared" si="6"/>
        <v>8.3767499999999995E-2</v>
      </c>
      <c r="X28">
        <v>30</v>
      </c>
      <c r="Y28" t="s">
        <v>187</v>
      </c>
      <c r="Z28">
        <v>94.113798274052755</v>
      </c>
      <c r="AA28">
        <v>0.65010000000000001</v>
      </c>
      <c r="AB28">
        <f t="shared" si="7"/>
        <v>6.1183380257961696E-2</v>
      </c>
      <c r="AC28">
        <f t="shared" si="17"/>
        <v>0.14285581242561513</v>
      </c>
      <c r="AD28">
        <f t="shared" si="18"/>
        <v>1.42404</v>
      </c>
      <c r="AE28" s="2">
        <f t="shared" si="19"/>
        <v>1.2811841875743848</v>
      </c>
      <c r="AF28">
        <f>AVERAGE(AE26:AE28)</f>
        <v>1.1969875530868146</v>
      </c>
      <c r="AH28">
        <f t="shared" si="8"/>
        <v>0.12565124999999999</v>
      </c>
      <c r="AI28">
        <v>30</v>
      </c>
      <c r="AJ28" t="s">
        <v>188</v>
      </c>
      <c r="AK28">
        <v>96.347395763568557</v>
      </c>
      <c r="AL28">
        <v>0.85219999999999996</v>
      </c>
      <c r="AM28">
        <f t="shared" si="1"/>
        <v>8.2107250669713125E-2</v>
      </c>
      <c r="AN28">
        <f t="shared" si="20"/>
        <v>0.18347345658175218</v>
      </c>
      <c r="AO28">
        <f t="shared" si="21"/>
        <v>1.75911</v>
      </c>
      <c r="AP28" s="2">
        <f t="shared" si="22"/>
        <v>1.5756365434182478</v>
      </c>
      <c r="AQ28">
        <f>AVERAGE(AP26:AP28)</f>
        <v>1.5627669432565616</v>
      </c>
      <c r="AS28">
        <v>0.16753499999999999</v>
      </c>
      <c r="AT28">
        <v>30</v>
      </c>
      <c r="AU28" t="s">
        <v>189</v>
      </c>
      <c r="AV28">
        <v>161.88914727721718</v>
      </c>
      <c r="AW28">
        <v>0.90859999999999996</v>
      </c>
      <c r="AX28">
        <f t="shared" si="2"/>
        <v>0.14709247921607951</v>
      </c>
      <c r="AY28">
        <f t="shared" si="23"/>
        <v>0.28665414242143883</v>
      </c>
      <c r="AZ28">
        <f t="shared" si="24"/>
        <v>2.0941799999999997</v>
      </c>
      <c r="BA28" s="2">
        <f t="shared" si="25"/>
        <v>1.8075258575785609</v>
      </c>
      <c r="BB28">
        <f>AVERAGE(BA26:BA28)</f>
        <v>1.8061869739155334</v>
      </c>
      <c r="BD28">
        <f t="shared" si="9"/>
        <v>0.25130249999999998</v>
      </c>
      <c r="BE28">
        <v>30</v>
      </c>
      <c r="BF28" t="s">
        <v>190</v>
      </c>
      <c r="BG28">
        <v>289.27758366621572</v>
      </c>
      <c r="BH28">
        <v>0.74809999999999999</v>
      </c>
      <c r="BI28">
        <f t="shared" si="3"/>
        <v>0.21640856034069597</v>
      </c>
      <c r="BJ28">
        <f t="shared" si="26"/>
        <v>0.30402629001330472</v>
      </c>
      <c r="BK28">
        <f t="shared" si="27"/>
        <v>2.7643200000000001</v>
      </c>
      <c r="BL28" s="2">
        <f t="shared" si="28"/>
        <v>2.4602937099866953</v>
      </c>
      <c r="BM28">
        <f>AVERAGE(BL26:BL28)</f>
        <v>2.4925272910341358</v>
      </c>
      <c r="BO28">
        <f t="shared" si="10"/>
        <v>0.33506999999999998</v>
      </c>
      <c r="BP28">
        <v>30</v>
      </c>
      <c r="BQ28" t="s">
        <v>191</v>
      </c>
      <c r="BR28">
        <v>400.97207708898878</v>
      </c>
      <c r="BS28">
        <v>0.44440000000000002</v>
      </c>
      <c r="BT28">
        <f t="shared" si="4"/>
        <v>0.17819199105834663</v>
      </c>
      <c r="BU28">
        <f t="shared" si="29"/>
        <v>0.27604312942691661</v>
      </c>
      <c r="BV28">
        <f t="shared" si="30"/>
        <v>3.4344599999999996</v>
      </c>
      <c r="BW28" s="2">
        <f t="shared" si="31"/>
        <v>3.1584168705730828</v>
      </c>
      <c r="BX28">
        <f>AVERAGE(BW26:BW28)</f>
        <v>3.1886497570165386</v>
      </c>
    </row>
    <row r="29" spans="1:76" x14ac:dyDescent="0.2">
      <c r="A29">
        <v>1.6753500000000001E-2</v>
      </c>
      <c r="B29">
        <v>30</v>
      </c>
      <c r="C29" t="s">
        <v>192</v>
      </c>
      <c r="D29">
        <v>297.02312383760614</v>
      </c>
      <c r="E29">
        <v>0.1694</v>
      </c>
      <c r="F29">
        <f t="shared" si="0"/>
        <v>5.0315717178090483E-2</v>
      </c>
      <c r="G29">
        <f t="shared" si="11"/>
        <v>8.2798256681326649E-2</v>
      </c>
      <c r="H29">
        <f t="shared" si="12"/>
        <v>0.90468149999999981</v>
      </c>
      <c r="I29" s="2">
        <f t="shared" si="13"/>
        <v>0.82188324331867313</v>
      </c>
      <c r="L29">
        <v>4.1883749999999997E-2</v>
      </c>
      <c r="M29">
        <v>30</v>
      </c>
      <c r="N29" t="s">
        <v>193</v>
      </c>
      <c r="O29">
        <v>71.469303442797852</v>
      </c>
      <c r="P29">
        <v>0.9234</v>
      </c>
      <c r="Q29">
        <f t="shared" si="5"/>
        <v>6.5994754799079527E-2</v>
      </c>
      <c r="R29">
        <f t="shared" si="14"/>
        <v>0.15319137145861539</v>
      </c>
      <c r="S29">
        <f t="shared" si="15"/>
        <v>1.13085375</v>
      </c>
      <c r="T29" s="2">
        <f t="shared" si="16"/>
        <v>0.9776623785413846</v>
      </c>
      <c r="W29">
        <f t="shared" si="6"/>
        <v>8.3767499999999995E-2</v>
      </c>
      <c r="Y29" t="s">
        <v>194</v>
      </c>
      <c r="Z29">
        <v>68.286346074000647</v>
      </c>
      <c r="AA29">
        <v>0.85409999999999997</v>
      </c>
      <c r="AB29">
        <f t="shared" si="7"/>
        <v>5.8323368181803947E-2</v>
      </c>
      <c r="AC29">
        <f t="shared" si="17"/>
        <v>0.13161218226802879</v>
      </c>
      <c r="AD29">
        <f t="shared" si="18"/>
        <v>1.5078075</v>
      </c>
      <c r="AE29" s="2">
        <f t="shared" si="19"/>
        <v>1.3761953177319712</v>
      </c>
      <c r="AH29">
        <f t="shared" si="8"/>
        <v>0.12565124999999999</v>
      </c>
      <c r="AJ29" t="s">
        <v>195</v>
      </c>
      <c r="AK29">
        <v>115.88736711982595</v>
      </c>
      <c r="AL29">
        <v>0.94989999999999997</v>
      </c>
      <c r="AM29">
        <f t="shared" si="1"/>
        <v>0.11008141002712267</v>
      </c>
      <c r="AN29">
        <f t="shared" si="20"/>
        <v>0.22780194421277861</v>
      </c>
      <c r="AO29">
        <f t="shared" si="21"/>
        <v>1.8847612499999999</v>
      </c>
      <c r="AP29" s="2">
        <f t="shared" si="22"/>
        <v>1.6569593057872214</v>
      </c>
      <c r="AS29">
        <v>0.16753499999999999</v>
      </c>
      <c r="AU29" t="s">
        <v>196</v>
      </c>
      <c r="AV29">
        <v>119.33274056972655</v>
      </c>
      <c r="AW29">
        <v>1.05</v>
      </c>
      <c r="AX29">
        <f t="shared" si="2"/>
        <v>0.12529937759821289</v>
      </c>
      <c r="AY29">
        <f t="shared" si="23"/>
        <v>0.29266521475907581</v>
      </c>
      <c r="AZ29">
        <f t="shared" si="24"/>
        <v>2.2617149999999997</v>
      </c>
      <c r="BA29" s="2">
        <f t="shared" si="25"/>
        <v>1.9690497852409239</v>
      </c>
      <c r="BD29">
        <f t="shared" si="9"/>
        <v>0.25130249999999998</v>
      </c>
      <c r="BF29" t="s">
        <v>197</v>
      </c>
      <c r="BG29">
        <v>310.58108348641287</v>
      </c>
      <c r="BH29">
        <v>0.64180000000000004</v>
      </c>
      <c r="BI29">
        <f t="shared" si="3"/>
        <v>0.19933093938157978</v>
      </c>
      <c r="BJ29">
        <f t="shared" si="26"/>
        <v>0.3738080674530313</v>
      </c>
      <c r="BK29">
        <f t="shared" si="27"/>
        <v>3.0156225000000001</v>
      </c>
      <c r="BL29" s="2">
        <f t="shared" si="28"/>
        <v>2.641814432546969</v>
      </c>
      <c r="BO29">
        <f t="shared" si="10"/>
        <v>0.33506999999999998</v>
      </c>
      <c r="BQ29" t="s">
        <v>198</v>
      </c>
      <c r="BR29">
        <v>375.60741253568835</v>
      </c>
      <c r="BS29">
        <v>0.53739999999999999</v>
      </c>
      <c r="BT29">
        <f t="shared" si="4"/>
        <v>0.20185142349667889</v>
      </c>
      <c r="BU29">
        <f t="shared" si="29"/>
        <v>0.31087573128479623</v>
      </c>
      <c r="BV29">
        <f t="shared" si="30"/>
        <v>3.7695299999999996</v>
      </c>
      <c r="BW29" s="2">
        <f t="shared" si="31"/>
        <v>3.4586542687152035</v>
      </c>
    </row>
    <row r="30" spans="1:76" x14ac:dyDescent="0.2">
      <c r="A30">
        <v>1.6753500000000001E-2</v>
      </c>
      <c r="B30">
        <v>30</v>
      </c>
      <c r="C30" t="s">
        <v>199</v>
      </c>
      <c r="D30">
        <v>58.454703926821061</v>
      </c>
      <c r="E30">
        <v>0.18690000000000001</v>
      </c>
      <c r="F30">
        <f t="shared" si="0"/>
        <v>1.0925184163922857E-2</v>
      </c>
      <c r="G30">
        <f t="shared" si="11"/>
        <v>4.183366285837508E-2</v>
      </c>
      <c r="H30">
        <f t="shared" si="12"/>
        <v>0.90468149999999981</v>
      </c>
      <c r="I30" s="2">
        <f>H30-G30</f>
        <v>0.86284783714162472</v>
      </c>
      <c r="L30">
        <v>4.1883749999999997E-2</v>
      </c>
      <c r="M30">
        <v>30</v>
      </c>
      <c r="N30" t="s">
        <v>200</v>
      </c>
      <c r="O30">
        <v>95.357984149505697</v>
      </c>
      <c r="P30">
        <v>0.98770000000000002</v>
      </c>
      <c r="Q30">
        <f t="shared" si="5"/>
        <v>9.4185080944466773E-2</v>
      </c>
      <c r="R30">
        <f t="shared" si="14"/>
        <v>0.23885468123762899</v>
      </c>
      <c r="S30">
        <f t="shared" si="15"/>
        <v>1.13085375</v>
      </c>
      <c r="T30" s="2">
        <f t="shared" si="16"/>
        <v>0.89199906876237101</v>
      </c>
      <c r="W30">
        <f t="shared" si="6"/>
        <v>8.3767499999999995E-2</v>
      </c>
      <c r="Y30" t="s">
        <v>201</v>
      </c>
      <c r="Z30">
        <v>42.091460173748445</v>
      </c>
      <c r="AA30">
        <v>0.70150000000000001</v>
      </c>
      <c r="AB30">
        <f t="shared" si="7"/>
        <v>2.9527159311884536E-2</v>
      </c>
      <c r="AC30">
        <f t="shared" si="17"/>
        <v>0.15481991467400363</v>
      </c>
      <c r="AD30">
        <f t="shared" si="18"/>
        <v>1.5078075</v>
      </c>
      <c r="AE30" s="2">
        <f t="shared" si="19"/>
        <v>1.3529875853259963</v>
      </c>
      <c r="AH30">
        <f t="shared" si="8"/>
        <v>0.12565124999999999</v>
      </c>
      <c r="AJ30" t="s">
        <v>202</v>
      </c>
      <c r="AK30">
        <v>95.676295246721267</v>
      </c>
      <c r="AL30">
        <v>1.1359999999999999</v>
      </c>
      <c r="AM30">
        <f t="shared" si="1"/>
        <v>0.10868827140027536</v>
      </c>
      <c r="AN30">
        <f t="shared" si="20"/>
        <v>0.24175008637212819</v>
      </c>
      <c r="AO30">
        <f t="shared" si="21"/>
        <v>1.8847612499999999</v>
      </c>
      <c r="AP30" s="2">
        <f t="shared" si="22"/>
        <v>1.6430111636278717</v>
      </c>
      <c r="AS30">
        <v>0.16753499999999999</v>
      </c>
      <c r="AU30" t="s">
        <v>203</v>
      </c>
      <c r="AV30">
        <v>181.76448622703046</v>
      </c>
      <c r="AW30">
        <v>0.86019999999999996</v>
      </c>
      <c r="AX30">
        <f t="shared" si="2"/>
        <v>0.1563538110524916</v>
      </c>
      <c r="AY30">
        <f t="shared" si="23"/>
        <v>0.30181710856333266</v>
      </c>
      <c r="AZ30">
        <f t="shared" si="24"/>
        <v>2.2617149999999997</v>
      </c>
      <c r="BA30" s="2">
        <f t="shared" si="25"/>
        <v>1.9598978914366669</v>
      </c>
      <c r="BD30">
        <f t="shared" si="9"/>
        <v>0.25130249999999998</v>
      </c>
      <c r="BF30" t="s">
        <v>204</v>
      </c>
      <c r="BG30">
        <v>328.551948214314</v>
      </c>
      <c r="BH30">
        <v>0.70960000000000001</v>
      </c>
      <c r="BI30">
        <f t="shared" si="3"/>
        <v>0.23314046245287723</v>
      </c>
      <c r="BJ30">
        <f t="shared" si="26"/>
        <v>0.35884749979740904</v>
      </c>
      <c r="BK30">
        <f t="shared" si="27"/>
        <v>3.0156225000000001</v>
      </c>
      <c r="BL30" s="2">
        <f t="shared" si="28"/>
        <v>2.6567750002025909</v>
      </c>
      <c r="BO30">
        <f t="shared" si="10"/>
        <v>0.33506999999999998</v>
      </c>
      <c r="BQ30" t="s">
        <v>205</v>
      </c>
      <c r="BR30">
        <v>487.1564317360922</v>
      </c>
      <c r="BS30">
        <v>0.6804</v>
      </c>
      <c r="BT30">
        <f t="shared" si="4"/>
        <v>0.33146123615323708</v>
      </c>
      <c r="BU30">
        <f t="shared" si="29"/>
        <v>0.47806294773015912</v>
      </c>
      <c r="BV30">
        <f t="shared" si="30"/>
        <v>3.7695299999999996</v>
      </c>
      <c r="BW30" s="2">
        <f t="shared" si="31"/>
        <v>3.2914670522698404</v>
      </c>
    </row>
    <row r="31" spans="1:76" x14ac:dyDescent="0.2">
      <c r="A31">
        <v>1.6753500000000001E-2</v>
      </c>
      <c r="B31">
        <v>30</v>
      </c>
      <c r="C31" t="s">
        <v>206</v>
      </c>
      <c r="D31">
        <v>55.390693548901261</v>
      </c>
      <c r="E31">
        <v>0.16189999999999999</v>
      </c>
      <c r="F31">
        <f t="shared" si="0"/>
        <v>8.9677532855671135E-3</v>
      </c>
      <c r="G31">
        <f t="shared" si="11"/>
        <v>3.3599500957433429E-2</v>
      </c>
      <c r="H31">
        <f t="shared" si="12"/>
        <v>0.90468149999999981</v>
      </c>
      <c r="I31" s="2">
        <f t="shared" si="13"/>
        <v>0.87108199904256634</v>
      </c>
      <c r="J31">
        <f>AVERAGE(I29:I31)</f>
        <v>0.85193769316762136</v>
      </c>
      <c r="L31">
        <v>4.1883749999999997E-2</v>
      </c>
      <c r="M31">
        <v>30</v>
      </c>
      <c r="N31" t="s">
        <v>207</v>
      </c>
      <c r="O31">
        <v>60.405825484838495</v>
      </c>
      <c r="P31">
        <v>0.93920000000000003</v>
      </c>
      <c r="Q31">
        <f t="shared" si="5"/>
        <v>5.6733151295360315E-2</v>
      </c>
      <c r="R31">
        <f t="shared" si="14"/>
        <v>0.21460256180263365</v>
      </c>
      <c r="S31">
        <f t="shared" si="15"/>
        <v>1.13085375</v>
      </c>
      <c r="T31" s="2">
        <f t="shared" si="16"/>
        <v>0.91625118819736628</v>
      </c>
      <c r="U31">
        <f>AVERAGE(T29:T31)</f>
        <v>0.92863754516704056</v>
      </c>
      <c r="W31">
        <f t="shared" si="6"/>
        <v>8.3767499999999995E-2</v>
      </c>
      <c r="X31">
        <v>30</v>
      </c>
      <c r="Y31" t="s">
        <v>208</v>
      </c>
      <c r="Z31">
        <v>122.26316920506009</v>
      </c>
      <c r="AA31">
        <v>0.98909999999999998</v>
      </c>
      <c r="AB31">
        <f t="shared" si="7"/>
        <v>0.12093050066072493</v>
      </c>
      <c r="AC31">
        <f t="shared" si="17"/>
        <v>0.2432100228906815</v>
      </c>
      <c r="AD31">
        <f t="shared" si="18"/>
        <v>1.5078075</v>
      </c>
      <c r="AE31" s="2">
        <f t="shared" si="19"/>
        <v>1.2645974771093185</v>
      </c>
      <c r="AF31">
        <f>AVERAGE(AE29:AE31)</f>
        <v>1.3312601267224287</v>
      </c>
      <c r="AH31">
        <f t="shared" si="8"/>
        <v>0.12565124999999999</v>
      </c>
      <c r="AI31">
        <v>30</v>
      </c>
      <c r="AJ31" t="s">
        <v>209</v>
      </c>
      <c r="AK31">
        <v>156.62207453582062</v>
      </c>
      <c r="AL31">
        <v>0.87139999999999995</v>
      </c>
      <c r="AM31">
        <f t="shared" si="1"/>
        <v>0.13648047575051409</v>
      </c>
      <c r="AN31">
        <f t="shared" si="20"/>
        <v>0.26531904611044277</v>
      </c>
      <c r="AO31">
        <f t="shared" si="21"/>
        <v>1.8847612499999999</v>
      </c>
      <c r="AP31" s="2">
        <f t="shared" si="22"/>
        <v>1.6194422038895571</v>
      </c>
      <c r="AQ31">
        <f>AVERAGE(AP29:AP31)</f>
        <v>1.6398042244348836</v>
      </c>
      <c r="AS31">
        <v>0.16753499999999999</v>
      </c>
      <c r="AT31">
        <v>30</v>
      </c>
      <c r="AU31" t="s">
        <v>210</v>
      </c>
      <c r="AV31">
        <v>155.63734353565232</v>
      </c>
      <c r="AW31">
        <v>0.91059999999999997</v>
      </c>
      <c r="AX31">
        <f t="shared" si="2"/>
        <v>0.141723365023565</v>
      </c>
      <c r="AY31">
        <f t="shared" si="23"/>
        <v>0.26218616815010032</v>
      </c>
      <c r="AZ31">
        <f t="shared" si="24"/>
        <v>2.2617149999999997</v>
      </c>
      <c r="BA31" s="2">
        <f t="shared" si="25"/>
        <v>1.9995288318498994</v>
      </c>
      <c r="BB31">
        <f>AVERAGE(BA29:BA31)</f>
        <v>1.97615883617583</v>
      </c>
      <c r="BD31">
        <f t="shared" si="9"/>
        <v>0.25130249999999998</v>
      </c>
      <c r="BE31">
        <v>30</v>
      </c>
      <c r="BF31" t="s">
        <v>211</v>
      </c>
      <c r="BG31">
        <v>240.63183701139303</v>
      </c>
      <c r="BH31">
        <v>0.61299999999999999</v>
      </c>
      <c r="BI31">
        <f t="shared" si="3"/>
        <v>0.14750731608798393</v>
      </c>
      <c r="BJ31">
        <f t="shared" si="26"/>
        <v>0.25244292687484837</v>
      </c>
      <c r="BK31">
        <f t="shared" si="27"/>
        <v>3.0156225000000001</v>
      </c>
      <c r="BL31" s="2">
        <f t="shared" si="28"/>
        <v>2.7631795731251518</v>
      </c>
      <c r="BM31">
        <f>AVERAGE(BL29:BL31)</f>
        <v>2.6872563352915706</v>
      </c>
      <c r="BO31">
        <f t="shared" si="10"/>
        <v>0.33506999999999998</v>
      </c>
      <c r="BP31">
        <v>30</v>
      </c>
      <c r="BQ31" t="s">
        <v>212</v>
      </c>
      <c r="BR31">
        <v>485.67869551588899</v>
      </c>
      <c r="BS31">
        <v>0.57599999999999996</v>
      </c>
      <c r="BT31">
        <f t="shared" si="4"/>
        <v>0.27975092861715206</v>
      </c>
      <c r="BU31">
        <f t="shared" si="29"/>
        <v>0.38978252894994303</v>
      </c>
      <c r="BV31">
        <f t="shared" si="30"/>
        <v>3.7695299999999996</v>
      </c>
      <c r="BW31" s="2">
        <f t="shared" si="31"/>
        <v>3.3797474710500568</v>
      </c>
      <c r="BX31">
        <f>AVERAGE(BW29:BW31)</f>
        <v>3.3766229306783671</v>
      </c>
    </row>
    <row r="32" spans="1:76" x14ac:dyDescent="0.2">
      <c r="B32" t="s">
        <v>213</v>
      </c>
      <c r="C32" t="s">
        <v>214</v>
      </c>
      <c r="D32">
        <v>332.90518303251503</v>
      </c>
      <c r="E32">
        <v>7.3099999999999998E-2</v>
      </c>
      <c r="F32">
        <f t="shared" si="0"/>
        <v>2.4335368879676848E-2</v>
      </c>
      <c r="M32" t="s">
        <v>213</v>
      </c>
      <c r="N32" t="s">
        <v>215</v>
      </c>
      <c r="O32">
        <v>426.83317298238455</v>
      </c>
      <c r="P32">
        <v>5.9299999999999999E-2</v>
      </c>
      <c r="Q32">
        <f t="shared" si="5"/>
        <v>2.5311207157855405E-2</v>
      </c>
      <c r="X32" t="s">
        <v>213</v>
      </c>
      <c r="Y32" t="s">
        <v>216</v>
      </c>
      <c r="Z32">
        <v>285.47149674510621</v>
      </c>
      <c r="AA32">
        <v>8.4199999999999997E-2</v>
      </c>
      <c r="AB32">
        <f>(AA32*Z32)/1000</f>
        <v>2.4036700025937944E-2</v>
      </c>
      <c r="AI32" t="s">
        <v>213</v>
      </c>
      <c r="AJ32" t="s">
        <v>217</v>
      </c>
      <c r="AK32">
        <v>504.28136850125833</v>
      </c>
      <c r="AL32">
        <v>1.0999999999999999E-2</v>
      </c>
      <c r="AM32">
        <f t="shared" si="1"/>
        <v>5.5470950535138411E-3</v>
      </c>
      <c r="AT32" t="s">
        <v>213</v>
      </c>
      <c r="AU32" t="s">
        <v>218</v>
      </c>
      <c r="AV32">
        <v>329.28802694467805</v>
      </c>
      <c r="AW32">
        <v>0.1011</v>
      </c>
      <c r="AX32">
        <f t="shared" si="2"/>
        <v>3.329101952410695E-2</v>
      </c>
      <c r="BE32" t="s">
        <v>213</v>
      </c>
      <c r="BF32" t="s">
        <v>219</v>
      </c>
      <c r="BG32">
        <v>322.4047093513592</v>
      </c>
      <c r="BH32">
        <v>8.9599999999999999E-2</v>
      </c>
      <c r="BI32">
        <f t="shared" si="3"/>
        <v>2.8887461957881784E-2</v>
      </c>
      <c r="BP32" t="s">
        <v>213</v>
      </c>
      <c r="BQ32" t="s">
        <v>220</v>
      </c>
      <c r="BR32">
        <v>282.48778955436489</v>
      </c>
      <c r="BS32">
        <v>8.1600000000000006E-2</v>
      </c>
      <c r="BT32">
        <f t="shared" si="4"/>
        <v>2.3051003627636176E-2</v>
      </c>
    </row>
    <row r="33" spans="1:73" x14ac:dyDescent="0.2">
      <c r="A33">
        <f>H4+(A31*9)</f>
        <v>0.90468150000000003</v>
      </c>
      <c r="C33" t="s">
        <v>221</v>
      </c>
      <c r="D33">
        <v>351.03558654436534</v>
      </c>
      <c r="E33">
        <v>6.5000000000000002E-2</v>
      </c>
      <c r="F33">
        <f t="shared" si="0"/>
        <v>2.2817313125383747E-2</v>
      </c>
      <c r="N33" t="s">
        <v>222</v>
      </c>
      <c r="O33">
        <v>229.92859984308751</v>
      </c>
      <c r="P33">
        <v>2.6800000000000001E-2</v>
      </c>
      <c r="Q33">
        <f t="shared" si="5"/>
        <v>6.1620864757947454E-3</v>
      </c>
      <c r="Y33" t="s">
        <v>223</v>
      </c>
      <c r="Z33">
        <v>286.53424405296676</v>
      </c>
      <c r="AA33">
        <v>7.85E-2</v>
      </c>
      <c r="AB33">
        <f t="shared" ref="AB33:AB61" si="32">(AA33*Z33)/1000</f>
        <v>2.249293815815789E-2</v>
      </c>
      <c r="AJ33" t="s">
        <v>224</v>
      </c>
      <c r="AK33">
        <v>540.56897131774917</v>
      </c>
      <c r="AL33">
        <v>0.1164</v>
      </c>
      <c r="AM33">
        <f t="shared" si="1"/>
        <v>6.2922228261386007E-2</v>
      </c>
      <c r="AU33" t="s">
        <v>225</v>
      </c>
      <c r="AV33">
        <v>255.88088827811742</v>
      </c>
      <c r="AW33">
        <v>9.8299999999999998E-2</v>
      </c>
      <c r="AX33">
        <f t="shared" si="2"/>
        <v>2.5153091317738942E-2</v>
      </c>
      <c r="BF33" t="s">
        <v>226</v>
      </c>
      <c r="BG33">
        <v>545.68339798906163</v>
      </c>
      <c r="BH33">
        <v>6.3E-2</v>
      </c>
      <c r="BI33">
        <f t="shared" si="3"/>
        <v>3.4378054073310883E-2</v>
      </c>
      <c r="BQ33" t="s">
        <v>227</v>
      </c>
      <c r="BR33">
        <v>350.34762326833504</v>
      </c>
      <c r="BS33">
        <v>7.3099999999999998E-2</v>
      </c>
      <c r="BT33">
        <f t="shared" si="4"/>
        <v>2.5610411260915292E-2</v>
      </c>
    </row>
    <row r="34" spans="1:73" x14ac:dyDescent="0.2">
      <c r="C34" t="s">
        <v>228</v>
      </c>
      <c r="D34">
        <v>266.16225816486059</v>
      </c>
      <c r="E34">
        <v>6.3E-2</v>
      </c>
      <c r="F34">
        <f t="shared" si="0"/>
        <v>1.6768222264386217E-2</v>
      </c>
      <c r="G34">
        <f>AVERAGE(F32:F34)</f>
        <v>2.1306968089815605E-2</v>
      </c>
      <c r="N34" t="s">
        <v>229</v>
      </c>
      <c r="O34">
        <v>521.8711463363137</v>
      </c>
      <c r="P34">
        <v>4.2299999999999997E-2</v>
      </c>
      <c r="Q34">
        <f>(P34*O34)/1000</f>
        <v>2.2075149490026067E-2</v>
      </c>
      <c r="R34">
        <f>AVERAGE(Q32:Q34)</f>
        <v>1.7849481041225409E-2</v>
      </c>
      <c r="Y34" t="s">
        <v>230</v>
      </c>
      <c r="Z34">
        <v>570.57838919788355</v>
      </c>
      <c r="AA34">
        <v>9.4299999999999995E-2</v>
      </c>
      <c r="AB34">
        <f t="shared" si="32"/>
        <v>5.3805542101360418E-2</v>
      </c>
      <c r="AC34">
        <f>AVERAGE(AB32:AB34)</f>
        <v>3.3445060095152086E-2</v>
      </c>
      <c r="AJ34" t="s">
        <v>231</v>
      </c>
      <c r="AK34">
        <v>244.19640555838711</v>
      </c>
      <c r="AL34">
        <v>7.0999999999999994E-2</v>
      </c>
      <c r="AM34">
        <f t="shared" si="1"/>
        <v>1.7337944794645482E-2</v>
      </c>
      <c r="AN34">
        <f>AVERAGE(AM32:AM34)</f>
        <v>2.8602422703181779E-2</v>
      </c>
      <c r="AU34" t="s">
        <v>232</v>
      </c>
      <c r="AV34">
        <v>346.30609375671963</v>
      </c>
      <c r="AW34">
        <v>7.0900000000000005E-2</v>
      </c>
      <c r="AX34">
        <f t="shared" si="2"/>
        <v>2.4553102047351422E-2</v>
      </c>
      <c r="AY34">
        <f>AVERAGE(AX32:AX34)</f>
        <v>2.7665737629732439E-2</v>
      </c>
      <c r="BF34" t="s">
        <v>233</v>
      </c>
      <c r="BG34">
        <v>302.31726709037241</v>
      </c>
      <c r="BH34">
        <v>6.6199999999999995E-2</v>
      </c>
      <c r="BI34">
        <f t="shared" si="3"/>
        <v>2.0013403081382653E-2</v>
      </c>
      <c r="BJ34">
        <f>AVERAGE(BI32:BI34)</f>
        <v>2.7759639704191773E-2</v>
      </c>
      <c r="BQ34" t="s">
        <v>234</v>
      </c>
      <c r="BR34">
        <v>313.29255154600224</v>
      </c>
      <c r="BS34">
        <v>6.9699999999999998E-2</v>
      </c>
      <c r="BT34">
        <f t="shared" si="4"/>
        <v>2.1836490842756354E-2</v>
      </c>
      <c r="BU34">
        <f>AVERAGE(BT32:BT34)</f>
        <v>2.3499301910435939E-2</v>
      </c>
    </row>
    <row r="35" spans="1:73" x14ac:dyDescent="0.2">
      <c r="A35">
        <f>A31*9</f>
        <v>0.15078150000000001</v>
      </c>
      <c r="C35" t="s">
        <v>235</v>
      </c>
      <c r="D35">
        <v>286.15233730607395</v>
      </c>
      <c r="E35">
        <v>7.9699999999999993E-2</v>
      </c>
      <c r="F35">
        <f t="shared" si="0"/>
        <v>2.280634128329409E-2</v>
      </c>
      <c r="N35" t="s">
        <v>236</v>
      </c>
      <c r="O35">
        <v>203.86532695729807</v>
      </c>
      <c r="P35">
        <v>9.5100000000000004E-2</v>
      </c>
      <c r="Q35">
        <f t="shared" si="5"/>
        <v>1.9387592593639046E-2</v>
      </c>
      <c r="Y35" t="s">
        <v>237</v>
      </c>
      <c r="Z35">
        <v>366.21676009126099</v>
      </c>
      <c r="AA35">
        <v>8.8999999999999996E-2</v>
      </c>
      <c r="AB35">
        <f t="shared" si="32"/>
        <v>3.2593291648122226E-2</v>
      </c>
      <c r="AJ35" t="s">
        <v>238</v>
      </c>
      <c r="AK35">
        <v>313.38332982835931</v>
      </c>
      <c r="AL35">
        <v>0.14149999999999999</v>
      </c>
      <c r="AM35">
        <f t="shared" si="1"/>
        <v>4.4343741170712839E-2</v>
      </c>
      <c r="AU35" t="s">
        <v>239</v>
      </c>
      <c r="AV35">
        <v>316.26648944234898</v>
      </c>
      <c r="AW35">
        <v>0.1681</v>
      </c>
      <c r="AX35">
        <f t="shared" si="2"/>
        <v>5.3164396875258868E-2</v>
      </c>
      <c r="BF35" t="s">
        <v>240</v>
      </c>
      <c r="BG35">
        <v>249.43814969175563</v>
      </c>
      <c r="BH35">
        <v>8.2299999999999998E-2</v>
      </c>
      <c r="BI35">
        <f t="shared" si="3"/>
        <v>2.0528759719631487E-2</v>
      </c>
      <c r="BQ35" t="s">
        <v>241</v>
      </c>
      <c r="BR35">
        <v>208.70608138950018</v>
      </c>
      <c r="BS35">
        <v>8.6499999999999994E-2</v>
      </c>
      <c r="BT35">
        <f t="shared" si="4"/>
        <v>1.8053076040191764E-2</v>
      </c>
    </row>
    <row r="36" spans="1:73" x14ac:dyDescent="0.2">
      <c r="A36">
        <f>A31*5</f>
        <v>8.3767500000000009E-2</v>
      </c>
      <c r="C36" t="s">
        <v>242</v>
      </c>
      <c r="D36">
        <v>311.7256412651866</v>
      </c>
      <c r="E36">
        <v>7.4999999999999997E-2</v>
      </c>
      <c r="F36">
        <f t="shared" si="0"/>
        <v>2.3379423094888996E-2</v>
      </c>
      <c r="N36" t="s">
        <v>243</v>
      </c>
      <c r="O36">
        <v>171.69007112243378</v>
      </c>
      <c r="P36">
        <v>9.6199999999999994E-2</v>
      </c>
      <c r="Q36">
        <f t="shared" si="5"/>
        <v>1.651658484197813E-2</v>
      </c>
      <c r="Y36" t="s">
        <v>244</v>
      </c>
      <c r="Z36">
        <v>540.58812812146812</v>
      </c>
      <c r="AA36">
        <v>9.6000000000000002E-2</v>
      </c>
      <c r="AB36">
        <f t="shared" si="32"/>
        <v>5.189646029966094E-2</v>
      </c>
      <c r="AJ36" t="s">
        <v>245</v>
      </c>
      <c r="AK36">
        <v>287.81755170763427</v>
      </c>
      <c r="AL36">
        <v>0.1065</v>
      </c>
      <c r="AM36">
        <f t="shared" si="1"/>
        <v>3.0652569256863049E-2</v>
      </c>
      <c r="AU36" t="s">
        <v>246</v>
      </c>
      <c r="AV36">
        <v>336.10060655340646</v>
      </c>
      <c r="AW36">
        <v>0.13650000000000001</v>
      </c>
      <c r="AX36">
        <f t="shared" si="2"/>
        <v>4.5877732794539987E-2</v>
      </c>
      <c r="BF36" t="s">
        <v>247</v>
      </c>
      <c r="BG36">
        <v>343.83179648619011</v>
      </c>
      <c r="BH36">
        <v>9.3200000000000005E-2</v>
      </c>
      <c r="BI36">
        <f t="shared" si="3"/>
        <v>3.2045123432512923E-2</v>
      </c>
      <c r="BQ36" t="s">
        <v>248</v>
      </c>
      <c r="BR36">
        <v>235.86061205497282</v>
      </c>
      <c r="BS36">
        <v>9.7799999999999998E-2</v>
      </c>
      <c r="BT36">
        <f t="shared" si="4"/>
        <v>2.3067167858976341E-2</v>
      </c>
    </row>
    <row r="37" spans="1:73" x14ac:dyDescent="0.2">
      <c r="A37">
        <f>A36*9</f>
        <v>0.75390750000000006</v>
      </c>
      <c r="C37" t="s">
        <v>249</v>
      </c>
      <c r="D37">
        <v>138.54932498021549</v>
      </c>
      <c r="E37">
        <v>0.12540000000000001</v>
      </c>
      <c r="F37">
        <f t="shared" si="0"/>
        <v>1.7374085352519025E-2</v>
      </c>
      <c r="G37">
        <f>AVERAGE(F35:F37)</f>
        <v>2.1186616576900703E-2</v>
      </c>
      <c r="N37" t="s">
        <v>250</v>
      </c>
      <c r="O37">
        <v>170.3804055305107</v>
      </c>
      <c r="P37">
        <v>6.2700000000000006E-2</v>
      </c>
      <c r="Q37">
        <f t="shared" si="5"/>
        <v>1.0682851426763023E-2</v>
      </c>
      <c r="R37">
        <f>AVERAGE(Q35:Q37)</f>
        <v>1.5529009620793399E-2</v>
      </c>
      <c r="Y37" t="s">
        <v>251</v>
      </c>
      <c r="Z37">
        <v>250.62493280031572</v>
      </c>
      <c r="AA37">
        <v>0.12039999999999999</v>
      </c>
      <c r="AB37">
        <f t="shared" si="32"/>
        <v>3.0175241909158011E-2</v>
      </c>
      <c r="AC37">
        <f>AVERAGE(AB35:AB37)</f>
        <v>3.822166461898039E-2</v>
      </c>
      <c r="AJ37" t="s">
        <v>252</v>
      </c>
      <c r="AK37">
        <v>331.86317837355074</v>
      </c>
      <c r="AL37">
        <v>0.1106</v>
      </c>
      <c r="AM37">
        <f t="shared" si="1"/>
        <v>3.6704067528114712E-2</v>
      </c>
      <c r="AN37">
        <f>AVERAGE(AM35:AM37)</f>
        <v>3.7233459318563533E-2</v>
      </c>
      <c r="AU37" t="s">
        <v>253</v>
      </c>
      <c r="AV37">
        <v>257.33985055569815</v>
      </c>
      <c r="AW37">
        <v>0.10539999999999999</v>
      </c>
      <c r="AX37">
        <f t="shared" si="2"/>
        <v>2.7123620248570582E-2</v>
      </c>
      <c r="AY37">
        <f>AVERAGE(AX35:AX37)</f>
        <v>4.205524997278981E-2</v>
      </c>
      <c r="BF37" t="s">
        <v>254</v>
      </c>
      <c r="BG37">
        <v>349.55324846870866</v>
      </c>
      <c r="BH37">
        <v>0.111</v>
      </c>
      <c r="BI37">
        <f t="shared" si="3"/>
        <v>3.8800410580026666E-2</v>
      </c>
      <c r="BJ37">
        <f>AVERAGE(BI35:BI37)</f>
        <v>3.0458097910723691E-2</v>
      </c>
      <c r="BQ37" t="s">
        <v>255</v>
      </c>
      <c r="BR37">
        <v>314.60720450584409</v>
      </c>
      <c r="BS37">
        <v>9.06E-2</v>
      </c>
      <c r="BT37">
        <f t="shared" si="4"/>
        <v>2.8503412728229476E-2</v>
      </c>
      <c r="BU37">
        <f>AVERAGE(BT35:BT37)</f>
        <v>2.3207885542465861E-2</v>
      </c>
    </row>
    <row r="38" spans="1:73" x14ac:dyDescent="0.2">
      <c r="C38" t="s">
        <v>256</v>
      </c>
      <c r="D38">
        <v>256.24921078105945</v>
      </c>
      <c r="E38">
        <v>9.0700000000000003E-2</v>
      </c>
      <c r="F38">
        <f t="shared" si="0"/>
        <v>2.3241803417842093E-2</v>
      </c>
      <c r="N38" t="s">
        <v>257</v>
      </c>
      <c r="O38">
        <v>305.77744560703178</v>
      </c>
      <c r="P38">
        <v>0.14119999999999999</v>
      </c>
      <c r="Q38">
        <f t="shared" si="5"/>
        <v>4.3175775319712881E-2</v>
      </c>
      <c r="Y38" t="s">
        <v>258</v>
      </c>
      <c r="Z38">
        <v>233.69044753759729</v>
      </c>
      <c r="AA38">
        <v>0.11310000000000001</v>
      </c>
      <c r="AB38">
        <f t="shared" si="32"/>
        <v>2.6430389616502254E-2</v>
      </c>
      <c r="AJ38" t="s">
        <v>259</v>
      </c>
      <c r="AK38">
        <v>401.13616659276653</v>
      </c>
      <c r="AL38">
        <v>0.13189999999999999</v>
      </c>
      <c r="AM38">
        <f t="shared" si="1"/>
        <v>5.2909860373585901E-2</v>
      </c>
      <c r="AU38" t="s">
        <v>260</v>
      </c>
      <c r="AV38">
        <v>444.05521036419879</v>
      </c>
      <c r="AW38">
        <v>0.1229</v>
      </c>
      <c r="AX38">
        <f t="shared" si="2"/>
        <v>5.4574385353760031E-2</v>
      </c>
      <c r="BF38" t="s">
        <v>261</v>
      </c>
      <c r="BG38">
        <v>410.59245678648455</v>
      </c>
      <c r="BH38">
        <v>0.1043</v>
      </c>
      <c r="BI38">
        <f t="shared" si="3"/>
        <v>4.2824793242830339E-2</v>
      </c>
      <c r="BQ38" t="s">
        <v>262</v>
      </c>
      <c r="BR38">
        <v>292.39947074620113</v>
      </c>
      <c r="BS38">
        <v>0.1057</v>
      </c>
      <c r="BT38">
        <f t="shared" si="4"/>
        <v>3.090662405787346E-2</v>
      </c>
    </row>
    <row r="39" spans="1:73" x14ac:dyDescent="0.2">
      <c r="C39" t="s">
        <v>263</v>
      </c>
      <c r="D39">
        <v>276.86814621832576</v>
      </c>
      <c r="E39">
        <v>0.11070000000000001</v>
      </c>
      <c r="F39">
        <f t="shared" si="0"/>
        <v>3.0649303786368664E-2</v>
      </c>
      <c r="N39" t="s">
        <v>264</v>
      </c>
      <c r="O39">
        <v>225.99437843052957</v>
      </c>
      <c r="P39">
        <v>0.16420000000000001</v>
      </c>
      <c r="Q39">
        <f t="shared" si="5"/>
        <v>3.710827693829296E-2</v>
      </c>
      <c r="Y39" t="s">
        <v>265</v>
      </c>
      <c r="Z39">
        <v>278.73910124969319</v>
      </c>
      <c r="AA39">
        <v>0.14149999999999999</v>
      </c>
      <c r="AB39">
        <f t="shared" si="32"/>
        <v>3.9441582826831585E-2</v>
      </c>
      <c r="AJ39" t="s">
        <v>266</v>
      </c>
      <c r="AK39">
        <v>326.59340188160581</v>
      </c>
      <c r="AL39">
        <v>0.13350000000000001</v>
      </c>
      <c r="AM39">
        <f t="shared" si="1"/>
        <v>4.3600219151194379E-2</v>
      </c>
      <c r="AU39" t="s">
        <v>267</v>
      </c>
      <c r="AV39">
        <v>337.5564801624742</v>
      </c>
      <c r="AW39">
        <v>0.22070000000000001</v>
      </c>
      <c r="AX39">
        <f t="shared" si="2"/>
        <v>7.4498715171858049E-2</v>
      </c>
      <c r="BF39" t="s">
        <v>268</v>
      </c>
      <c r="BG39">
        <v>298.25641670530524</v>
      </c>
      <c r="BH39">
        <v>7.7799999999999994E-2</v>
      </c>
      <c r="BI39">
        <f t="shared" si="3"/>
        <v>2.3204349219672748E-2</v>
      </c>
      <c r="BQ39" t="s">
        <v>269</v>
      </c>
      <c r="BR39">
        <v>244.47873884019364</v>
      </c>
      <c r="BS39">
        <v>8.1000000000000003E-2</v>
      </c>
      <c r="BT39">
        <f t="shared" si="4"/>
        <v>1.9802777846055688E-2</v>
      </c>
    </row>
    <row r="40" spans="1:73" x14ac:dyDescent="0.2">
      <c r="C40" t="s">
        <v>270</v>
      </c>
      <c r="D40">
        <v>169.00855565646347</v>
      </c>
      <c r="E40">
        <v>9.2700000000000005E-2</v>
      </c>
      <c r="F40">
        <f t="shared" si="0"/>
        <v>1.5667093109354165E-2</v>
      </c>
      <c r="G40">
        <f>AVERAGE(F38:F40)</f>
        <v>2.3186066771188302E-2</v>
      </c>
      <c r="N40" t="s">
        <v>271</v>
      </c>
      <c r="O40">
        <v>245.20594478693735</v>
      </c>
      <c r="P40">
        <v>0.1144</v>
      </c>
      <c r="Q40">
        <f t="shared" si="5"/>
        <v>2.8051560083625634E-2</v>
      </c>
      <c r="R40">
        <f>AVERAGE(Q38:Q40)</f>
        <v>3.6111870780543821E-2</v>
      </c>
      <c r="Y40" t="s">
        <v>272</v>
      </c>
      <c r="Z40">
        <v>315.97267723886296</v>
      </c>
      <c r="AA40">
        <v>0.12470000000000001</v>
      </c>
      <c r="AB40">
        <f t="shared" si="32"/>
        <v>3.9401792851686213E-2</v>
      </c>
      <c r="AC40">
        <f>AVERAGE(AB38:AB40)</f>
        <v>3.5091255098340018E-2</v>
      </c>
      <c r="AJ40" t="s">
        <v>273</v>
      </c>
      <c r="AK40">
        <v>206.48757484542958</v>
      </c>
      <c r="AL40">
        <v>0.13339999999999999</v>
      </c>
      <c r="AM40">
        <f t="shared" si="1"/>
        <v>2.7545442484380303E-2</v>
      </c>
      <c r="AN40">
        <f>AVERAGE(AM38:AM40)</f>
        <v>4.135184066972019E-2</v>
      </c>
      <c r="AU40" t="s">
        <v>274</v>
      </c>
      <c r="AV40">
        <v>312.60202954572037</v>
      </c>
      <c r="AW40">
        <v>0.18060000000000001</v>
      </c>
      <c r="AX40">
        <f t="shared" si="2"/>
        <v>5.6455926535957102E-2</v>
      </c>
      <c r="AY40">
        <f>AVERAGE(AX38:AX40)</f>
        <v>6.1843009020525058E-2</v>
      </c>
      <c r="BF40" t="s">
        <v>275</v>
      </c>
      <c r="BG40">
        <v>258.39319771584184</v>
      </c>
      <c r="BH40">
        <v>9.9099999999999994E-2</v>
      </c>
      <c r="BI40">
        <f t="shared" si="3"/>
        <v>2.5606765893639923E-2</v>
      </c>
      <c r="BJ40">
        <f>AVERAGE(BI38:BI40)</f>
        <v>3.0545302785381007E-2</v>
      </c>
      <c r="BQ40" t="s">
        <v>276</v>
      </c>
      <c r="BR40">
        <v>354.15919464738408</v>
      </c>
      <c r="BS40">
        <v>0.10349999999999999</v>
      </c>
      <c r="BT40">
        <f t="shared" si="4"/>
        <v>3.6655476646004256E-2</v>
      </c>
      <c r="BU40">
        <f>AVERAGE(BT38:BT40)</f>
        <v>2.9121626183311138E-2</v>
      </c>
    </row>
    <row r="41" spans="1:73" x14ac:dyDescent="0.2">
      <c r="C41" t="s">
        <v>277</v>
      </c>
      <c r="D41">
        <v>213.40424427988643</v>
      </c>
      <c r="E41">
        <v>0.12189999999999999</v>
      </c>
      <c r="F41">
        <f t="shared" si="0"/>
        <v>2.6013977377718156E-2</v>
      </c>
      <c r="N41" t="s">
        <v>278</v>
      </c>
      <c r="O41">
        <v>316.95429462465916</v>
      </c>
      <c r="P41">
        <v>0.1933</v>
      </c>
      <c r="Q41">
        <f t="shared" si="5"/>
        <v>6.1267265150946611E-2</v>
      </c>
      <c r="Y41" t="s">
        <v>279</v>
      </c>
      <c r="Z41">
        <v>250.2475325532223</v>
      </c>
      <c r="AA41">
        <v>0.16769999999999999</v>
      </c>
      <c r="AB41">
        <f t="shared" si="32"/>
        <v>4.1966511209175376E-2</v>
      </c>
      <c r="AJ41" t="s">
        <v>280</v>
      </c>
      <c r="AK41">
        <v>379.77163797363335</v>
      </c>
      <c r="AL41">
        <v>0.24149999999999999</v>
      </c>
      <c r="AM41">
        <f t="shared" si="1"/>
        <v>9.1714850570632445E-2</v>
      </c>
      <c r="AU41" t="s">
        <v>281</v>
      </c>
      <c r="AV41">
        <v>252.84776999383806</v>
      </c>
      <c r="AW41">
        <v>0.2167</v>
      </c>
      <c r="AX41">
        <f t="shared" si="2"/>
        <v>5.4792111757664706E-2</v>
      </c>
      <c r="BF41" t="s">
        <v>282</v>
      </c>
      <c r="BG41">
        <v>382.57001915398376</v>
      </c>
      <c r="BH41">
        <v>0.16969999999999999</v>
      </c>
      <c r="BI41">
        <f t="shared" si="3"/>
        <v>6.4922132250431044E-2</v>
      </c>
      <c r="BQ41" t="s">
        <v>283</v>
      </c>
      <c r="BR41">
        <v>499.74834105105884</v>
      </c>
      <c r="BS41">
        <v>0.14080000000000001</v>
      </c>
      <c r="BT41">
        <f t="shared" si="4"/>
        <v>7.0364566419989089E-2</v>
      </c>
    </row>
    <row r="42" spans="1:73" x14ac:dyDescent="0.2">
      <c r="C42" t="s">
        <v>284</v>
      </c>
      <c r="D42">
        <v>254.72371883703323</v>
      </c>
      <c r="E42">
        <v>0.10299999999999999</v>
      </c>
      <c r="F42">
        <f t="shared" si="0"/>
        <v>2.623654304021442E-2</v>
      </c>
      <c r="N42" t="s">
        <v>285</v>
      </c>
      <c r="O42">
        <v>300.7833479994307</v>
      </c>
      <c r="P42">
        <v>0.17019999999999999</v>
      </c>
      <c r="Q42">
        <f t="shared" si="5"/>
        <v>5.1193325829503103E-2</v>
      </c>
      <c r="Y42" t="s">
        <v>286</v>
      </c>
      <c r="Z42">
        <v>298.65031002344125</v>
      </c>
      <c r="AA42">
        <v>0.16470000000000001</v>
      </c>
      <c r="AB42">
        <f t="shared" si="32"/>
        <v>4.9187706060860779E-2</v>
      </c>
      <c r="AJ42" t="s">
        <v>287</v>
      </c>
      <c r="AK42">
        <v>232.76142384229257</v>
      </c>
      <c r="AL42">
        <v>0.19750000000000001</v>
      </c>
      <c r="AM42">
        <f t="shared" si="1"/>
        <v>4.5970381208852787E-2</v>
      </c>
      <c r="AU42" t="s">
        <v>288</v>
      </c>
      <c r="AV42">
        <v>263.54611867747934</v>
      </c>
      <c r="AW42">
        <v>0.1764</v>
      </c>
      <c r="AX42">
        <f t="shared" si="2"/>
        <v>4.6489535334707358E-2</v>
      </c>
      <c r="BF42" t="s">
        <v>289</v>
      </c>
      <c r="BG42">
        <v>325.21842464960326</v>
      </c>
      <c r="BH42">
        <v>0.1145</v>
      </c>
      <c r="BI42">
        <f t="shared" si="3"/>
        <v>3.7237509622379573E-2</v>
      </c>
      <c r="BQ42" t="s">
        <v>290</v>
      </c>
      <c r="BR42">
        <v>450.36452193098745</v>
      </c>
      <c r="BS42">
        <v>0.1618</v>
      </c>
      <c r="BT42">
        <f t="shared" si="4"/>
        <v>7.2868979648433765E-2</v>
      </c>
    </row>
    <row r="43" spans="1:73" x14ac:dyDescent="0.2">
      <c r="C43" t="s">
        <v>291</v>
      </c>
      <c r="D43">
        <v>244.94531880563565</v>
      </c>
      <c r="E43">
        <v>0.107</v>
      </c>
      <c r="F43">
        <f t="shared" si="0"/>
        <v>2.6209149112203015E-2</v>
      </c>
      <c r="G43">
        <f>AVERAGE(F41:F43)</f>
        <v>2.615322317671186E-2</v>
      </c>
      <c r="N43" t="s">
        <v>292</v>
      </c>
      <c r="O43">
        <v>436.59332005307414</v>
      </c>
      <c r="P43">
        <v>0.1658</v>
      </c>
      <c r="Q43">
        <f t="shared" si="5"/>
        <v>7.2387172464799684E-2</v>
      </c>
      <c r="R43">
        <f>AVERAGE(Q41:Q43)</f>
        <v>6.1615921148416464E-2</v>
      </c>
      <c r="Y43" t="s">
        <v>293</v>
      </c>
      <c r="Z43">
        <v>238.64343370640947</v>
      </c>
      <c r="AA43">
        <v>0.16020000000000001</v>
      </c>
      <c r="AB43">
        <f t="shared" si="32"/>
        <v>3.8230678079766794E-2</v>
      </c>
      <c r="AC43">
        <f>AVERAGE(AB41:AB43)</f>
        <v>4.3128298449934321E-2</v>
      </c>
      <c r="AJ43" t="s">
        <v>294</v>
      </c>
      <c r="AK43">
        <v>520.27174353610383</v>
      </c>
      <c r="AL43">
        <v>0.22559999999999999</v>
      </c>
      <c r="AM43">
        <f t="shared" si="1"/>
        <v>0.11737330534174502</v>
      </c>
      <c r="AN43">
        <f>AVERAGE(AM41:AM43)</f>
        <v>8.5019512373743403E-2</v>
      </c>
      <c r="AU43" t="s">
        <v>295</v>
      </c>
      <c r="AV43">
        <v>409.35718007108449</v>
      </c>
      <c r="AW43">
        <v>0.18740000000000001</v>
      </c>
      <c r="AX43">
        <f t="shared" si="2"/>
        <v>7.6713535545321232E-2</v>
      </c>
      <c r="AY43">
        <f>AVERAGE(AX41:AX43)</f>
        <v>5.9331727545897765E-2</v>
      </c>
      <c r="BF43" t="s">
        <v>296</v>
      </c>
      <c r="BG43">
        <v>337.45397495619028</v>
      </c>
      <c r="BH43">
        <v>0.13589999999999999</v>
      </c>
      <c r="BI43">
        <f t="shared" si="3"/>
        <v>4.5859995196546259E-2</v>
      </c>
      <c r="BJ43">
        <f>AVERAGE(BI41:BI43)</f>
        <v>4.9339879023118961E-2</v>
      </c>
      <c r="BQ43" t="s">
        <v>297</v>
      </c>
      <c r="BR43">
        <v>342.82680068167474</v>
      </c>
      <c r="BS43">
        <v>8.3000000000000004E-2</v>
      </c>
      <c r="BT43">
        <f t="shared" si="4"/>
        <v>2.8454624456579005E-2</v>
      </c>
      <c r="BU43">
        <f>AVERAGE(BT41:BT43)</f>
        <v>5.7229390175000623E-2</v>
      </c>
    </row>
    <row r="44" spans="1:73" x14ac:dyDescent="0.2">
      <c r="C44" t="s">
        <v>298</v>
      </c>
      <c r="D44">
        <v>248.87555324826218</v>
      </c>
      <c r="E44">
        <v>0.1283</v>
      </c>
      <c r="F44">
        <f t="shared" si="0"/>
        <v>3.1930733481752037E-2</v>
      </c>
      <c r="N44" t="s">
        <v>299</v>
      </c>
      <c r="O44">
        <v>227.58752861170257</v>
      </c>
      <c r="P44">
        <v>0.1585</v>
      </c>
      <c r="Q44">
        <f t="shared" si="5"/>
        <v>3.6072623284954856E-2</v>
      </c>
      <c r="Y44" t="s">
        <v>300</v>
      </c>
      <c r="Z44">
        <v>354.55664159733647</v>
      </c>
      <c r="AA44">
        <v>0.16919999999999999</v>
      </c>
      <c r="AB44">
        <f t="shared" si="32"/>
        <v>5.999098375826932E-2</v>
      </c>
      <c r="AJ44" t="s">
        <v>301</v>
      </c>
      <c r="AK44">
        <v>312.16969286766255</v>
      </c>
      <c r="AL44">
        <v>0.29189999999999999</v>
      </c>
      <c r="AM44">
        <f t="shared" si="1"/>
        <v>9.1122333348070697E-2</v>
      </c>
      <c r="AU44" t="s">
        <v>302</v>
      </c>
      <c r="AV44">
        <v>360.76261096218803</v>
      </c>
      <c r="AW44">
        <v>0.25559999999999999</v>
      </c>
      <c r="AX44">
        <f t="shared" si="2"/>
        <v>9.221092336193526E-2</v>
      </c>
      <c r="BF44" t="s">
        <v>303</v>
      </c>
      <c r="BG44">
        <v>271.48543064113943</v>
      </c>
      <c r="BH44">
        <v>0.13900000000000001</v>
      </c>
      <c r="BI44">
        <f t="shared" si="3"/>
        <v>3.773647485911838E-2</v>
      </c>
      <c r="BQ44" t="s">
        <v>304</v>
      </c>
      <c r="BR44">
        <v>407.37965568079352</v>
      </c>
      <c r="BS44">
        <v>0.1358</v>
      </c>
      <c r="BT44">
        <f t="shared" si="4"/>
        <v>5.5322157241451765E-2</v>
      </c>
    </row>
    <row r="45" spans="1:73" x14ac:dyDescent="0.2">
      <c r="C45" t="s">
        <v>305</v>
      </c>
      <c r="D45">
        <v>251.25843801510979</v>
      </c>
      <c r="E45">
        <v>0.12870000000000001</v>
      </c>
      <c r="F45">
        <f t="shared" si="0"/>
        <v>3.2336960972544633E-2</v>
      </c>
      <c r="N45" t="s">
        <v>306</v>
      </c>
      <c r="O45">
        <v>224.83159758532557</v>
      </c>
      <c r="P45">
        <v>0.24399999999999999</v>
      </c>
      <c r="Q45">
        <f t="shared" si="5"/>
        <v>5.4858909810819444E-2</v>
      </c>
      <c r="Y45" t="s">
        <v>307</v>
      </c>
      <c r="Z45">
        <v>321.59876908845791</v>
      </c>
      <c r="AA45">
        <v>0.19359999999999999</v>
      </c>
      <c r="AB45">
        <f t="shared" si="32"/>
        <v>6.226152169552545E-2</v>
      </c>
      <c r="AJ45" t="s">
        <v>308</v>
      </c>
      <c r="AK45">
        <v>334.21655803110497</v>
      </c>
      <c r="AL45">
        <v>0.1827</v>
      </c>
      <c r="AM45">
        <f t="shared" si="1"/>
        <v>6.1061365152282873E-2</v>
      </c>
      <c r="AU45" t="s">
        <v>309</v>
      </c>
      <c r="AV45">
        <v>329.00781614390769</v>
      </c>
      <c r="AW45">
        <v>0.26629999999999998</v>
      </c>
      <c r="AX45">
        <f t="shared" si="2"/>
        <v>8.7614781439122616E-2</v>
      </c>
      <c r="BF45" t="s">
        <v>310</v>
      </c>
      <c r="BG45">
        <v>429.95136454171012</v>
      </c>
      <c r="BH45">
        <v>0.14990000000000001</v>
      </c>
      <c r="BI45">
        <f t="shared" si="3"/>
        <v>6.444970954480235E-2</v>
      </c>
      <c r="BQ45" t="s">
        <v>311</v>
      </c>
      <c r="BR45">
        <v>379.74014482677529</v>
      </c>
      <c r="BS45">
        <v>0.16189999999999999</v>
      </c>
      <c r="BT45">
        <f t="shared" si="4"/>
        <v>6.1479929447454916E-2</v>
      </c>
    </row>
    <row r="46" spans="1:73" x14ac:dyDescent="0.2">
      <c r="C46" t="s">
        <v>312</v>
      </c>
      <c r="D46">
        <v>221.9406779531715</v>
      </c>
      <c r="E46">
        <v>0.1043</v>
      </c>
      <c r="F46">
        <f t="shared" si="0"/>
        <v>2.3148412710515789E-2</v>
      </c>
      <c r="G46">
        <f>AVERAGE(F44:F46)</f>
        <v>2.9138702388270821E-2</v>
      </c>
      <c r="N46" t="s">
        <v>313</v>
      </c>
      <c r="O46">
        <v>242.12670219357352</v>
      </c>
      <c r="P46">
        <v>0.30480000000000002</v>
      </c>
      <c r="Q46">
        <f t="shared" si="5"/>
        <v>7.3800218828601216E-2</v>
      </c>
      <c r="R46">
        <f>AVERAGE(Q44:Q46)</f>
        <v>5.4910583974791836E-2</v>
      </c>
      <c r="Y46" t="s">
        <v>314</v>
      </c>
      <c r="Z46">
        <v>285.9343797420089</v>
      </c>
      <c r="AA46">
        <v>0.19439999999999999</v>
      </c>
      <c r="AB46">
        <f t="shared" si="32"/>
        <v>5.5585643421846527E-2</v>
      </c>
      <c r="AC46">
        <f>AVERAGE(AB44:AB46)</f>
        <v>5.9279382958547094E-2</v>
      </c>
      <c r="AJ46" t="s">
        <v>315</v>
      </c>
      <c r="AK46">
        <v>397.11044631869777</v>
      </c>
      <c r="AL46">
        <v>0.20030000000000001</v>
      </c>
      <c r="AM46">
        <f t="shared" si="1"/>
        <v>7.954122239763517E-2</v>
      </c>
      <c r="AN46">
        <f>AVERAGE(AM44:AM46)</f>
        <v>7.7241640299329575E-2</v>
      </c>
      <c r="AU46" t="s">
        <v>316</v>
      </c>
      <c r="AV46">
        <v>290.89863824203951</v>
      </c>
      <c r="AW46">
        <v>0.2442</v>
      </c>
      <c r="AX46">
        <f t="shared" si="2"/>
        <v>7.1037447458706049E-2</v>
      </c>
      <c r="AY46">
        <f>AVERAGE(AX44:AX46)</f>
        <v>8.3621050753254642E-2</v>
      </c>
      <c r="BF46" t="s">
        <v>317</v>
      </c>
      <c r="BG46">
        <v>322.41823717086038</v>
      </c>
      <c r="BH46">
        <v>0.17829999999999999</v>
      </c>
      <c r="BI46">
        <f t="shared" si="3"/>
        <v>5.7487171687564398E-2</v>
      </c>
      <c r="BJ46">
        <f>AVERAGE(BI44:BI46)</f>
        <v>5.3224452030495049E-2</v>
      </c>
      <c r="BQ46" t="s">
        <v>318</v>
      </c>
      <c r="BR46">
        <v>405.97462444616332</v>
      </c>
      <c r="BS46">
        <v>0.14940000000000001</v>
      </c>
      <c r="BT46">
        <f t="shared" si="4"/>
        <v>6.06526088922568E-2</v>
      </c>
      <c r="BU46">
        <f>AVERAGE(BT44:BT46)</f>
        <v>5.915156519372116E-2</v>
      </c>
    </row>
    <row r="47" spans="1:73" x14ac:dyDescent="0.2">
      <c r="C47" t="s">
        <v>319</v>
      </c>
      <c r="D47">
        <v>228.36244298118137</v>
      </c>
      <c r="E47">
        <v>0.10630000000000001</v>
      </c>
      <c r="F47">
        <f t="shared" si="0"/>
        <v>2.4274927688899581E-2</v>
      </c>
      <c r="N47" t="s">
        <v>320</v>
      </c>
      <c r="O47">
        <v>353.36571586241155</v>
      </c>
      <c r="P47">
        <v>0.23130000000000001</v>
      </c>
      <c r="Q47">
        <f t="shared" si="5"/>
        <v>8.173349007897579E-2</v>
      </c>
      <c r="Y47" t="s">
        <v>321</v>
      </c>
      <c r="Z47">
        <v>232.01640332217335</v>
      </c>
      <c r="AA47">
        <v>0.14119999999999999</v>
      </c>
      <c r="AB47">
        <f t="shared" si="32"/>
        <v>3.2760716149090874E-2</v>
      </c>
      <c r="AJ47" t="s">
        <v>322</v>
      </c>
      <c r="AK47">
        <v>313.82141891429688</v>
      </c>
      <c r="AL47">
        <v>0.22900000000000001</v>
      </c>
      <c r="AM47">
        <f t="shared" si="1"/>
        <v>7.1865104931373991E-2</v>
      </c>
      <c r="AU47" t="s">
        <v>323</v>
      </c>
      <c r="AV47">
        <v>507.44272305887768</v>
      </c>
      <c r="AW47">
        <v>0.2777</v>
      </c>
      <c r="AX47">
        <f t="shared" si="2"/>
        <v>0.14091684419345035</v>
      </c>
      <c r="BF47" t="s">
        <v>324</v>
      </c>
      <c r="BG47">
        <v>473.75029116040719</v>
      </c>
      <c r="BH47">
        <v>0.15</v>
      </c>
      <c r="BI47">
        <f t="shared" si="3"/>
        <v>7.1062543674061077E-2</v>
      </c>
      <c r="BQ47" t="s">
        <v>325</v>
      </c>
      <c r="BR47">
        <v>476.85545043164814</v>
      </c>
      <c r="BS47">
        <v>0.18490000000000001</v>
      </c>
      <c r="BT47">
        <f t="shared" si="4"/>
        <v>8.8170572784811746E-2</v>
      </c>
    </row>
    <row r="48" spans="1:73" x14ac:dyDescent="0.2">
      <c r="C48" t="s">
        <v>326</v>
      </c>
      <c r="D48">
        <v>224.623007686194</v>
      </c>
      <c r="E48">
        <v>0.1046</v>
      </c>
      <c r="F48">
        <f t="shared" si="0"/>
        <v>2.3495566603975893E-2</v>
      </c>
      <c r="N48" t="s">
        <v>327</v>
      </c>
      <c r="O48">
        <v>317.82775997331669</v>
      </c>
      <c r="P48">
        <v>0.23780000000000001</v>
      </c>
      <c r="Q48">
        <f t="shared" si="5"/>
        <v>7.5579441321654714E-2</v>
      </c>
      <c r="Y48" t="s">
        <v>328</v>
      </c>
      <c r="Z48">
        <v>255.10486557636722</v>
      </c>
      <c r="AA48">
        <v>0.1777</v>
      </c>
      <c r="AB48">
        <f t="shared" si="32"/>
        <v>4.5332134612920454E-2</v>
      </c>
      <c r="AJ48" t="s">
        <v>329</v>
      </c>
      <c r="AK48">
        <v>314.63943015865192</v>
      </c>
      <c r="AL48">
        <v>0.26819999999999999</v>
      </c>
      <c r="AM48">
        <f t="shared" si="1"/>
        <v>8.4386295168550451E-2</v>
      </c>
      <c r="AU48" t="s">
        <v>330</v>
      </c>
      <c r="AV48">
        <v>335.96331126994335</v>
      </c>
      <c r="AW48">
        <v>0.26219999999999999</v>
      </c>
      <c r="AX48">
        <f t="shared" si="2"/>
        <v>8.8089580214979132E-2</v>
      </c>
      <c r="BF48" t="s">
        <v>331</v>
      </c>
      <c r="BG48">
        <v>444.57844870350351</v>
      </c>
      <c r="BH48">
        <v>0.19819999999999999</v>
      </c>
      <c r="BI48">
        <f t="shared" si="3"/>
        <v>8.8115448533034393E-2</v>
      </c>
      <c r="BQ48" t="s">
        <v>332</v>
      </c>
      <c r="BR48">
        <v>420.43460013781061</v>
      </c>
      <c r="BS48">
        <v>0.19670000000000001</v>
      </c>
      <c r="BT48">
        <f t="shared" si="4"/>
        <v>8.269948584710736E-2</v>
      </c>
    </row>
    <row r="49" spans="3:73" x14ac:dyDescent="0.2">
      <c r="C49" t="s">
        <v>333</v>
      </c>
      <c r="D49">
        <v>208.11000433916067</v>
      </c>
      <c r="E49">
        <v>0.1061</v>
      </c>
      <c r="F49">
        <f t="shared" si="0"/>
        <v>2.2080471460384946E-2</v>
      </c>
      <c r="G49">
        <f>AVERAGE(F47:F49)</f>
        <v>2.3283655251086804E-2</v>
      </c>
      <c r="N49" t="s">
        <v>334</v>
      </c>
      <c r="O49">
        <v>249.05022297259345</v>
      </c>
      <c r="P49">
        <v>0.21779999999999999</v>
      </c>
      <c r="Q49">
        <f t="shared" si="5"/>
        <v>5.4243138563430854E-2</v>
      </c>
      <c r="R49">
        <f>AVERAGE(Q47:Q49)</f>
        <v>7.0518689988020453E-2</v>
      </c>
      <c r="Y49" t="s">
        <v>335</v>
      </c>
      <c r="Z49">
        <v>270.75788578317162</v>
      </c>
      <c r="AA49">
        <v>0.1512</v>
      </c>
      <c r="AB49">
        <f t="shared" si="32"/>
        <v>4.0938592330415545E-2</v>
      </c>
      <c r="AC49">
        <f>AVERAGE(AB47:AB49)</f>
        <v>3.9677147697475629E-2</v>
      </c>
      <c r="AJ49" t="s">
        <v>336</v>
      </c>
      <c r="AK49">
        <v>327.22695898554105</v>
      </c>
      <c r="AL49">
        <v>0.16009999999999999</v>
      </c>
      <c r="AM49">
        <f t="shared" si="1"/>
        <v>5.2389036133585122E-2</v>
      </c>
      <c r="AN49">
        <f>AVERAGE(AM47:AM49)</f>
        <v>6.9546812077836515E-2</v>
      </c>
      <c r="AU49" t="s">
        <v>337</v>
      </c>
      <c r="AV49">
        <v>471.87365100284916</v>
      </c>
      <c r="AW49">
        <v>0.29330000000000001</v>
      </c>
      <c r="AX49">
        <f t="shared" si="2"/>
        <v>0.13840054183913567</v>
      </c>
      <c r="AY49">
        <f>AVERAGE(AX47:AX49)</f>
        <v>0.12246898874918839</v>
      </c>
      <c r="BF49" t="s">
        <v>338</v>
      </c>
      <c r="BG49">
        <v>397.8482985067634</v>
      </c>
      <c r="BH49">
        <v>0.16</v>
      </c>
      <c r="BI49">
        <f t="shared" si="3"/>
        <v>6.3655727761082151E-2</v>
      </c>
      <c r="BJ49">
        <f>AVERAGE(BI47:BI49)</f>
        <v>7.4277906656059212E-2</v>
      </c>
      <c r="BQ49" t="s">
        <v>339</v>
      </c>
      <c r="BR49">
        <v>367.58950221547019</v>
      </c>
      <c r="BS49">
        <v>0.1217</v>
      </c>
      <c r="BT49">
        <f t="shared" si="4"/>
        <v>4.4735642419622718E-2</v>
      </c>
      <c r="BU49">
        <f>AVERAGE(BT47:BT49)</f>
        <v>7.1868567017180612E-2</v>
      </c>
    </row>
    <row r="50" spans="3:73" x14ac:dyDescent="0.2">
      <c r="C50" t="s">
        <v>340</v>
      </c>
      <c r="D50">
        <v>254.32640510270656</v>
      </c>
      <c r="E50">
        <v>0.12740000000000001</v>
      </c>
      <c r="F50">
        <f t="shared" si="0"/>
        <v>3.2401184010084821E-2</v>
      </c>
      <c r="N50" t="s">
        <v>341</v>
      </c>
      <c r="O50">
        <v>232.74574096331293</v>
      </c>
      <c r="P50">
        <v>0.30009999999999998</v>
      </c>
      <c r="Q50">
        <f t="shared" si="5"/>
        <v>6.9846996863090191E-2</v>
      </c>
      <c r="Y50" t="s">
        <v>342</v>
      </c>
      <c r="Z50">
        <v>397.79316164935011</v>
      </c>
      <c r="AA50">
        <v>0.28270000000000001</v>
      </c>
      <c r="AB50">
        <f t="shared" si="32"/>
        <v>0.11245612679827129</v>
      </c>
      <c r="AJ50" t="s">
        <v>343</v>
      </c>
      <c r="AK50">
        <v>330.79284207514394</v>
      </c>
      <c r="AL50">
        <v>0.25929999999999997</v>
      </c>
      <c r="AM50">
        <f t="shared" si="1"/>
        <v>8.5774583950084818E-2</v>
      </c>
      <c r="AU50" t="s">
        <v>344</v>
      </c>
      <c r="AV50">
        <v>509.22261299575473</v>
      </c>
      <c r="AW50">
        <v>0.2006</v>
      </c>
      <c r="AX50">
        <f t="shared" si="2"/>
        <v>0.1021500561669484</v>
      </c>
      <c r="BF50" t="s">
        <v>345</v>
      </c>
      <c r="BG50">
        <v>447.68675101143941</v>
      </c>
      <c r="BH50">
        <v>0.23150000000000001</v>
      </c>
      <c r="BI50">
        <f t="shared" si="3"/>
        <v>0.10363948285914823</v>
      </c>
      <c r="BQ50" t="s">
        <v>346</v>
      </c>
      <c r="BR50">
        <v>421.46473345565835</v>
      </c>
      <c r="BS50">
        <v>0.1605</v>
      </c>
      <c r="BT50">
        <f t="shared" si="4"/>
        <v>6.7645089719633164E-2</v>
      </c>
    </row>
    <row r="51" spans="3:73" x14ac:dyDescent="0.2">
      <c r="C51" t="s">
        <v>347</v>
      </c>
      <c r="D51">
        <v>207.1580949639675</v>
      </c>
      <c r="E51">
        <v>0.12330000000000001</v>
      </c>
      <c r="F51">
        <f t="shared" si="0"/>
        <v>2.5542593109057193E-2</v>
      </c>
      <c r="N51" t="s">
        <v>348</v>
      </c>
      <c r="O51">
        <v>232.04873028768196</v>
      </c>
      <c r="P51">
        <v>0.22270000000000001</v>
      </c>
      <c r="Q51">
        <f t="shared" si="5"/>
        <v>5.1677252235066772E-2</v>
      </c>
      <c r="Y51" t="s">
        <v>349</v>
      </c>
      <c r="Z51">
        <v>330.72923818704453</v>
      </c>
      <c r="AA51">
        <v>0.21659999999999999</v>
      </c>
      <c r="AB51">
        <f t="shared" si="32"/>
        <v>7.1635952991313839E-2</v>
      </c>
      <c r="AJ51" t="s">
        <v>350</v>
      </c>
      <c r="AK51">
        <v>302.98090727252747</v>
      </c>
      <c r="AL51">
        <v>0.24360000000000001</v>
      </c>
      <c r="AM51">
        <f t="shared" si="1"/>
        <v>7.3806149011587691E-2</v>
      </c>
      <c r="AU51" t="s">
        <v>351</v>
      </c>
      <c r="AV51">
        <v>372.9760301246543</v>
      </c>
      <c r="AW51">
        <v>0.32650000000000001</v>
      </c>
      <c r="AX51">
        <f t="shared" si="2"/>
        <v>0.12177667383569964</v>
      </c>
      <c r="BF51" t="s">
        <v>352</v>
      </c>
      <c r="BG51">
        <v>580.12320299711735</v>
      </c>
      <c r="BH51">
        <v>0.2261</v>
      </c>
      <c r="BI51">
        <f t="shared" si="3"/>
        <v>0.13116585619764823</v>
      </c>
      <c r="BQ51" t="s">
        <v>353</v>
      </c>
      <c r="BR51">
        <v>515.72235594288713</v>
      </c>
      <c r="BS51">
        <v>0.13639999999999999</v>
      </c>
      <c r="BT51">
        <f t="shared" si="4"/>
        <v>7.0344529350609808E-2</v>
      </c>
    </row>
    <row r="52" spans="3:73" x14ac:dyDescent="0.2">
      <c r="C52" t="s">
        <v>354</v>
      </c>
      <c r="D52">
        <v>219.98487465249136</v>
      </c>
      <c r="E52">
        <v>0.12180000000000001</v>
      </c>
      <c r="F52">
        <f t="shared" si="0"/>
        <v>2.6794157732673449E-2</v>
      </c>
      <c r="G52">
        <f>AVERAGE(F50:F52)</f>
        <v>2.8245978283938489E-2</v>
      </c>
      <c r="N52" t="s">
        <v>355</v>
      </c>
      <c r="O52">
        <v>240.7613421494444</v>
      </c>
      <c r="P52">
        <v>0.30599999999999999</v>
      </c>
      <c r="Q52">
        <f t="shared" si="5"/>
        <v>7.3672970697729975E-2</v>
      </c>
      <c r="R52">
        <f>AVERAGE(Q50:Q52)</f>
        <v>6.506573993196231E-2</v>
      </c>
      <c r="Y52" t="s">
        <v>356</v>
      </c>
      <c r="Z52">
        <v>334.07675915020224</v>
      </c>
      <c r="AA52">
        <v>0.31</v>
      </c>
      <c r="AB52">
        <f t="shared" si="32"/>
        <v>0.10356379533656269</v>
      </c>
      <c r="AC52">
        <f>AVERAGE(AB50:AB52)</f>
        <v>9.5885291708715945E-2</v>
      </c>
      <c r="AJ52" t="s">
        <v>357</v>
      </c>
      <c r="AK52">
        <v>390.76814539186921</v>
      </c>
      <c r="AL52">
        <v>0.29509999999999997</v>
      </c>
      <c r="AM52">
        <f t="shared" si="1"/>
        <v>0.11531567970514059</v>
      </c>
      <c r="AN52">
        <f>AVERAGE(AM50:AM52)</f>
        <v>9.1632137555604357E-2</v>
      </c>
      <c r="AU52" t="s">
        <v>358</v>
      </c>
      <c r="AV52">
        <v>313.22105312251574</v>
      </c>
      <c r="AW52">
        <v>0.31380000000000002</v>
      </c>
      <c r="AX52">
        <f t="shared" si="2"/>
        <v>9.828876646984544E-2</v>
      </c>
      <c r="AY52">
        <f>AVERAGE(AX50:AX52)</f>
        <v>0.10740516549083116</v>
      </c>
      <c r="BF52" t="s">
        <v>359</v>
      </c>
      <c r="BG52">
        <v>483.73647331566116</v>
      </c>
      <c r="BH52">
        <v>0.20910000000000001</v>
      </c>
      <c r="BI52">
        <f t="shared" si="3"/>
        <v>0.10114929657030476</v>
      </c>
      <c r="BJ52">
        <f>AVERAGE(BI50:BI52)</f>
        <v>0.11198487854236706</v>
      </c>
      <c r="BQ52" t="s">
        <v>360</v>
      </c>
      <c r="BR52">
        <v>533.04593473864941</v>
      </c>
      <c r="BS52">
        <v>0.1467</v>
      </c>
      <c r="BT52">
        <f t="shared" si="4"/>
        <v>7.8197838626159866E-2</v>
      </c>
      <c r="BU52">
        <f>AVERAGE(BT50:BT52)</f>
        <v>7.2062485898800946E-2</v>
      </c>
    </row>
    <row r="53" spans="3:73" x14ac:dyDescent="0.2">
      <c r="C53" t="s">
        <v>361</v>
      </c>
      <c r="D53">
        <v>212.47563732441142</v>
      </c>
      <c r="E53">
        <v>0.1216</v>
      </c>
      <c r="F53">
        <f t="shared" si="0"/>
        <v>2.5837037498648428E-2</v>
      </c>
      <c r="N53" t="s">
        <v>362</v>
      </c>
      <c r="O53">
        <v>228.70304620423849</v>
      </c>
      <c r="P53">
        <v>0.20780000000000001</v>
      </c>
      <c r="Q53">
        <f t="shared" si="5"/>
        <v>4.7524493001240765E-2</v>
      </c>
      <c r="Y53" t="s">
        <v>363</v>
      </c>
      <c r="Z53">
        <v>221.29966707534723</v>
      </c>
      <c r="AA53">
        <v>0.25950000000000001</v>
      </c>
      <c r="AB53">
        <f t="shared" si="32"/>
        <v>5.7427263606052603E-2</v>
      </c>
      <c r="AJ53" t="s">
        <v>364</v>
      </c>
      <c r="AK53">
        <v>291.26934333378182</v>
      </c>
      <c r="AL53">
        <v>0.28870000000000001</v>
      </c>
      <c r="AM53">
        <f t="shared" si="1"/>
        <v>8.4089459420462823E-2</v>
      </c>
      <c r="AU53" t="s">
        <v>365</v>
      </c>
      <c r="AV53">
        <v>407.75039802029869</v>
      </c>
      <c r="AW53">
        <v>0.39750000000000002</v>
      </c>
      <c r="AX53">
        <f t="shared" si="2"/>
        <v>0.16208078321306874</v>
      </c>
      <c r="BF53" t="s">
        <v>366</v>
      </c>
      <c r="BG53">
        <v>503.13051455495213</v>
      </c>
      <c r="BH53">
        <v>0.21579999999999999</v>
      </c>
      <c r="BI53">
        <f t="shared" si="3"/>
        <v>0.10857556504095867</v>
      </c>
      <c r="BQ53" t="s">
        <v>367</v>
      </c>
      <c r="BR53">
        <v>409.27298608863458</v>
      </c>
      <c r="BS53">
        <v>0.2268</v>
      </c>
      <c r="BT53">
        <f t="shared" si="4"/>
        <v>9.2823113244902333E-2</v>
      </c>
    </row>
    <row r="54" spans="3:73" x14ac:dyDescent="0.2">
      <c r="C54" t="s">
        <v>368</v>
      </c>
      <c r="D54">
        <v>265.97814338238538</v>
      </c>
      <c r="E54">
        <v>0.1242</v>
      </c>
      <c r="F54">
        <f t="shared" si="0"/>
        <v>3.3034485408092264E-2</v>
      </c>
      <c r="N54" t="s">
        <v>369</v>
      </c>
      <c r="O54">
        <v>208.71153560048822</v>
      </c>
      <c r="P54">
        <v>0.3115</v>
      </c>
      <c r="Q54">
        <f t="shared" si="5"/>
        <v>6.5013643339552077E-2</v>
      </c>
      <c r="Y54" t="s">
        <v>370</v>
      </c>
      <c r="Z54">
        <v>479.67430092832819</v>
      </c>
      <c r="AA54">
        <v>0.26100000000000001</v>
      </c>
      <c r="AB54">
        <f t="shared" si="32"/>
        <v>0.12519499254229366</v>
      </c>
      <c r="AJ54" t="s">
        <v>371</v>
      </c>
      <c r="AK54">
        <v>374.60243416113974</v>
      </c>
      <c r="AL54">
        <v>0.314</v>
      </c>
      <c r="AM54">
        <f t="shared" si="1"/>
        <v>0.11762516432659788</v>
      </c>
      <c r="AU54" t="s">
        <v>372</v>
      </c>
      <c r="AV54">
        <v>455.50590090771107</v>
      </c>
      <c r="AW54">
        <v>0.35389999999999999</v>
      </c>
      <c r="AX54">
        <f t="shared" si="2"/>
        <v>0.16120353833123893</v>
      </c>
      <c r="BF54" t="s">
        <v>373</v>
      </c>
      <c r="BG54">
        <v>428.90504192258879</v>
      </c>
      <c r="BH54">
        <v>0.22270000000000001</v>
      </c>
      <c r="BI54">
        <f t="shared" si="3"/>
        <v>9.5517152836160538E-2</v>
      </c>
      <c r="BQ54" t="s">
        <v>374</v>
      </c>
      <c r="BR54">
        <v>415.24775954472949</v>
      </c>
      <c r="BS54">
        <v>0.20499999999999999</v>
      </c>
      <c r="BT54">
        <f t="shared" si="4"/>
        <v>8.5125790706669535E-2</v>
      </c>
    </row>
    <row r="55" spans="3:73" x14ac:dyDescent="0.2">
      <c r="C55" t="s">
        <v>375</v>
      </c>
      <c r="D55">
        <v>202.81261088339946</v>
      </c>
      <c r="E55">
        <v>0.1303</v>
      </c>
      <c r="F55">
        <f t="shared" si="0"/>
        <v>2.6426483198106952E-2</v>
      </c>
      <c r="G55">
        <f>AVERAGE(F53:F55)</f>
        <v>2.8432668701615881E-2</v>
      </c>
      <c r="N55" t="s">
        <v>376</v>
      </c>
      <c r="O55">
        <v>247.80220301361967</v>
      </c>
      <c r="P55">
        <v>0.314</v>
      </c>
      <c r="Q55">
        <f t="shared" si="5"/>
        <v>7.7809891746276574E-2</v>
      </c>
      <c r="R55">
        <f>AVERAGE(Q53:Q55)</f>
        <v>6.3449342695689803E-2</v>
      </c>
      <c r="Y55" t="s">
        <v>377</v>
      </c>
      <c r="Z55">
        <v>268.22983257868333</v>
      </c>
      <c r="AA55">
        <v>0.2394</v>
      </c>
      <c r="AB55">
        <f t="shared" si="32"/>
        <v>6.4214221919336789E-2</v>
      </c>
      <c r="AC55">
        <f>AVERAGE(AB53:AB55)</f>
        <v>8.2278826022561022E-2</v>
      </c>
      <c r="AJ55" t="s">
        <v>378</v>
      </c>
      <c r="AK55">
        <v>419.78042971379159</v>
      </c>
      <c r="AL55">
        <v>0.35570000000000002</v>
      </c>
      <c r="AM55">
        <f t="shared" si="1"/>
        <v>0.14931589884919566</v>
      </c>
      <c r="AN55">
        <f>AVERAGE(AM53:AM55)</f>
        <v>0.11701017419875211</v>
      </c>
      <c r="AU55" t="s">
        <v>379</v>
      </c>
      <c r="AV55">
        <v>520.45299999999997</v>
      </c>
      <c r="AW55">
        <v>0.34039999999999998</v>
      </c>
      <c r="AX55">
        <f t="shared" si="2"/>
        <v>0.17716220119999998</v>
      </c>
      <c r="AY55">
        <f>AVERAGE(AX53:AX55)</f>
        <v>0.16681550758143585</v>
      </c>
      <c r="BF55" t="s">
        <v>380</v>
      </c>
      <c r="BG55">
        <v>499.04000917133897</v>
      </c>
      <c r="BH55">
        <v>0.1724</v>
      </c>
      <c r="BI55">
        <f t="shared" si="3"/>
        <v>8.6034497581138833E-2</v>
      </c>
      <c r="BJ55">
        <f>AVERAGE(BI53:BI55)</f>
        <v>9.6709071819419345E-2</v>
      </c>
      <c r="BQ55" t="s">
        <v>381</v>
      </c>
      <c r="BR55">
        <v>474.89769636245546</v>
      </c>
      <c r="BS55">
        <v>0.22450000000000001</v>
      </c>
      <c r="BT55">
        <f t="shared" si="4"/>
        <v>0.10661453283337126</v>
      </c>
      <c r="BU55">
        <f>AVERAGE(BT53:BT55)</f>
        <v>9.4854478928314376E-2</v>
      </c>
    </row>
    <row r="56" spans="3:73" x14ac:dyDescent="0.2">
      <c r="C56" t="s">
        <v>382</v>
      </c>
      <c r="D56">
        <v>327.15685677874347</v>
      </c>
      <c r="E56">
        <v>0.125</v>
      </c>
      <c r="F56">
        <f t="shared" si="0"/>
        <v>4.0894607097342932E-2</v>
      </c>
      <c r="N56" t="s">
        <v>383</v>
      </c>
      <c r="O56">
        <v>224.60157448050009</v>
      </c>
      <c r="P56">
        <v>0.1822</v>
      </c>
      <c r="Q56">
        <f t="shared" si="5"/>
        <v>4.0922406870347115E-2</v>
      </c>
      <c r="Y56" t="s">
        <v>384</v>
      </c>
      <c r="Z56">
        <v>354.32113074954708</v>
      </c>
      <c r="AA56">
        <v>0.66549999999999998</v>
      </c>
      <c r="AB56">
        <f t="shared" si="32"/>
        <v>0.23580071251382359</v>
      </c>
      <c r="AJ56" t="s">
        <v>385</v>
      </c>
      <c r="AK56">
        <v>378.85174835386567</v>
      </c>
      <c r="AL56">
        <v>0.27639999999999998</v>
      </c>
      <c r="AM56">
        <f t="shared" si="1"/>
        <v>0.10471462324500846</v>
      </c>
      <c r="AU56" t="s">
        <v>386</v>
      </c>
      <c r="AV56">
        <v>351.04902510832773</v>
      </c>
      <c r="AW56">
        <v>0.35520000000000002</v>
      </c>
      <c r="AX56">
        <f t="shared" si="2"/>
        <v>0.12469261371847802</v>
      </c>
      <c r="BF56" t="s">
        <v>387</v>
      </c>
      <c r="BG56">
        <v>417.51933037402353</v>
      </c>
      <c r="BH56">
        <v>0.28760000000000002</v>
      </c>
      <c r="BI56">
        <f t="shared" si="3"/>
        <v>0.12007855941556918</v>
      </c>
      <c r="BQ56" t="s">
        <v>388</v>
      </c>
      <c r="BR56">
        <v>490.65870304592812</v>
      </c>
      <c r="BS56">
        <v>0.23910000000000001</v>
      </c>
      <c r="BT56">
        <f t="shared" si="4"/>
        <v>0.11731649589828141</v>
      </c>
    </row>
    <row r="57" spans="3:73" x14ac:dyDescent="0.2">
      <c r="C57" t="s">
        <v>389</v>
      </c>
      <c r="D57">
        <v>210.71841153192651</v>
      </c>
      <c r="E57">
        <v>0.12039999999999999</v>
      </c>
      <c r="F57">
        <f t="shared" si="0"/>
        <v>2.5370496748443952E-2</v>
      </c>
      <c r="N57" t="s">
        <v>390</v>
      </c>
      <c r="O57">
        <v>338.61130507418289</v>
      </c>
      <c r="P57">
        <v>0.35110000000000002</v>
      </c>
      <c r="Q57">
        <f t="shared" si="5"/>
        <v>0.11888642921154562</v>
      </c>
      <c r="Y57" t="s">
        <v>391</v>
      </c>
      <c r="Z57">
        <v>420.71701255023333</v>
      </c>
      <c r="AA57">
        <v>0.3599</v>
      </c>
      <c r="AB57">
        <f t="shared" si="32"/>
        <v>0.15141605281682896</v>
      </c>
      <c r="AJ57" t="s">
        <v>392</v>
      </c>
      <c r="AK57">
        <v>325.97651014929573</v>
      </c>
      <c r="AL57">
        <v>0.36499999999999999</v>
      </c>
      <c r="AM57">
        <f t="shared" si="1"/>
        <v>0.11898142620449294</v>
      </c>
      <c r="AU57" t="s">
        <v>393</v>
      </c>
      <c r="AV57">
        <v>430.36751887923111</v>
      </c>
      <c r="AW57">
        <v>0.37109999999999999</v>
      </c>
      <c r="AX57">
        <f t="shared" si="2"/>
        <v>0.15970938625608266</v>
      </c>
      <c r="BF57" t="s">
        <v>394</v>
      </c>
      <c r="BG57">
        <v>479.59545466312227</v>
      </c>
      <c r="BH57">
        <v>0.23300000000000001</v>
      </c>
      <c r="BI57">
        <f t="shared" si="3"/>
        <v>0.11174574093650749</v>
      </c>
      <c r="BQ57" t="s">
        <v>395</v>
      </c>
      <c r="BR57">
        <v>505.3537244296831</v>
      </c>
      <c r="BS57">
        <v>0.16819999999999999</v>
      </c>
      <c r="BT57">
        <f t="shared" si="4"/>
        <v>8.5000496449072691E-2</v>
      </c>
    </row>
    <row r="58" spans="3:73" x14ac:dyDescent="0.2">
      <c r="C58" t="s">
        <v>396</v>
      </c>
      <c r="D58">
        <v>225.84884400389541</v>
      </c>
      <c r="E58">
        <v>0.129</v>
      </c>
      <c r="F58">
        <f t="shared" si="0"/>
        <v>2.9134500876502507E-2</v>
      </c>
      <c r="G58">
        <f>AVERAGE(F56:F58)</f>
        <v>3.1799868240763127E-2</v>
      </c>
      <c r="N58" t="s">
        <v>397</v>
      </c>
      <c r="O58">
        <v>253.88739349204297</v>
      </c>
      <c r="P58">
        <v>0.38550000000000001</v>
      </c>
      <c r="Q58">
        <f t="shared" si="5"/>
        <v>9.7873590191182566E-2</v>
      </c>
      <c r="R58">
        <f>AVERAGE(Q56:Q58)</f>
        <v>8.5894142091025097E-2</v>
      </c>
      <c r="Y58" t="s">
        <v>398</v>
      </c>
      <c r="Z58">
        <v>275.36221229822468</v>
      </c>
      <c r="AA58">
        <v>0.29659999999999997</v>
      </c>
      <c r="AB58">
        <f t="shared" si="32"/>
        <v>8.1672432167653422E-2</v>
      </c>
      <c r="AC58">
        <f>AVERAGE(AB56:AB58)</f>
        <v>0.15629639916610197</v>
      </c>
      <c r="AJ58" t="s">
        <v>399</v>
      </c>
      <c r="AK58">
        <v>322.51417725752162</v>
      </c>
      <c r="AL58">
        <v>0.31430000000000002</v>
      </c>
      <c r="AM58">
        <f t="shared" si="1"/>
        <v>0.10136620591203906</v>
      </c>
      <c r="AN58">
        <f>AVERAGE(AM56:AM58)</f>
        <v>0.10835408512051348</v>
      </c>
      <c r="AU58" t="s">
        <v>400</v>
      </c>
      <c r="AV58">
        <v>392.79950240742841</v>
      </c>
      <c r="AW58">
        <v>0.3553</v>
      </c>
      <c r="AX58">
        <f t="shared" si="2"/>
        <v>0.13956166320535932</v>
      </c>
      <c r="AY58">
        <f>AVERAGE(AX56:AX58)</f>
        <v>0.14132122105997333</v>
      </c>
      <c r="BF58" t="s">
        <v>401</v>
      </c>
      <c r="BG58">
        <v>383.61527877674587</v>
      </c>
      <c r="BH58">
        <v>0.22839999999999999</v>
      </c>
      <c r="BI58">
        <f t="shared" si="3"/>
        <v>8.7617729672608752E-2</v>
      </c>
      <c r="BJ58">
        <f>AVERAGE(BI56:BI58)</f>
        <v>0.10648067667489514</v>
      </c>
      <c r="BQ58" t="s">
        <v>402</v>
      </c>
      <c r="BR58">
        <v>583.83734110125295</v>
      </c>
      <c r="BS58">
        <v>0.1676</v>
      </c>
      <c r="BT58">
        <f t="shared" si="4"/>
        <v>9.7851138368569984E-2</v>
      </c>
      <c r="BU58">
        <f>AVERAGE(BT56:BT58)</f>
        <v>0.10005604357197469</v>
      </c>
    </row>
    <row r="59" spans="3:73" x14ac:dyDescent="0.2">
      <c r="C59" t="s">
        <v>403</v>
      </c>
      <c r="D59">
        <v>237.61916242308826</v>
      </c>
      <c r="E59">
        <v>0.13669999999999999</v>
      </c>
      <c r="F59">
        <f t="shared" si="0"/>
        <v>3.2482539503236159E-2</v>
      </c>
      <c r="N59" t="s">
        <v>404</v>
      </c>
      <c r="O59">
        <v>222.15698511983655</v>
      </c>
      <c r="P59">
        <v>0.39250000000000002</v>
      </c>
      <c r="Q59">
        <f t="shared" si="5"/>
        <v>8.7196616659535847E-2</v>
      </c>
      <c r="Y59" t="s">
        <v>405</v>
      </c>
      <c r="Z59">
        <v>250.30332679721593</v>
      </c>
      <c r="AA59">
        <v>0.2928</v>
      </c>
      <c r="AB59">
        <f t="shared" si="32"/>
        <v>7.3288814086224827E-2</v>
      </c>
      <c r="AJ59" t="s">
        <v>406</v>
      </c>
      <c r="AK59">
        <v>334.43333575470439</v>
      </c>
      <c r="AL59">
        <v>0.35199999999999998</v>
      </c>
      <c r="AM59">
        <f t="shared" si="1"/>
        <v>0.11772053418565594</v>
      </c>
      <c r="AU59" t="s">
        <v>407</v>
      </c>
      <c r="AV59">
        <v>411.9267466425373</v>
      </c>
      <c r="AW59">
        <v>0.40629999999999999</v>
      </c>
      <c r="AX59">
        <f t="shared" si="2"/>
        <v>0.1673658371608629</v>
      </c>
      <c r="BF59" t="s">
        <v>408</v>
      </c>
      <c r="BG59">
        <v>650.79122742055768</v>
      </c>
      <c r="BH59">
        <v>0.2681</v>
      </c>
      <c r="BI59">
        <f t="shared" si="3"/>
        <v>0.17447712807145152</v>
      </c>
      <c r="BQ59" t="s">
        <v>409</v>
      </c>
      <c r="BR59">
        <v>536.00937948926924</v>
      </c>
      <c r="BS59">
        <v>0.2034</v>
      </c>
      <c r="BT59">
        <f t="shared" si="4"/>
        <v>0.10902430778811735</v>
      </c>
    </row>
    <row r="60" spans="3:73" x14ac:dyDescent="0.2">
      <c r="C60" t="s">
        <v>410</v>
      </c>
      <c r="D60">
        <v>242.60972287639103</v>
      </c>
      <c r="E60">
        <v>0.12740000000000001</v>
      </c>
      <c r="F60">
        <f t="shared" si="0"/>
        <v>3.0908478694452221E-2</v>
      </c>
      <c r="N60" t="s">
        <v>411</v>
      </c>
      <c r="O60">
        <v>316.4251974916059</v>
      </c>
      <c r="P60">
        <v>0.4572</v>
      </c>
      <c r="Q60">
        <f t="shared" si="5"/>
        <v>0.1446696002931622</v>
      </c>
      <c r="Y60" t="s">
        <v>412</v>
      </c>
      <c r="Z60">
        <v>462.16435028446728</v>
      </c>
      <c r="AA60">
        <v>0.27110000000000001</v>
      </c>
      <c r="AB60">
        <f t="shared" si="32"/>
        <v>0.12529275536211909</v>
      </c>
      <c r="AJ60" t="s">
        <v>413</v>
      </c>
      <c r="AK60">
        <v>341.35919695190574</v>
      </c>
      <c r="AL60">
        <v>0.38979999999999998</v>
      </c>
      <c r="AM60">
        <f t="shared" si="1"/>
        <v>0.13306181497185285</v>
      </c>
      <c r="AU60" t="s">
        <v>414</v>
      </c>
      <c r="AV60">
        <v>475.68115601975489</v>
      </c>
      <c r="AW60">
        <v>0.30580000000000002</v>
      </c>
      <c r="AX60">
        <f t="shared" si="2"/>
        <v>0.14546329751084106</v>
      </c>
      <c r="BF60" t="s">
        <v>415</v>
      </c>
      <c r="BG60">
        <v>464.03483700454723</v>
      </c>
      <c r="BH60">
        <v>0.27089999999999997</v>
      </c>
      <c r="BI60">
        <f t="shared" si="3"/>
        <v>0.12570703734453181</v>
      </c>
      <c r="BQ60" t="s">
        <v>416</v>
      </c>
      <c r="BR60">
        <v>505.69752182449832</v>
      </c>
      <c r="BS60">
        <v>0.28989999999999999</v>
      </c>
      <c r="BT60">
        <f t="shared" si="4"/>
        <v>0.14660171157692206</v>
      </c>
    </row>
    <row r="61" spans="3:73" x14ac:dyDescent="0.2">
      <c r="C61" t="s">
        <v>417</v>
      </c>
      <c r="D61">
        <v>201.73421516680025</v>
      </c>
      <c r="E61">
        <v>0.1221</v>
      </c>
      <c r="F61">
        <f t="shared" si="0"/>
        <v>2.4631747671866312E-2</v>
      </c>
      <c r="G61">
        <f>AVERAGE(F59:F61)</f>
        <v>2.9340921956518232E-2</v>
      </c>
      <c r="N61" t="s">
        <v>418</v>
      </c>
      <c r="O61">
        <v>347.04201034792999</v>
      </c>
      <c r="P61">
        <v>0.45490000000000003</v>
      </c>
      <c r="Q61">
        <f t="shared" si="5"/>
        <v>0.15786941050727335</v>
      </c>
      <c r="R61">
        <f>AVERAGE(Q59:Q61)</f>
        <v>0.12991187581999045</v>
      </c>
      <c r="Y61" t="s">
        <v>419</v>
      </c>
      <c r="Z61">
        <v>337.69544940612144</v>
      </c>
      <c r="AA61">
        <v>0.36209999999999998</v>
      </c>
      <c r="AB61">
        <f t="shared" si="32"/>
        <v>0.12227952222995657</v>
      </c>
      <c r="AC61">
        <f>AVERAGE(AB59:AB61)</f>
        <v>0.10695369722610017</v>
      </c>
      <c r="AJ61" t="s">
        <v>420</v>
      </c>
      <c r="AK61">
        <v>363.74525793316957</v>
      </c>
      <c r="AL61">
        <v>0.35420000000000001</v>
      </c>
      <c r="AM61">
        <f t="shared" si="1"/>
        <v>0.12883857035992866</v>
      </c>
      <c r="AN61">
        <f>AVERAGE(AM59:AM61)</f>
        <v>0.12654030650581249</v>
      </c>
      <c r="AU61" t="s">
        <v>421</v>
      </c>
      <c r="AV61">
        <v>389.84725930917568</v>
      </c>
      <c r="AW61">
        <v>0.309</v>
      </c>
      <c r="AX61">
        <f t="shared" si="2"/>
        <v>0.12046280312653529</v>
      </c>
      <c r="AY61">
        <f>AVERAGE(AX59:AX61)</f>
        <v>0.1444306459327464</v>
      </c>
      <c r="BF61" t="s">
        <v>422</v>
      </c>
      <c r="BG61">
        <v>476.54682464516094</v>
      </c>
      <c r="BH61">
        <v>0.22020000000000001</v>
      </c>
      <c r="BI61">
        <f t="shared" si="3"/>
        <v>0.10493561078686445</v>
      </c>
      <c r="BJ61">
        <f>AVERAGE(BI59:BI61)</f>
        <v>0.13503992540094925</v>
      </c>
      <c r="BQ61" t="s">
        <v>423</v>
      </c>
      <c r="BR61">
        <v>497.88054449226684</v>
      </c>
      <c r="BS61">
        <v>0.221</v>
      </c>
      <c r="BT61">
        <f t="shared" si="4"/>
        <v>0.11003160033279097</v>
      </c>
      <c r="BU61">
        <f>AVERAGE(BT59:BT61)</f>
        <v>0.12188587323261013</v>
      </c>
    </row>
    <row r="62" spans="3:73" x14ac:dyDescent="0.2">
      <c r="BH62">
        <v>0.27089999999999997</v>
      </c>
    </row>
    <row r="63" spans="3:73" x14ac:dyDescent="0.2">
      <c r="BH63">
        <v>0.22020000000000001</v>
      </c>
    </row>
    <row r="78" spans="6:73" x14ac:dyDescent="0.2">
      <c r="G78" t="s">
        <v>428</v>
      </c>
      <c r="R78" t="s">
        <v>428</v>
      </c>
      <c r="AC78" t="s">
        <v>428</v>
      </c>
      <c r="AN78" t="s">
        <v>428</v>
      </c>
      <c r="AY78" t="s">
        <v>428</v>
      </c>
      <c r="BJ78" t="s">
        <v>428</v>
      </c>
      <c r="BU78" t="s">
        <v>428</v>
      </c>
    </row>
    <row r="79" spans="6:73" x14ac:dyDescent="0.2">
      <c r="F79">
        <f>13.5*55.8</f>
        <v>753.3</v>
      </c>
      <c r="G79">
        <f>F79/1000000</f>
        <v>7.5329999999999993E-4</v>
      </c>
      <c r="R79">
        <f>Q79/1000000</f>
        <v>0</v>
      </c>
      <c r="AC79">
        <f>AB79/1000000</f>
        <v>0</v>
      </c>
      <c r="AN79">
        <f>AM79/1000000</f>
        <v>0</v>
      </c>
      <c r="AY79">
        <f>AX79/1000000</f>
        <v>0</v>
      </c>
      <c r="BJ79">
        <f>BI79/1000000</f>
        <v>0</v>
      </c>
      <c r="BU79">
        <f>BT79/1000000</f>
        <v>0</v>
      </c>
    </row>
    <row r="81" spans="6:74" x14ac:dyDescent="0.2">
      <c r="F81">
        <v>10</v>
      </c>
      <c r="G81">
        <v>55.844999999999999</v>
      </c>
      <c r="R81">
        <v>55.844999999999999</v>
      </c>
      <c r="AC81">
        <v>55.844999999999999</v>
      </c>
      <c r="AN81">
        <v>55.844999999999999</v>
      </c>
      <c r="AY81">
        <v>55.844999999999999</v>
      </c>
      <c r="BJ81">
        <v>55.844999999999999</v>
      </c>
      <c r="BU81">
        <v>55.844999999999999</v>
      </c>
    </row>
    <row r="82" spans="6:74" x14ac:dyDescent="0.2">
      <c r="F82">
        <v>25</v>
      </c>
      <c r="G82">
        <v>55.844999999999999</v>
      </c>
      <c r="R82">
        <v>55.844999999999999</v>
      </c>
      <c r="AC82">
        <v>55.844999999999999</v>
      </c>
      <c r="AN82">
        <v>55.844999999999999</v>
      </c>
      <c r="AY82">
        <v>55.844999999999999</v>
      </c>
      <c r="BJ82">
        <v>55.844999999999999</v>
      </c>
      <c r="BU82">
        <v>55.844999999999999</v>
      </c>
    </row>
    <row r="83" spans="6:74" x14ac:dyDescent="0.2">
      <c r="F83">
        <v>50</v>
      </c>
      <c r="G83">
        <v>55.844999999999999</v>
      </c>
      <c r="H83" t="e">
        <f>#REF!*9</f>
        <v>#REF!</v>
      </c>
      <c r="R83">
        <v>55.844999999999999</v>
      </c>
      <c r="S83" t="e">
        <f>#REF!*9</f>
        <v>#REF!</v>
      </c>
      <c r="AC83">
        <v>55.844999999999999</v>
      </c>
      <c r="AD83" t="e">
        <f>#REF!*9</f>
        <v>#REF!</v>
      </c>
      <c r="AN83">
        <v>55.844999999999999</v>
      </c>
      <c r="AO83" t="e">
        <f>#REF!*9</f>
        <v>#REF!</v>
      </c>
      <c r="AY83">
        <v>55.844999999999999</v>
      </c>
      <c r="AZ83" t="e">
        <f>#REF!*9</f>
        <v>#REF!</v>
      </c>
      <c r="BJ83">
        <v>55.844999999999999</v>
      </c>
      <c r="BK83" t="e">
        <f>#REF!*9</f>
        <v>#REF!</v>
      </c>
      <c r="BU83">
        <v>55.844999999999999</v>
      </c>
      <c r="BV83" t="e">
        <f>#REF!*9</f>
        <v>#REF!</v>
      </c>
    </row>
    <row r="84" spans="6:74" x14ac:dyDescent="0.2">
      <c r="F84">
        <v>75</v>
      </c>
      <c r="G84">
        <v>55.844999999999999</v>
      </c>
      <c r="R84">
        <v>55.844999999999999</v>
      </c>
      <c r="AC84">
        <v>55.844999999999999</v>
      </c>
      <c r="AN84">
        <v>55.844999999999999</v>
      </c>
      <c r="AY84">
        <v>55.844999999999999</v>
      </c>
      <c r="BJ84">
        <v>55.844999999999999</v>
      </c>
      <c r="BU84">
        <v>55.844999999999999</v>
      </c>
    </row>
    <row r="85" spans="6:74" x14ac:dyDescent="0.2">
      <c r="F85">
        <v>100</v>
      </c>
      <c r="G85">
        <v>55.844999999999999</v>
      </c>
      <c r="R85">
        <v>55.844999999999999</v>
      </c>
      <c r="AC85">
        <v>55.844999999999999</v>
      </c>
      <c r="AN85">
        <v>55.844999999999999</v>
      </c>
      <c r="AY85">
        <v>55.844999999999999</v>
      </c>
      <c r="BJ85">
        <v>55.844999999999999</v>
      </c>
      <c r="BU85">
        <v>55.844999999999999</v>
      </c>
    </row>
    <row r="86" spans="6:74" x14ac:dyDescent="0.2">
      <c r="F86">
        <v>150</v>
      </c>
      <c r="G86">
        <v>55.844999999999999</v>
      </c>
      <c r="R86">
        <v>55.844999999999999</v>
      </c>
      <c r="AC86">
        <v>55.844999999999999</v>
      </c>
      <c r="AN86">
        <v>55.844999999999999</v>
      </c>
      <c r="AY86">
        <v>55.844999999999999</v>
      </c>
      <c r="BJ86">
        <v>55.844999999999999</v>
      </c>
      <c r="BU86">
        <v>55.844999999999999</v>
      </c>
    </row>
    <row r="87" spans="6:74" x14ac:dyDescent="0.2">
      <c r="F87">
        <v>200</v>
      </c>
      <c r="G87">
        <v>55.844999999999999</v>
      </c>
      <c r="R87">
        <v>55.844999999999999</v>
      </c>
      <c r="AC87">
        <v>55.844999999999999</v>
      </c>
      <c r="AN87">
        <v>55.844999999999999</v>
      </c>
      <c r="AY87">
        <v>55.844999999999999</v>
      </c>
      <c r="BJ87">
        <v>55.844999999999999</v>
      </c>
      <c r="BU87">
        <v>55.844999999999999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4A6A-A997-486A-A138-166A46B4DAFB}">
  <dimension ref="B1:S45"/>
  <sheetViews>
    <sheetView workbookViewId="0">
      <selection activeCell="H48" sqref="H48"/>
    </sheetView>
  </sheetViews>
  <sheetFormatPr baseColWidth="10" defaultColWidth="8.83203125" defaultRowHeight="15" x14ac:dyDescent="0.2"/>
  <sheetData>
    <row r="1" spans="5:19" x14ac:dyDescent="0.2">
      <c r="E1">
        <v>10</v>
      </c>
      <c r="F1">
        <v>25</v>
      </c>
      <c r="G1">
        <v>50</v>
      </c>
      <c r="H1">
        <v>75</v>
      </c>
      <c r="I1">
        <v>100</v>
      </c>
      <c r="J1">
        <v>150</v>
      </c>
      <c r="K1">
        <v>200</v>
      </c>
      <c r="M1">
        <v>10</v>
      </c>
      <c r="N1">
        <v>25</v>
      </c>
      <c r="O1">
        <v>50</v>
      </c>
      <c r="P1">
        <v>75</v>
      </c>
      <c r="Q1">
        <v>100</v>
      </c>
      <c r="R1">
        <v>150</v>
      </c>
      <c r="S1">
        <v>200</v>
      </c>
    </row>
    <row r="2" spans="5:19" x14ac:dyDescent="0.2">
      <c r="E2">
        <v>0.71945773523813827</v>
      </c>
      <c r="F2">
        <v>0.71875414905100699</v>
      </c>
      <c r="G2">
        <v>0.71878960437917483</v>
      </c>
      <c r="H2">
        <v>0.73483872890988067</v>
      </c>
      <c r="I2">
        <v>0.69827372092176354</v>
      </c>
      <c r="J2">
        <v>0.71132210175877486</v>
      </c>
      <c r="K2">
        <v>0.71798852441300909</v>
      </c>
    </row>
    <row r="3" spans="5:19" x14ac:dyDescent="0.2">
      <c r="E3">
        <v>0.72120945042942797</v>
      </c>
      <c r="F3">
        <v>0.73279883762855391</v>
      </c>
      <c r="G3">
        <v>0.71950895454363284</v>
      </c>
      <c r="H3">
        <v>0.67085233754564511</v>
      </c>
      <c r="I3">
        <v>0.712851149029882</v>
      </c>
      <c r="J3">
        <v>0.70943913644933754</v>
      </c>
      <c r="K3">
        <v>0.71792916718044419</v>
      </c>
    </row>
    <row r="4" spans="5:19" x14ac:dyDescent="0.2">
      <c r="E4">
        <v>0.72282942921513793</v>
      </c>
      <c r="F4">
        <v>0.71080511289328774</v>
      </c>
      <c r="G4">
        <v>0.68832570326084352</v>
      </c>
      <c r="H4">
        <v>0.72472727991406094</v>
      </c>
      <c r="I4">
        <v>0.7178411639629052</v>
      </c>
      <c r="J4">
        <v>0.72671226712123815</v>
      </c>
      <c r="K4">
        <v>0.72056820032356894</v>
      </c>
      <c r="M4">
        <f>AVERAGE(E2:E4)</f>
        <v>0.72116553829423469</v>
      </c>
      <c r="N4">
        <f t="shared" ref="N4:S4" si="0">AVERAGE(F2:F4)</f>
        <v>0.72078603319094958</v>
      </c>
      <c r="O4">
        <f t="shared" si="0"/>
        <v>0.70887475406121714</v>
      </c>
      <c r="P4">
        <f t="shared" si="0"/>
        <v>0.71013944878986235</v>
      </c>
      <c r="Q4">
        <f t="shared" si="0"/>
        <v>0.70965534463818347</v>
      </c>
      <c r="R4">
        <f t="shared" si="0"/>
        <v>0.71582450177645018</v>
      </c>
      <c r="S4">
        <f t="shared" si="0"/>
        <v>0.71882863063900737</v>
      </c>
    </row>
    <row r="5" spans="5:19" x14ac:dyDescent="0.2">
      <c r="E5">
        <v>0.73999916696141987</v>
      </c>
      <c r="F5">
        <v>0.77229754179541332</v>
      </c>
      <c r="G5">
        <v>0.78911121476067592</v>
      </c>
      <c r="H5">
        <v>0.80686308241646199</v>
      </c>
      <c r="I5">
        <v>0.84193549043933091</v>
      </c>
      <c r="J5">
        <v>0.96692063456835076</v>
      </c>
      <c r="K5">
        <v>1.0508583090860291</v>
      </c>
    </row>
    <row r="6" spans="5:19" x14ac:dyDescent="0.2">
      <c r="E6">
        <v>0.73612466460669757</v>
      </c>
      <c r="F6">
        <v>0.77223412574928896</v>
      </c>
      <c r="G6">
        <v>0.76619784691551795</v>
      </c>
      <c r="H6">
        <v>0.83160345541385594</v>
      </c>
      <c r="I6">
        <v>0.85258717907249248</v>
      </c>
      <c r="J6">
        <v>0.95308759093767237</v>
      </c>
      <c r="K6">
        <v>1.0521606268629349</v>
      </c>
    </row>
    <row r="7" spans="5:19" x14ac:dyDescent="0.2">
      <c r="E7">
        <v>0.74476059201718681</v>
      </c>
      <c r="F7">
        <v>0.76589526910475625</v>
      </c>
      <c r="G7">
        <v>0.78345633332101328</v>
      </c>
      <c r="H7">
        <v>0.82769712527798345</v>
      </c>
      <c r="I7">
        <v>0.87717409489236253</v>
      </c>
      <c r="J7">
        <v>0.93657512778600482</v>
      </c>
      <c r="K7">
        <v>1.0460454927207554</v>
      </c>
      <c r="M7">
        <f>AVERAGE(E5:E7)</f>
        <v>0.74029480786176804</v>
      </c>
      <c r="N7">
        <f t="shared" ref="N7" si="1">AVERAGE(F5:F7)</f>
        <v>0.77014231221648621</v>
      </c>
      <c r="O7">
        <f t="shared" ref="O7" si="2">AVERAGE(G5:G7)</f>
        <v>0.77958846499906898</v>
      </c>
      <c r="P7">
        <f t="shared" ref="P7" si="3">AVERAGE(H5:H7)</f>
        <v>0.82205455436943387</v>
      </c>
      <c r="Q7">
        <f t="shared" ref="Q7" si="4">AVERAGE(I5:I7)</f>
        <v>0.85723225480139531</v>
      </c>
      <c r="R7">
        <f t="shared" ref="R7" si="5">AVERAGE(J5:J7)</f>
        <v>0.95219445109734269</v>
      </c>
      <c r="S7">
        <f t="shared" ref="S7" si="6">AVERAGE(K5:K7)</f>
        <v>1.0496881428899065</v>
      </c>
    </row>
    <row r="8" spans="5:19" x14ac:dyDescent="0.2">
      <c r="E8">
        <v>0.75814834655463215</v>
      </c>
      <c r="F8">
        <v>0.79016337178774187</v>
      </c>
      <c r="G8">
        <v>0.87554086006001952</v>
      </c>
      <c r="H8">
        <v>0.93002386042631613</v>
      </c>
      <c r="I8">
        <v>1.0135770467467382</v>
      </c>
      <c r="J8">
        <v>1.1916271002672496</v>
      </c>
      <c r="K8">
        <v>1.3682058128223209</v>
      </c>
    </row>
    <row r="9" spans="5:19" x14ac:dyDescent="0.2">
      <c r="E9">
        <v>0.73951750475705746</v>
      </c>
      <c r="F9">
        <v>0.8032542750315057</v>
      </c>
      <c r="G9">
        <v>0.85344274338729187</v>
      </c>
      <c r="H9">
        <v>0.9417001606580333</v>
      </c>
      <c r="I9">
        <v>0.98029133960329295</v>
      </c>
      <c r="J9">
        <v>1.2184403249679672</v>
      </c>
      <c r="K9">
        <v>1.3883721120774239</v>
      </c>
    </row>
    <row r="10" spans="5:19" x14ac:dyDescent="0.2">
      <c r="E10">
        <v>0.76209213899527428</v>
      </c>
      <c r="F10">
        <v>0.78406783949431846</v>
      </c>
      <c r="G10">
        <v>0.85136128949685708</v>
      </c>
      <c r="H10">
        <v>0.95365599832833148</v>
      </c>
      <c r="I10">
        <v>1.003892438666705</v>
      </c>
      <c r="J10">
        <v>1.2108544348995876</v>
      </c>
      <c r="K10">
        <v>1.3669423981284534</v>
      </c>
      <c r="M10">
        <f>AVERAGE(E8:E10)</f>
        <v>0.75325266343565467</v>
      </c>
      <c r="N10">
        <f t="shared" ref="N10" si="7">AVERAGE(F8:F10)</f>
        <v>0.79249516210452198</v>
      </c>
      <c r="O10">
        <f t="shared" ref="O10" si="8">AVERAGE(G8:G10)</f>
        <v>0.8601149643147229</v>
      </c>
      <c r="P10">
        <f t="shared" ref="P10" si="9">AVERAGE(H8:H10)</f>
        <v>0.94179333980422697</v>
      </c>
      <c r="Q10">
        <f t="shared" ref="Q10" si="10">AVERAGE(I8:I10)</f>
        <v>0.99925360833891208</v>
      </c>
      <c r="R10">
        <f t="shared" ref="R10" si="11">AVERAGE(J8:J10)</f>
        <v>1.2069739533782682</v>
      </c>
      <c r="S10">
        <f t="shared" ref="S10" si="12">AVERAGE(K8:K10)</f>
        <v>1.3745067743427326</v>
      </c>
    </row>
    <row r="11" spans="5:19" x14ac:dyDescent="0.2">
      <c r="E11">
        <v>0.76985997905665859</v>
      </c>
      <c r="F11">
        <v>0.79701524771957399</v>
      </c>
      <c r="G11">
        <v>0.93318519185444504</v>
      </c>
      <c r="H11">
        <v>0.99544307791096376</v>
      </c>
      <c r="I11">
        <v>1.1515747878657849</v>
      </c>
      <c r="J11">
        <v>1.3798851081578447</v>
      </c>
      <c r="K11">
        <v>1.6233293932464679</v>
      </c>
    </row>
    <row r="12" spans="5:19" x14ac:dyDescent="0.2">
      <c r="E12">
        <v>0.76848856012669453</v>
      </c>
      <c r="F12">
        <v>0.81740290902819512</v>
      </c>
      <c r="G12">
        <v>0.9228335443639154</v>
      </c>
      <c r="H12">
        <v>1.0489739085129681</v>
      </c>
      <c r="I12">
        <v>1.1764015544272659</v>
      </c>
      <c r="J12">
        <v>1.4179965114028932</v>
      </c>
      <c r="K12">
        <v>1.6201968720808102</v>
      </c>
    </row>
    <row r="13" spans="5:19" x14ac:dyDescent="0.2">
      <c r="E13">
        <v>0.75287395804938151</v>
      </c>
      <c r="F13">
        <v>0.77215291018462262</v>
      </c>
      <c r="G13">
        <v>0.93463851901856287</v>
      </c>
      <c r="H13">
        <v>0.97484918920504005</v>
      </c>
      <c r="I13">
        <v>1.1376103785813734</v>
      </c>
      <c r="J13">
        <v>1.409869777328929</v>
      </c>
      <c r="K13">
        <v>1.6804032634972041</v>
      </c>
      <c r="M13">
        <f>AVERAGE(E11:E13)</f>
        <v>0.76374083241091151</v>
      </c>
      <c r="N13">
        <f t="shared" ref="N13" si="13">AVERAGE(F11:F13)</f>
        <v>0.79552368897746384</v>
      </c>
      <c r="O13">
        <f t="shared" ref="O13" si="14">AVERAGE(G11:G13)</f>
        <v>0.93021908507897455</v>
      </c>
      <c r="P13">
        <f t="shared" ref="P13" si="15">AVERAGE(H11:H13)</f>
        <v>1.0064220585429906</v>
      </c>
      <c r="Q13">
        <f t="shared" ref="Q13" si="16">AVERAGE(I11:I13)</f>
        <v>1.1551955736248081</v>
      </c>
      <c r="R13">
        <f t="shared" ref="R13" si="17">AVERAGE(J11:J13)</f>
        <v>1.4025837989632224</v>
      </c>
      <c r="S13">
        <f t="shared" ref="S13" si="18">AVERAGE(K11:K13)</f>
        <v>1.6413098429414941</v>
      </c>
    </row>
    <row r="14" spans="5:19" x14ac:dyDescent="0.2">
      <c r="E14">
        <v>0.78324624324343739</v>
      </c>
      <c r="F14">
        <v>0.85733901842409832</v>
      </c>
      <c r="G14">
        <v>0.99202876321940248</v>
      </c>
      <c r="H14">
        <v>1.106882524666176</v>
      </c>
      <c r="I14">
        <v>1.271525229991975</v>
      </c>
      <c r="J14">
        <v>1.6630012092858513</v>
      </c>
      <c r="K14">
        <v>1.9739084516002943</v>
      </c>
    </row>
    <row r="15" spans="5:19" x14ac:dyDescent="0.2">
      <c r="E15">
        <v>0.78170984751821171</v>
      </c>
      <c r="F15">
        <v>0.85081311049848962</v>
      </c>
      <c r="G15">
        <v>0.99030454057501482</v>
      </c>
      <c r="H15">
        <v>1.148105671475143</v>
      </c>
      <c r="I15">
        <v>1.2924488355750139</v>
      </c>
      <c r="J15">
        <v>1.6286030365182178</v>
      </c>
      <c r="K15">
        <v>1.9626391788486983</v>
      </c>
    </row>
    <row r="16" spans="5:19" x14ac:dyDescent="0.2">
      <c r="E16">
        <v>0.78172482054057679</v>
      </c>
      <c r="F16">
        <v>0.84118247947261604</v>
      </c>
      <c r="G16">
        <v>0.99772746424023706</v>
      </c>
      <c r="H16">
        <v>1.1136598290172319</v>
      </c>
      <c r="I16">
        <v>1.3097505496432953</v>
      </c>
      <c r="J16">
        <v>1.6368500540303836</v>
      </c>
      <c r="K16">
        <v>1.9342212348138714</v>
      </c>
      <c r="M16">
        <f>AVERAGE(E14:E16)</f>
        <v>0.7822269704340753</v>
      </c>
      <c r="N16">
        <f t="shared" ref="N16" si="19">AVERAGE(F14:F16)</f>
        <v>0.84977820279840133</v>
      </c>
      <c r="O16">
        <f t="shared" ref="O16" si="20">AVERAGE(G14:G16)</f>
        <v>0.99335358934488482</v>
      </c>
      <c r="P16">
        <f t="shared" ref="P16" si="21">AVERAGE(H14:H16)</f>
        <v>1.1228826750528504</v>
      </c>
      <c r="Q16">
        <f t="shared" ref="Q16" si="22">AVERAGE(I14:I16)</f>
        <v>1.2912415384034281</v>
      </c>
      <c r="R16">
        <f t="shared" ref="R16" si="23">AVERAGE(J14:J16)</f>
        <v>1.6428180999448176</v>
      </c>
      <c r="S16">
        <f t="shared" ref="S16" si="24">AVERAGE(K14:K16)</f>
        <v>1.9569229550876213</v>
      </c>
    </row>
    <row r="17" spans="5:19" x14ac:dyDescent="0.2">
      <c r="E17">
        <v>0.79480511217221206</v>
      </c>
      <c r="F17">
        <v>0.85205350929504142</v>
      </c>
      <c r="G17">
        <v>1.0940566366973026</v>
      </c>
      <c r="H17">
        <v>1.2641572562408654</v>
      </c>
      <c r="I17">
        <v>1.3603507568514812</v>
      </c>
      <c r="J17">
        <v>1.8682597554883291</v>
      </c>
      <c r="K17">
        <v>2.265565520560977</v>
      </c>
    </row>
    <row r="18" spans="5:19" x14ac:dyDescent="0.2">
      <c r="E18">
        <v>0.80174076599110566</v>
      </c>
      <c r="F18">
        <v>0.81826001634045253</v>
      </c>
      <c r="G18">
        <v>1.077739119764803</v>
      </c>
      <c r="H18">
        <v>1.2473540671058958</v>
      </c>
      <c r="I18">
        <v>1.4268471575976192</v>
      </c>
      <c r="J18">
        <v>1.8301032203667333</v>
      </c>
      <c r="K18">
        <v>2.2374402954195487</v>
      </c>
    </row>
    <row r="19" spans="5:19" x14ac:dyDescent="0.2">
      <c r="E19">
        <v>0.80660580835300644</v>
      </c>
      <c r="F19">
        <v>0.87037744962950714</v>
      </c>
      <c r="G19">
        <v>1.0904070640626575</v>
      </c>
      <c r="H19">
        <v>1.3009046599959579</v>
      </c>
      <c r="I19">
        <v>1.3678700570538189</v>
      </c>
      <c r="J19">
        <v>1.8857335756450007</v>
      </c>
      <c r="K19">
        <v>2.3209693131335309</v>
      </c>
      <c r="M19">
        <f>AVERAGE(E17:E19)</f>
        <v>0.80105056217210802</v>
      </c>
      <c r="N19">
        <f t="shared" ref="N19" si="25">AVERAGE(F17:F19)</f>
        <v>0.84689699175500033</v>
      </c>
      <c r="O19">
        <f t="shared" ref="O19" si="26">AVERAGE(G17:G19)</f>
        <v>1.0874009401749209</v>
      </c>
      <c r="P19">
        <f t="shared" ref="P19" si="27">AVERAGE(H17:H19)</f>
        <v>1.2708053277809064</v>
      </c>
      <c r="Q19">
        <f t="shared" ref="Q19" si="28">AVERAGE(I17:I19)</f>
        <v>1.3850226571676398</v>
      </c>
      <c r="R19">
        <f t="shared" ref="R19" si="29">AVERAGE(J17:J19)</f>
        <v>1.8613655171666876</v>
      </c>
      <c r="S19">
        <f t="shared" ref="S19" si="30">AVERAGE(K17:K19)</f>
        <v>2.2746583763713524</v>
      </c>
    </row>
    <row r="20" spans="5:19" x14ac:dyDescent="0.2">
      <c r="E20">
        <v>0.81663087944922841</v>
      </c>
      <c r="F20">
        <v>0.90631825797167642</v>
      </c>
      <c r="G20">
        <v>1.0920465333961462</v>
      </c>
      <c r="H20">
        <v>1.3549203941106067</v>
      </c>
      <c r="I20">
        <v>1.5703040395546182</v>
      </c>
      <c r="J20">
        <v>2.01710612030806</v>
      </c>
      <c r="K20">
        <v>2.5935679372091425</v>
      </c>
    </row>
    <row r="21" spans="5:19" x14ac:dyDescent="0.2">
      <c r="E21">
        <v>0.819226659719971</v>
      </c>
      <c r="F21">
        <v>0.91267763941720126</v>
      </c>
      <c r="G21">
        <v>1.1311640039954942</v>
      </c>
      <c r="H21">
        <v>1.3825586413549611</v>
      </c>
      <c r="I21">
        <v>1.5084480781979113</v>
      </c>
      <c r="J21">
        <v>1.995170113813534</v>
      </c>
      <c r="K21">
        <v>2.5531692765459795</v>
      </c>
    </row>
    <row r="22" spans="5:19" x14ac:dyDescent="0.2">
      <c r="E22">
        <v>0.81459142432253795</v>
      </c>
      <c r="F22">
        <v>0.89337970666500843</v>
      </c>
      <c r="G22">
        <v>1.0701021754728139</v>
      </c>
      <c r="H22">
        <v>1.2947901572792393</v>
      </c>
      <c r="I22">
        <v>1.5825791590737568</v>
      </c>
      <c r="J22">
        <v>2.0669666029486358</v>
      </c>
      <c r="K22">
        <v>2.5658833659827831</v>
      </c>
      <c r="M22">
        <f>AVERAGE(E20:E22)</f>
        <v>0.81681632116391245</v>
      </c>
      <c r="N22">
        <f t="shared" ref="N22" si="31">AVERAGE(F20:F22)</f>
        <v>0.90412520135129526</v>
      </c>
      <c r="O22">
        <f t="shared" ref="O22" si="32">AVERAGE(G20:G22)</f>
        <v>1.0977709042881514</v>
      </c>
      <c r="P22">
        <f t="shared" ref="P22" si="33">AVERAGE(H20:H22)</f>
        <v>1.3440897309149358</v>
      </c>
      <c r="Q22">
        <f t="shared" ref="Q22" si="34">AVERAGE(I20:I22)</f>
        <v>1.5537770922754286</v>
      </c>
      <c r="R22">
        <f t="shared" ref="R22" si="35">AVERAGE(J20:J22)</f>
        <v>2.0264142790234101</v>
      </c>
      <c r="S22">
        <f t="shared" ref="S22" si="36">AVERAGE(K20:K22)</f>
        <v>2.5708735265793017</v>
      </c>
    </row>
    <row r="23" spans="5:19" x14ac:dyDescent="0.2">
      <c r="E23">
        <v>0.83482958692836107</v>
      </c>
      <c r="F23">
        <v>0.96998463650053057</v>
      </c>
      <c r="G23">
        <v>1.2289932118954181</v>
      </c>
      <c r="H23">
        <v>1.4550010801515059</v>
      </c>
      <c r="I23">
        <v>1.6462933853711921</v>
      </c>
      <c r="J23">
        <v>2.268265054363432</v>
      </c>
      <c r="K23">
        <v>2.8531738815834191</v>
      </c>
    </row>
    <row r="24" spans="5:19" x14ac:dyDescent="0.2">
      <c r="E24">
        <v>0.82384491306502539</v>
      </c>
      <c r="F24">
        <v>0.92506566867127971</v>
      </c>
      <c r="G24">
        <v>1.1576837107999587</v>
      </c>
      <c r="H24">
        <v>1.4384355818112371</v>
      </c>
      <c r="I24">
        <v>1.6510457401620728</v>
      </c>
      <c r="J24">
        <v>2.2713150393919093</v>
      </c>
      <c r="K24">
        <v>2.8608978694063394</v>
      </c>
    </row>
    <row r="25" spans="5:19" x14ac:dyDescent="0.2">
      <c r="E25">
        <v>0.83289517427395576</v>
      </c>
      <c r="F25">
        <v>0.94913035881361385</v>
      </c>
      <c r="G25">
        <v>1.2136617596610122</v>
      </c>
      <c r="H25">
        <v>1.4091527486942568</v>
      </c>
      <c r="I25">
        <v>1.6199667056041895</v>
      </c>
      <c r="J25">
        <v>2.3223452272518079</v>
      </c>
      <c r="K25">
        <v>2.7962117981393888</v>
      </c>
      <c r="M25">
        <f>AVERAGE(E23:E25)</f>
        <v>0.83052322475578066</v>
      </c>
      <c r="N25">
        <f t="shared" ref="N25" si="37">AVERAGE(F23:F25)</f>
        <v>0.94806022132847467</v>
      </c>
      <c r="O25">
        <f t="shared" ref="O25" si="38">AVERAGE(G23:G25)</f>
        <v>1.2001128941187964</v>
      </c>
      <c r="P25">
        <f t="shared" ref="P25" si="39">AVERAGE(H23:H25)</f>
        <v>1.4341964702189998</v>
      </c>
      <c r="Q25">
        <f t="shared" ref="Q25" si="40">AVERAGE(I23:I25)</f>
        <v>1.639101943712485</v>
      </c>
      <c r="R25">
        <f t="shared" ref="R25" si="41">AVERAGE(J23:J25)</f>
        <v>2.2873084403357162</v>
      </c>
      <c r="S25">
        <f t="shared" ref="S25" si="42">AVERAGE(K23:K25)</f>
        <v>2.8367611830430488</v>
      </c>
    </row>
    <row r="26" spans="5:19" x14ac:dyDescent="0.2">
      <c r="E26">
        <v>0.83418999600370558</v>
      </c>
      <c r="F26">
        <v>0.98700362654311347</v>
      </c>
      <c r="G26">
        <v>1.1140497234171585</v>
      </c>
      <c r="H26">
        <v>1.5737299995929364</v>
      </c>
      <c r="I26">
        <v>1.8140642925867696</v>
      </c>
      <c r="J26">
        <v>2.4965088734340215</v>
      </c>
      <c r="K26">
        <v>3.1705133391543554</v>
      </c>
    </row>
    <row r="27" spans="5:19" x14ac:dyDescent="0.2">
      <c r="E27">
        <v>0.84903414899310325</v>
      </c>
      <c r="F27">
        <v>0.90522660147735468</v>
      </c>
      <c r="G27">
        <v>1.1957287482689007</v>
      </c>
      <c r="H27">
        <v>1.5389342867585005</v>
      </c>
      <c r="I27">
        <v>1.7969707715812695</v>
      </c>
      <c r="J27">
        <v>2.5207792896816907</v>
      </c>
      <c r="K27">
        <v>3.2370190613221776</v>
      </c>
    </row>
    <row r="28" spans="5:19" x14ac:dyDescent="0.2">
      <c r="E28">
        <v>0.84657852503128983</v>
      </c>
      <c r="F28">
        <v>0.99705586337895558</v>
      </c>
      <c r="G28">
        <v>1.2811841875743848</v>
      </c>
      <c r="H28">
        <v>1.5756365434182478</v>
      </c>
      <c r="I28">
        <v>1.8075258575785609</v>
      </c>
      <c r="J28">
        <v>2.4602937099866953</v>
      </c>
      <c r="K28">
        <v>3.1584168705730828</v>
      </c>
      <c r="M28">
        <f>AVERAGE(E26:E28)</f>
        <v>0.84326755667603293</v>
      </c>
      <c r="N28">
        <f t="shared" ref="N28" si="43">AVERAGE(F26:F28)</f>
        <v>0.96309536379980798</v>
      </c>
      <c r="O28">
        <f t="shared" ref="O28" si="44">AVERAGE(G26:G28)</f>
        <v>1.1969875530868146</v>
      </c>
      <c r="P28">
        <f t="shared" ref="P28" si="45">AVERAGE(H26:H28)</f>
        <v>1.5627669432565616</v>
      </c>
      <c r="Q28">
        <f t="shared" ref="Q28" si="46">AVERAGE(I26:I28)</f>
        <v>1.8061869739155334</v>
      </c>
      <c r="R28">
        <f t="shared" ref="R28" si="47">AVERAGE(J26:J28)</f>
        <v>2.4925272910341358</v>
      </c>
      <c r="S28">
        <f t="shared" ref="S28" si="48">AVERAGE(K26:K28)</f>
        <v>3.1886497570165386</v>
      </c>
    </row>
    <row r="29" spans="5:19" x14ac:dyDescent="0.2">
      <c r="E29">
        <v>0.82575643566616952</v>
      </c>
      <c r="F29">
        <v>0.98685967772534577</v>
      </c>
      <c r="G29">
        <v>1.3761953177319712</v>
      </c>
      <c r="H29">
        <v>1.6569593057872214</v>
      </c>
      <c r="I29">
        <v>1.9690497852409239</v>
      </c>
      <c r="J29">
        <v>2.641814432546969</v>
      </c>
      <c r="K29">
        <v>3.4586542687152035</v>
      </c>
    </row>
    <row r="30" spans="5:19" x14ac:dyDescent="0.2">
      <c r="E30">
        <v>0.86245966158502252</v>
      </c>
      <c r="F30">
        <v>0.91468675542251909</v>
      </c>
      <c r="G30">
        <v>1.3529875853259963</v>
      </c>
      <c r="H30">
        <v>1.6430111636278717</v>
      </c>
      <c r="I30">
        <v>1.9598978914366669</v>
      </c>
      <c r="J30">
        <v>2.6567750002025909</v>
      </c>
      <c r="K30">
        <v>3.2914670522698404</v>
      </c>
    </row>
    <row r="31" spans="5:19" x14ac:dyDescent="0.2">
      <c r="E31">
        <v>0.86813667950113116</v>
      </c>
      <c r="F31">
        <v>0.93790660964307715</v>
      </c>
      <c r="G31">
        <v>1.2645974771093185</v>
      </c>
      <c r="H31">
        <v>1.6194422038895571</v>
      </c>
      <c r="I31">
        <v>1.9995288318498994</v>
      </c>
      <c r="J31">
        <v>2.7631795731251518</v>
      </c>
      <c r="K31">
        <v>3.3797474710500568</v>
      </c>
      <c r="M31">
        <f>AVERAGE(E29:E31)</f>
        <v>0.85211759225077444</v>
      </c>
      <c r="N31">
        <f t="shared" ref="N31" si="49">AVERAGE(F29:F31)</f>
        <v>0.94648434759698075</v>
      </c>
      <c r="O31">
        <f t="shared" ref="O31" si="50">AVERAGE(G29:G31)</f>
        <v>1.3312601267224287</v>
      </c>
      <c r="P31">
        <f t="shared" ref="P31" si="51">AVERAGE(H29:H31)</f>
        <v>1.6398042244348836</v>
      </c>
      <c r="Q31">
        <f t="shared" ref="Q31" si="52">AVERAGE(I29:I31)</f>
        <v>1.97615883617583</v>
      </c>
      <c r="R31">
        <f t="shared" ref="R31" si="53">AVERAGE(J29:J31)</f>
        <v>2.6872563352915706</v>
      </c>
      <c r="S31">
        <f t="shared" ref="S31" si="54">AVERAGE(K29:K31)</f>
        <v>3.3766229306783671</v>
      </c>
    </row>
    <row r="35" spans="2:9" x14ac:dyDescent="0.2">
      <c r="C35" s="1">
        <v>10</v>
      </c>
      <c r="D35" s="1">
        <v>25</v>
      </c>
      <c r="E35" s="1">
        <v>50</v>
      </c>
      <c r="F35" s="1">
        <v>75</v>
      </c>
      <c r="G35" s="1">
        <v>100</v>
      </c>
      <c r="H35" s="1">
        <v>150</v>
      </c>
      <c r="I35" s="1">
        <v>200</v>
      </c>
    </row>
    <row r="36" spans="2:9" x14ac:dyDescent="0.2">
      <c r="B36" t="s">
        <v>430</v>
      </c>
      <c r="C36">
        <v>0.72116553829423469</v>
      </c>
      <c r="D36">
        <v>0.72078603319094958</v>
      </c>
      <c r="E36">
        <v>0.70887475406121714</v>
      </c>
      <c r="F36">
        <v>0.71013944878986235</v>
      </c>
      <c r="G36">
        <v>0.70965534463818347</v>
      </c>
      <c r="H36">
        <v>0.71582450177645018</v>
      </c>
      <c r="I36">
        <v>0.71882863063900737</v>
      </c>
    </row>
    <row r="37" spans="2:9" x14ac:dyDescent="0.2">
      <c r="B37" t="s">
        <v>431</v>
      </c>
      <c r="C37">
        <v>0.74029480786176804</v>
      </c>
      <c r="D37">
        <v>0.77014231221648621</v>
      </c>
      <c r="E37">
        <v>0.77958846499906898</v>
      </c>
      <c r="F37">
        <v>0.82205455436943387</v>
      </c>
      <c r="G37">
        <v>0.85723225480139531</v>
      </c>
      <c r="H37">
        <v>0.95219445109734269</v>
      </c>
      <c r="I37">
        <v>1.0496881428899065</v>
      </c>
    </row>
    <row r="38" spans="2:9" x14ac:dyDescent="0.2">
      <c r="B38" t="s">
        <v>432</v>
      </c>
      <c r="C38">
        <v>0.75325266343565467</v>
      </c>
      <c r="D38">
        <v>0.79249516210452198</v>
      </c>
      <c r="E38">
        <v>0.8601149643147229</v>
      </c>
      <c r="F38">
        <v>0.94179333980422697</v>
      </c>
      <c r="G38">
        <v>0.99925360833891208</v>
      </c>
      <c r="H38">
        <v>1.2069739533782682</v>
      </c>
      <c r="I38">
        <v>1.3745067743427326</v>
      </c>
    </row>
    <row r="39" spans="2:9" x14ac:dyDescent="0.2">
      <c r="B39" t="s">
        <v>433</v>
      </c>
      <c r="C39">
        <v>0.76374083241091151</v>
      </c>
      <c r="D39">
        <v>0.79552368897746384</v>
      </c>
      <c r="E39">
        <v>0.93021908507897455</v>
      </c>
      <c r="F39">
        <v>1.0064220585429906</v>
      </c>
      <c r="G39">
        <v>1.1551955736248081</v>
      </c>
      <c r="H39">
        <v>1.4025837989632224</v>
      </c>
      <c r="I39">
        <v>1.6413098429414941</v>
      </c>
    </row>
    <row r="40" spans="2:9" ht="16.5" customHeight="1" x14ac:dyDescent="0.2">
      <c r="B40" t="s">
        <v>434</v>
      </c>
      <c r="C40">
        <v>0.7822269704340753</v>
      </c>
      <c r="D40">
        <v>0.84977820279840133</v>
      </c>
      <c r="E40">
        <v>0.99335358934488482</v>
      </c>
      <c r="F40">
        <v>1.1228826750528504</v>
      </c>
      <c r="G40">
        <v>1.2912415384034281</v>
      </c>
      <c r="H40">
        <v>1.6428180999448176</v>
      </c>
      <c r="I40">
        <v>1.9569229550876213</v>
      </c>
    </row>
    <row r="41" spans="2:9" x14ac:dyDescent="0.2">
      <c r="B41" t="s">
        <v>435</v>
      </c>
      <c r="C41">
        <v>0.80105056217210802</v>
      </c>
      <c r="D41">
        <v>0.84689699175500033</v>
      </c>
      <c r="E41">
        <v>1.0874009401749209</v>
      </c>
      <c r="F41">
        <v>1.2708053277809064</v>
      </c>
      <c r="G41">
        <v>1.3850226571676398</v>
      </c>
      <c r="H41">
        <v>1.8613655171666876</v>
      </c>
      <c r="I41">
        <v>2.2746583763713524</v>
      </c>
    </row>
    <row r="42" spans="2:9" x14ac:dyDescent="0.2">
      <c r="B42" t="s">
        <v>436</v>
      </c>
      <c r="C42">
        <v>0.81681632116391245</v>
      </c>
      <c r="D42">
        <v>0.90412520135129526</v>
      </c>
      <c r="E42">
        <v>1.0977709042881514</v>
      </c>
      <c r="F42">
        <v>1.3440897309149358</v>
      </c>
      <c r="G42">
        <v>1.5537770922754286</v>
      </c>
      <c r="H42">
        <v>2.0264142790234101</v>
      </c>
      <c r="I42">
        <v>2.5708735265793017</v>
      </c>
    </row>
    <row r="43" spans="2:9" x14ac:dyDescent="0.2">
      <c r="B43" t="s">
        <v>437</v>
      </c>
      <c r="C43">
        <v>0.83052322475578066</v>
      </c>
      <c r="D43">
        <v>0.94806022132847467</v>
      </c>
      <c r="E43">
        <v>1.2001128941187964</v>
      </c>
      <c r="F43">
        <v>1.4341964702189998</v>
      </c>
      <c r="G43">
        <v>1.639101943712485</v>
      </c>
      <c r="H43">
        <v>2.2873084403357162</v>
      </c>
      <c r="I43">
        <v>2.8367611830430488</v>
      </c>
    </row>
    <row r="44" spans="2:9" x14ac:dyDescent="0.2">
      <c r="B44" t="s">
        <v>438</v>
      </c>
      <c r="C44">
        <v>0.84326755667603293</v>
      </c>
      <c r="D44">
        <v>0.96309536379980798</v>
      </c>
      <c r="E44">
        <v>1.1969875530868146</v>
      </c>
      <c r="F44">
        <v>1.5627669432565616</v>
      </c>
      <c r="G44">
        <v>1.8061869739155334</v>
      </c>
      <c r="H44">
        <v>2.4925272910341358</v>
      </c>
      <c r="I44">
        <v>3.1886497570165386</v>
      </c>
    </row>
    <row r="45" spans="2:9" x14ac:dyDescent="0.2">
      <c r="B45" t="s">
        <v>439</v>
      </c>
      <c r="C45">
        <v>0.85211759225077444</v>
      </c>
      <c r="D45">
        <v>0.94648434759698075</v>
      </c>
      <c r="E45">
        <v>1.3312601267224287</v>
      </c>
      <c r="F45">
        <v>1.6398042244348836</v>
      </c>
      <c r="G45">
        <v>1.97615883617583</v>
      </c>
      <c r="H45">
        <v>2.6872563352915706</v>
      </c>
      <c r="I45">
        <v>3.3766229306783671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065AB-1C48-4055-93A8-358BC10693F3}">
  <dimension ref="A1:AK63"/>
  <sheetViews>
    <sheetView workbookViewId="0">
      <selection activeCell="G61" sqref="G61"/>
    </sheetView>
  </sheetViews>
  <sheetFormatPr baseColWidth="10" defaultColWidth="8.83203125" defaultRowHeight="15" x14ac:dyDescent="0.2"/>
  <cols>
    <col min="3" max="3" width="19" customWidth="1"/>
    <col min="4" max="4" width="18.33203125" customWidth="1"/>
  </cols>
  <sheetData>
    <row r="1" spans="2:37" x14ac:dyDescent="0.2">
      <c r="B1">
        <v>10</v>
      </c>
      <c r="C1" t="s">
        <v>0</v>
      </c>
      <c r="D1" t="s">
        <v>1</v>
      </c>
      <c r="E1" t="s">
        <v>2</v>
      </c>
      <c r="H1">
        <v>25</v>
      </c>
      <c r="I1" t="s">
        <v>0</v>
      </c>
      <c r="J1" t="s">
        <v>1</v>
      </c>
      <c r="K1" t="s">
        <v>2</v>
      </c>
      <c r="M1">
        <v>50</v>
      </c>
      <c r="N1" t="s">
        <v>0</v>
      </c>
      <c r="O1" t="s">
        <v>1</v>
      </c>
      <c r="P1" t="s">
        <v>2</v>
      </c>
      <c r="R1">
        <v>75</v>
      </c>
      <c r="T1" t="s">
        <v>1</v>
      </c>
      <c r="W1">
        <v>100</v>
      </c>
      <c r="X1" t="s">
        <v>0</v>
      </c>
      <c r="Y1" t="s">
        <v>1</v>
      </c>
      <c r="Z1" t="s">
        <v>2</v>
      </c>
      <c r="AB1">
        <v>150</v>
      </c>
      <c r="AD1" t="s">
        <v>1</v>
      </c>
      <c r="AG1">
        <v>200</v>
      </c>
      <c r="AH1" t="s">
        <v>0</v>
      </c>
      <c r="AI1" t="s">
        <v>1</v>
      </c>
      <c r="AJ1" t="s">
        <v>2</v>
      </c>
    </row>
    <row r="2" spans="2:37" x14ac:dyDescent="0.2">
      <c r="B2" t="s">
        <v>3</v>
      </c>
      <c r="C2">
        <v>65.629194040161551</v>
      </c>
      <c r="D2">
        <v>0.154</v>
      </c>
      <c r="E2">
        <f>(D2*C2)/1000</f>
        <v>1.0106895882184878E-2</v>
      </c>
      <c r="H2" t="s">
        <v>4</v>
      </c>
      <c r="I2">
        <v>56.716515519824775</v>
      </c>
      <c r="J2">
        <v>0.1734</v>
      </c>
      <c r="K2">
        <f>(J2*I2)/1000</f>
        <v>9.834643791137616E-3</v>
      </c>
      <c r="M2" t="s">
        <v>5</v>
      </c>
      <c r="N2">
        <v>62.141950588593019</v>
      </c>
      <c r="O2">
        <v>0.1782</v>
      </c>
      <c r="P2">
        <f>(O2*N2)/1000</f>
        <v>1.1073695594887276E-2</v>
      </c>
      <c r="R2" t="s">
        <v>6</v>
      </c>
      <c r="S2">
        <v>61.76497274499755</v>
      </c>
      <c r="T2">
        <v>0.21879999999999999</v>
      </c>
      <c r="U2">
        <f t="shared" ref="U2:U61" si="0">(T2*S2)/1000</f>
        <v>1.3514176036605464E-2</v>
      </c>
      <c r="W2" t="s">
        <v>7</v>
      </c>
      <c r="X2">
        <v>66.732176737763751</v>
      </c>
      <c r="Y2">
        <v>0.3347</v>
      </c>
      <c r="Z2">
        <f t="shared" ref="Z2:Z61" si="1">(Y2*X2)/1000</f>
        <v>2.233525955412953E-2</v>
      </c>
      <c r="AB2" t="s">
        <v>8</v>
      </c>
      <c r="AC2">
        <v>73.407165058141416</v>
      </c>
      <c r="AD2">
        <v>0.1865</v>
      </c>
      <c r="AE2">
        <f t="shared" ref="AE2:AE61" si="2">(AD2*AC2)/1000</f>
        <v>1.3690436283343373E-2</v>
      </c>
      <c r="AG2" t="s">
        <v>9</v>
      </c>
      <c r="AH2">
        <v>72.331113382197472</v>
      </c>
      <c r="AI2">
        <v>0.17780000000000001</v>
      </c>
      <c r="AJ2">
        <f t="shared" ref="AJ2:AJ61" si="3">(AI2*AH2)/1000</f>
        <v>1.2860471959354712E-2</v>
      </c>
    </row>
    <row r="3" spans="2:37" x14ac:dyDescent="0.2">
      <c r="B3" t="s">
        <v>10</v>
      </c>
      <c r="C3">
        <v>64.111924968754892</v>
      </c>
      <c r="D3">
        <v>0.154</v>
      </c>
      <c r="E3">
        <f t="shared" ref="E3:E33" si="4">(D3*C3)/1000</f>
        <v>9.8732364451882531E-3</v>
      </c>
      <c r="H3" t="s">
        <v>11</v>
      </c>
      <c r="I3">
        <v>60.359902608692266</v>
      </c>
      <c r="J3">
        <v>0.2475</v>
      </c>
      <c r="K3">
        <f t="shared" ref="K3:K33" si="5">(J3*I3)/1000</f>
        <v>1.4939075895651336E-2</v>
      </c>
      <c r="M3" t="s">
        <v>12</v>
      </c>
      <c r="N3">
        <v>75.304476570944871</v>
      </c>
      <c r="O3">
        <v>0.158</v>
      </c>
      <c r="P3">
        <f t="shared" ref="P3:P31" si="6">(O3*N3)/1000</f>
        <v>1.189810729820929E-2</v>
      </c>
      <c r="R3" t="s">
        <v>13</v>
      </c>
      <c r="S3">
        <v>68.969959537247902</v>
      </c>
      <c r="T3">
        <v>0.2918</v>
      </c>
      <c r="U3">
        <f t="shared" si="0"/>
        <v>2.0125434192968941E-2</v>
      </c>
      <c r="W3" t="s">
        <v>14</v>
      </c>
      <c r="X3">
        <v>70.491173624740696</v>
      </c>
      <c r="Y3">
        <v>0.22550000000000001</v>
      </c>
      <c r="Z3">
        <f t="shared" si="1"/>
        <v>1.5895759652379028E-2</v>
      </c>
      <c r="AB3" t="s">
        <v>15</v>
      </c>
      <c r="AC3">
        <v>79.329736249815753</v>
      </c>
      <c r="AD3">
        <v>0.12709999999999999</v>
      </c>
      <c r="AE3">
        <f t="shared" si="2"/>
        <v>1.0082809477351582E-2</v>
      </c>
      <c r="AG3" t="s">
        <v>16</v>
      </c>
      <c r="AH3">
        <v>74.374885560951796</v>
      </c>
      <c r="AI3">
        <v>0.13930000000000001</v>
      </c>
      <c r="AJ3">
        <f t="shared" si="3"/>
        <v>1.0360421558640585E-2</v>
      </c>
    </row>
    <row r="4" spans="2:37" x14ac:dyDescent="0.2">
      <c r="B4" t="s">
        <v>17</v>
      </c>
      <c r="C4">
        <v>90.241722711816209</v>
      </c>
      <c r="D4">
        <v>0.12870000000000001</v>
      </c>
      <c r="E4">
        <f t="shared" si="4"/>
        <v>1.1614109713010747E-2</v>
      </c>
      <c r="F4">
        <f>AVERAGE(D2:D4)</f>
        <v>0.14556666666666665</v>
      </c>
      <c r="G4">
        <f>AVERAGE(E2:E4)</f>
        <v>1.0531414013461292E-2</v>
      </c>
      <c r="H4" t="s">
        <v>18</v>
      </c>
      <c r="I4">
        <v>69.53593662832796</v>
      </c>
      <c r="J4">
        <v>0.17469999999999999</v>
      </c>
      <c r="K4">
        <f t="shared" si="5"/>
        <v>1.2147928128968895E-2</v>
      </c>
      <c r="L4">
        <f>AVERAGE(J2:J4)</f>
        <v>0.19853333333333334</v>
      </c>
      <c r="M4" t="s">
        <v>19</v>
      </c>
      <c r="N4">
        <v>70.981632314813382</v>
      </c>
      <c r="O4">
        <v>0.1658</v>
      </c>
      <c r="P4">
        <f t="shared" si="6"/>
        <v>1.1768754637796058E-2</v>
      </c>
      <c r="Q4">
        <f>AVERAGE(O2:O4)</f>
        <v>0.16733333333333333</v>
      </c>
      <c r="R4" t="s">
        <v>20</v>
      </c>
      <c r="S4">
        <v>58.938123960625461</v>
      </c>
      <c r="T4">
        <v>0.20080000000000001</v>
      </c>
      <c r="U4">
        <f t="shared" si="0"/>
        <v>1.1834775291293592E-2</v>
      </c>
      <c r="V4">
        <f>AVERAGE(T2:T4)</f>
        <v>0.23713333333333331</v>
      </c>
      <c r="W4" t="s">
        <v>21</v>
      </c>
      <c r="X4">
        <v>68.896610717026306</v>
      </c>
      <c r="Y4">
        <v>0.16700000000000001</v>
      </c>
      <c r="Z4">
        <f t="shared" si="1"/>
        <v>1.1505733989743394E-2</v>
      </c>
      <c r="AA4">
        <f>AVERAGE(Y2:Y4)</f>
        <v>0.24240000000000003</v>
      </c>
      <c r="AB4" t="s">
        <v>22</v>
      </c>
      <c r="AC4">
        <v>67.238329872345403</v>
      </c>
      <c r="AD4">
        <v>0.1067</v>
      </c>
      <c r="AE4">
        <f t="shared" si="2"/>
        <v>7.1743297973792548E-3</v>
      </c>
      <c r="AF4">
        <f>AVERAGE(AD2:AD4)</f>
        <v>0.1401</v>
      </c>
      <c r="AG4" t="s">
        <v>23</v>
      </c>
      <c r="AH4">
        <v>69.500053407948855</v>
      </c>
      <c r="AI4">
        <v>0.16539999999999999</v>
      </c>
      <c r="AJ4">
        <f t="shared" si="3"/>
        <v>1.149530883367474E-2</v>
      </c>
      <c r="AK4">
        <f>AVERAGE(AI2:AI4)</f>
        <v>0.16083333333333336</v>
      </c>
    </row>
    <row r="5" spans="2:37" x14ac:dyDescent="0.2">
      <c r="B5" t="s">
        <v>24</v>
      </c>
      <c r="C5">
        <v>73.862935745620973</v>
      </c>
      <c r="D5">
        <v>0.16320000000000001</v>
      </c>
      <c r="E5">
        <f t="shared" si="4"/>
        <v>1.2054431113685343E-2</v>
      </c>
      <c r="H5" t="s">
        <v>25</v>
      </c>
      <c r="I5">
        <v>62.340426987655192</v>
      </c>
      <c r="J5">
        <v>0.28910000000000002</v>
      </c>
      <c r="K5">
        <f t="shared" si="5"/>
        <v>1.8022617442131118E-2</v>
      </c>
      <c r="M5" t="s">
        <v>26</v>
      </c>
      <c r="N5">
        <v>89.478663627813134</v>
      </c>
      <c r="O5">
        <v>0.1784</v>
      </c>
      <c r="P5">
        <f t="shared" si="6"/>
        <v>1.5962993591201863E-2</v>
      </c>
      <c r="R5" t="s">
        <v>27</v>
      </c>
      <c r="S5">
        <v>77.359242393081871</v>
      </c>
      <c r="T5">
        <v>0.3664</v>
      </c>
      <c r="U5">
        <f t="shared" si="0"/>
        <v>2.8344426412825197E-2</v>
      </c>
      <c r="W5" t="s">
        <v>28</v>
      </c>
      <c r="X5">
        <v>78.424993107237086</v>
      </c>
      <c r="Y5">
        <v>0.33579999999999999</v>
      </c>
      <c r="Z5">
        <f t="shared" si="1"/>
        <v>2.6335112685410212E-2</v>
      </c>
      <c r="AB5" t="s">
        <v>29</v>
      </c>
      <c r="AC5">
        <v>85.639680231634159</v>
      </c>
      <c r="AD5">
        <v>0.20730000000000001</v>
      </c>
      <c r="AE5">
        <f t="shared" si="2"/>
        <v>1.7753105712017762E-2</v>
      </c>
      <c r="AG5" t="s">
        <v>30</v>
      </c>
      <c r="AH5">
        <v>94.526931544671299</v>
      </c>
      <c r="AI5">
        <v>0.2122</v>
      </c>
      <c r="AJ5">
        <f t="shared" si="3"/>
        <v>2.0058614873779249E-2</v>
      </c>
    </row>
    <row r="6" spans="2:37" x14ac:dyDescent="0.2">
      <c r="B6" t="s">
        <v>31</v>
      </c>
      <c r="C6">
        <v>93.589691977345566</v>
      </c>
      <c r="D6">
        <v>0.15909999999999999</v>
      </c>
      <c r="E6">
        <f t="shared" si="4"/>
        <v>1.4890119993595678E-2</v>
      </c>
      <c r="H6" t="s">
        <v>32</v>
      </c>
      <c r="I6">
        <v>57.551711103293819</v>
      </c>
      <c r="J6">
        <v>0.28299999999999997</v>
      </c>
      <c r="K6">
        <f t="shared" si="5"/>
        <v>1.6287134242232149E-2</v>
      </c>
      <c r="M6" t="s">
        <v>33</v>
      </c>
      <c r="N6">
        <v>90.911253064659135</v>
      </c>
      <c r="O6">
        <v>0.21529999999999999</v>
      </c>
      <c r="P6">
        <f t="shared" si="6"/>
        <v>1.9573192784821111E-2</v>
      </c>
      <c r="R6" t="s">
        <v>34</v>
      </c>
      <c r="S6">
        <v>60.451678885987313</v>
      </c>
      <c r="T6">
        <v>0.28610000000000002</v>
      </c>
      <c r="U6">
        <f t="shared" si="0"/>
        <v>1.7295225329280971E-2</v>
      </c>
      <c r="W6" t="s">
        <v>35</v>
      </c>
      <c r="X6">
        <v>75.509822922312793</v>
      </c>
      <c r="Y6">
        <v>0.30420000000000003</v>
      </c>
      <c r="Z6">
        <f t="shared" si="1"/>
        <v>2.2970088132967553E-2</v>
      </c>
      <c r="AB6" t="s">
        <v>36</v>
      </c>
      <c r="AC6">
        <v>94.003679764939875</v>
      </c>
      <c r="AD6">
        <v>0.2135</v>
      </c>
      <c r="AE6">
        <f t="shared" si="2"/>
        <v>2.0069785629814665E-2</v>
      </c>
      <c r="AG6" t="s">
        <v>37</v>
      </c>
      <c r="AH6">
        <v>84.985808769875419</v>
      </c>
      <c r="AI6">
        <v>0.16170000000000001</v>
      </c>
      <c r="AJ6">
        <f t="shared" si="3"/>
        <v>1.3742205278088854E-2</v>
      </c>
    </row>
    <row r="7" spans="2:37" x14ac:dyDescent="0.2">
      <c r="B7" t="s">
        <v>38</v>
      </c>
      <c r="C7">
        <v>86.642513313244052</v>
      </c>
      <c r="D7">
        <v>0.1714</v>
      </c>
      <c r="E7">
        <f t="shared" si="4"/>
        <v>1.4850526781890031E-2</v>
      </c>
      <c r="F7">
        <f>AVERAGE(D5:D7)</f>
        <v>0.16456666666666667</v>
      </c>
      <c r="G7">
        <f>AVERAGE(E5:E7)</f>
        <v>1.3931692629723685E-2</v>
      </c>
      <c r="H7" t="s">
        <v>39</v>
      </c>
      <c r="I7">
        <v>60.44745728485956</v>
      </c>
      <c r="J7">
        <v>0.22639999999999999</v>
      </c>
      <c r="K7">
        <f t="shared" si="5"/>
        <v>1.3685304329292205E-2</v>
      </c>
      <c r="L7">
        <f>AVERAGE(J5:J7)</f>
        <v>0.26616666666666666</v>
      </c>
      <c r="M7" t="s">
        <v>40</v>
      </c>
      <c r="N7">
        <v>97.707011259466242</v>
      </c>
      <c r="O7">
        <v>0.246</v>
      </c>
      <c r="P7">
        <f t="shared" si="6"/>
        <v>2.4035924769828697E-2</v>
      </c>
      <c r="Q7">
        <f>AVERAGE(O5:O7)</f>
        <v>0.2132333333333333</v>
      </c>
      <c r="R7" t="s">
        <v>41</v>
      </c>
      <c r="S7">
        <v>65.358314037540069</v>
      </c>
      <c r="T7">
        <v>0.23180000000000001</v>
      </c>
      <c r="U7">
        <f t="shared" si="0"/>
        <v>1.5150057193901788E-2</v>
      </c>
      <c r="V7">
        <f>AVERAGE(T5:T7)</f>
        <v>0.29476666666666668</v>
      </c>
      <c r="W7" t="s">
        <v>42</v>
      </c>
      <c r="X7">
        <v>66.864162540253417</v>
      </c>
      <c r="Y7">
        <v>0.25629999999999997</v>
      </c>
      <c r="Z7">
        <f t="shared" si="1"/>
        <v>1.7137284859066949E-2</v>
      </c>
      <c r="AA7">
        <f>AVERAGE(Y5:Y7)</f>
        <v>0.29876666666666668</v>
      </c>
      <c r="AB7" t="s">
        <v>43</v>
      </c>
      <c r="AC7">
        <v>122.09153349966648</v>
      </c>
      <c r="AD7">
        <v>0.24429999999999999</v>
      </c>
      <c r="AE7">
        <f t="shared" si="2"/>
        <v>2.9826961633968519E-2</v>
      </c>
      <c r="AF7">
        <f>AVERAGE(AD5:AD7)</f>
        <v>0.22170000000000001</v>
      </c>
      <c r="AG7" t="s">
        <v>44</v>
      </c>
      <c r="AH7">
        <v>95.251615264300511</v>
      </c>
      <c r="AI7">
        <v>0.15140000000000001</v>
      </c>
      <c r="AJ7">
        <f t="shared" si="3"/>
        <v>1.4421094551015099E-2</v>
      </c>
      <c r="AK7">
        <f>AVERAGE(AI5:AI7)</f>
        <v>0.17510000000000001</v>
      </c>
    </row>
    <row r="8" spans="2:37" x14ac:dyDescent="0.2">
      <c r="B8" t="s">
        <v>45</v>
      </c>
      <c r="C8">
        <v>63.9895642880075</v>
      </c>
      <c r="D8">
        <v>0.15690000000000001</v>
      </c>
      <c r="E8">
        <f t="shared" si="4"/>
        <v>1.0039962636788378E-2</v>
      </c>
      <c r="H8" t="s">
        <v>46</v>
      </c>
      <c r="I8">
        <v>62.15923692392316</v>
      </c>
      <c r="J8">
        <v>0.29099999999999998</v>
      </c>
      <c r="K8">
        <f t="shared" si="5"/>
        <v>1.808833794486164E-2</v>
      </c>
      <c r="M8" t="s">
        <v>47</v>
      </c>
      <c r="N8">
        <v>82.368812202616084</v>
      </c>
      <c r="O8">
        <v>0.23630000000000001</v>
      </c>
      <c r="P8">
        <f t="shared" si="6"/>
        <v>1.946375032347818E-2</v>
      </c>
      <c r="R8" t="s">
        <v>48</v>
      </c>
      <c r="S8">
        <v>77.161397089736511</v>
      </c>
      <c r="T8">
        <v>0.28860000000000002</v>
      </c>
      <c r="U8">
        <f t="shared" si="0"/>
        <v>2.2268779200097961E-2</v>
      </c>
      <c r="W8" t="s">
        <v>49</v>
      </c>
      <c r="X8">
        <v>76.007914930637838</v>
      </c>
      <c r="Y8">
        <v>0.27389999999999998</v>
      </c>
      <c r="Z8">
        <f t="shared" si="1"/>
        <v>2.0818567899501702E-2</v>
      </c>
      <c r="AB8" t="s">
        <v>50</v>
      </c>
      <c r="AC8">
        <v>98.627488774240078</v>
      </c>
      <c r="AD8">
        <v>0.22359999999999999</v>
      </c>
      <c r="AE8">
        <f t="shared" si="2"/>
        <v>2.205310648992008E-2</v>
      </c>
      <c r="AG8" t="s">
        <v>51</v>
      </c>
      <c r="AH8">
        <v>108.56952578312575</v>
      </c>
      <c r="AI8">
        <v>0.2296</v>
      </c>
      <c r="AJ8">
        <f t="shared" si="3"/>
        <v>2.4927563119805672E-2</v>
      </c>
    </row>
    <row r="9" spans="2:37" x14ac:dyDescent="0.2">
      <c r="B9" t="s">
        <v>52</v>
      </c>
      <c r="C9">
        <v>75.821702401637296</v>
      </c>
      <c r="D9">
        <v>0.17369999999999999</v>
      </c>
      <c r="E9">
        <f t="shared" si="4"/>
        <v>1.3170229707164397E-2</v>
      </c>
      <c r="H9" t="s">
        <v>53</v>
      </c>
      <c r="I9">
        <v>60.974028436446211</v>
      </c>
      <c r="J9">
        <v>0.33200000000000002</v>
      </c>
      <c r="K9">
        <f t="shared" si="5"/>
        <v>2.0243377440900143E-2</v>
      </c>
      <c r="M9" t="s">
        <v>54</v>
      </c>
      <c r="N9">
        <v>106.61192601148838</v>
      </c>
      <c r="O9">
        <v>0.26779999999999998</v>
      </c>
      <c r="P9">
        <f t="shared" si="6"/>
        <v>2.8550673785876588E-2</v>
      </c>
      <c r="R9" t="s">
        <v>55</v>
      </c>
      <c r="S9">
        <v>71.359340949344997</v>
      </c>
      <c r="T9">
        <v>0.27889999999999998</v>
      </c>
      <c r="U9">
        <f t="shared" si="0"/>
        <v>1.990212019077232E-2</v>
      </c>
      <c r="W9" t="s">
        <v>56</v>
      </c>
      <c r="X9">
        <v>74.808372127049751</v>
      </c>
      <c r="Y9">
        <v>0.45689999999999997</v>
      </c>
      <c r="Z9">
        <f t="shared" si="1"/>
        <v>3.4179945224849032E-2</v>
      </c>
      <c r="AB9" t="s">
        <v>57</v>
      </c>
      <c r="AC9">
        <v>86.800968530140224</v>
      </c>
      <c r="AD9">
        <v>0.17119999999999999</v>
      </c>
      <c r="AE9">
        <f t="shared" si="2"/>
        <v>1.4860325812360006E-2</v>
      </c>
      <c r="AG9" t="s">
        <v>58</v>
      </c>
      <c r="AH9">
        <v>95.171626133895288</v>
      </c>
      <c r="AI9">
        <v>0.16669999999999999</v>
      </c>
      <c r="AJ9">
        <f t="shared" si="3"/>
        <v>1.5865110076520344E-2</v>
      </c>
    </row>
    <row r="10" spans="2:37" x14ac:dyDescent="0.2">
      <c r="B10" t="s">
        <v>59</v>
      </c>
      <c r="C10">
        <v>65.011621137268534</v>
      </c>
      <c r="D10">
        <v>0.15359999999999999</v>
      </c>
      <c r="E10">
        <f t="shared" si="4"/>
        <v>9.9857850066844469E-3</v>
      </c>
      <c r="F10">
        <f>AVERAGE(D8:D10)</f>
        <v>0.16139999999999999</v>
      </c>
      <c r="G10">
        <f>AVERAGE(E8:E10)</f>
        <v>1.1065325783545741E-2</v>
      </c>
      <c r="H10" t="s">
        <v>60</v>
      </c>
      <c r="I10">
        <v>61.492485747783654</v>
      </c>
      <c r="J10">
        <v>0.30859999999999999</v>
      </c>
      <c r="K10">
        <f t="shared" si="5"/>
        <v>1.8976581101766032E-2</v>
      </c>
      <c r="L10">
        <f>AVERAGE(J8:J10)</f>
        <v>0.31053333333333333</v>
      </c>
      <c r="M10" t="s">
        <v>61</v>
      </c>
      <c r="N10">
        <v>94.085636967658658</v>
      </c>
      <c r="O10">
        <v>0.32600000000000001</v>
      </c>
      <c r="P10">
        <f t="shared" si="6"/>
        <v>3.0671917651456725E-2</v>
      </c>
      <c r="Q10">
        <f>AVERAGE(O8:O10)</f>
        <v>0.2767</v>
      </c>
      <c r="R10" t="s">
        <v>62</v>
      </c>
      <c r="S10">
        <v>70.096551364743661</v>
      </c>
      <c r="T10">
        <v>0.34239999999999998</v>
      </c>
      <c r="U10">
        <f t="shared" si="0"/>
        <v>2.4001059187288228E-2</v>
      </c>
      <c r="V10">
        <f>AVERAGE(T8:T10)</f>
        <v>0.30329999999999996</v>
      </c>
      <c r="W10" t="s">
        <v>63</v>
      </c>
      <c r="X10">
        <v>73.691129756276652</v>
      </c>
      <c r="Y10">
        <v>0.38840000000000002</v>
      </c>
      <c r="Z10">
        <f t="shared" si="1"/>
        <v>2.8621634797337855E-2</v>
      </c>
      <c r="AA10">
        <f>AVERAGE(Y8:Y10)</f>
        <v>0.37306666666666666</v>
      </c>
      <c r="AB10" t="s">
        <v>64</v>
      </c>
      <c r="AC10">
        <v>101.74517363843871</v>
      </c>
      <c r="AD10">
        <v>0.19700000000000001</v>
      </c>
      <c r="AE10">
        <f t="shared" si="2"/>
        <v>2.0043799206772427E-2</v>
      </c>
      <c r="AF10">
        <f>AVERAGE(AD8:AD10)</f>
        <v>0.19726666666666667</v>
      </c>
      <c r="AG10" t="s">
        <v>65</v>
      </c>
      <c r="AH10">
        <v>88.34107703345839</v>
      </c>
      <c r="AI10">
        <v>0.23139999999999999</v>
      </c>
      <c r="AJ10">
        <f t="shared" si="3"/>
        <v>2.0442125225542271E-2</v>
      </c>
      <c r="AK10">
        <f>AVERAGE(AI8:AI10)</f>
        <v>0.2092333333333333</v>
      </c>
    </row>
    <row r="11" spans="2:37" x14ac:dyDescent="0.2">
      <c r="B11" t="s">
        <v>66</v>
      </c>
      <c r="C11">
        <v>68.265160495894946</v>
      </c>
      <c r="D11">
        <v>0.15640000000000001</v>
      </c>
      <c r="E11">
        <f t="shared" si="4"/>
        <v>1.0676671101557969E-2</v>
      </c>
      <c r="H11" t="s">
        <v>67</v>
      </c>
      <c r="I11">
        <v>70.583581257076432</v>
      </c>
      <c r="J11">
        <v>0.432</v>
      </c>
      <c r="K11">
        <f t="shared" si="5"/>
        <v>3.0492107103057019E-2</v>
      </c>
      <c r="M11" t="s">
        <v>68</v>
      </c>
      <c r="N11">
        <v>89.891704865030235</v>
      </c>
      <c r="O11">
        <v>0.33429999999999999</v>
      </c>
      <c r="P11">
        <f t="shared" si="6"/>
        <v>3.0050796936379603E-2</v>
      </c>
      <c r="R11" t="s">
        <v>69</v>
      </c>
      <c r="S11">
        <v>82.961498990704044</v>
      </c>
      <c r="T11">
        <v>0.52669999999999995</v>
      </c>
      <c r="U11">
        <f t="shared" si="0"/>
        <v>4.3695821518403816E-2</v>
      </c>
      <c r="W11" t="s">
        <v>70</v>
      </c>
      <c r="X11">
        <v>110.04850828917971</v>
      </c>
      <c r="Y11">
        <v>0.4556</v>
      </c>
      <c r="Z11">
        <f t="shared" si="1"/>
        <v>5.0138100376550275E-2</v>
      </c>
      <c r="AB11" t="s">
        <v>71</v>
      </c>
      <c r="AC11">
        <v>171.01047663334487</v>
      </c>
      <c r="AD11">
        <v>0.36840000000000001</v>
      </c>
      <c r="AE11">
        <f t="shared" si="2"/>
        <v>6.3000259591724256E-2</v>
      </c>
      <c r="AG11" t="s">
        <v>72</v>
      </c>
      <c r="AH11">
        <v>226.50983494994139</v>
      </c>
      <c r="AI11">
        <v>0.2888</v>
      </c>
      <c r="AJ11">
        <f t="shared" si="3"/>
        <v>6.5416040333543077E-2</v>
      </c>
    </row>
    <row r="12" spans="2:37" x14ac:dyDescent="0.2">
      <c r="B12" t="s">
        <v>73</v>
      </c>
      <c r="C12">
        <v>74.994099111395656</v>
      </c>
      <c r="D12">
        <v>0.1608</v>
      </c>
      <c r="E12">
        <f t="shared" si="4"/>
        <v>1.2059051137112422E-2</v>
      </c>
      <c r="H12" t="s">
        <v>74</v>
      </c>
      <c r="I12">
        <v>75.830306070721818</v>
      </c>
      <c r="J12">
        <v>0.36580000000000001</v>
      </c>
      <c r="K12">
        <f t="shared" si="5"/>
        <v>2.7738725960670042E-2</v>
      </c>
      <c r="M12" t="s">
        <v>75</v>
      </c>
      <c r="N12">
        <v>89.946461304483194</v>
      </c>
      <c r="O12">
        <v>0.36890000000000001</v>
      </c>
      <c r="P12">
        <f t="shared" si="6"/>
        <v>3.3181249575223851E-2</v>
      </c>
      <c r="R12" t="s">
        <v>76</v>
      </c>
      <c r="S12">
        <v>79.008713483342305</v>
      </c>
      <c r="T12">
        <v>0.45450000000000002</v>
      </c>
      <c r="U12">
        <f t="shared" si="0"/>
        <v>3.5909460278179074E-2</v>
      </c>
      <c r="W12" t="s">
        <v>77</v>
      </c>
      <c r="X12">
        <v>88.156071959157174</v>
      </c>
      <c r="Y12">
        <v>0.38129999999999997</v>
      </c>
      <c r="Z12">
        <f t="shared" si="1"/>
        <v>3.361391023802663E-2</v>
      </c>
      <c r="AB12" t="s">
        <v>78</v>
      </c>
      <c r="AC12">
        <v>186.36468973671495</v>
      </c>
      <c r="AD12">
        <v>0.28210000000000002</v>
      </c>
      <c r="AE12">
        <f t="shared" si="2"/>
        <v>5.2573478974727292E-2</v>
      </c>
      <c r="AG12" t="s">
        <v>79</v>
      </c>
      <c r="AH12">
        <v>216.32541195792967</v>
      </c>
      <c r="AI12">
        <v>0.30530000000000002</v>
      </c>
      <c r="AJ12">
        <f t="shared" si="3"/>
        <v>6.6044148270755929E-2</v>
      </c>
    </row>
    <row r="13" spans="2:37" x14ac:dyDescent="0.2">
      <c r="B13" t="s">
        <v>80</v>
      </c>
      <c r="C13">
        <v>129.00486206027338</v>
      </c>
      <c r="D13">
        <v>0.1661</v>
      </c>
      <c r="E13">
        <f t="shared" si="4"/>
        <v>2.1427707588211407E-2</v>
      </c>
      <c r="F13">
        <f>AVERAGE(D11:D13)</f>
        <v>0.16110000000000002</v>
      </c>
      <c r="G13">
        <f>AVERAGE(E11:E13)</f>
        <v>1.4721143275627265E-2</v>
      </c>
      <c r="H13" t="s">
        <v>81</v>
      </c>
      <c r="I13">
        <v>62.091365854569915</v>
      </c>
      <c r="J13">
        <v>0.3705</v>
      </c>
      <c r="K13">
        <f t="shared" si="5"/>
        <v>2.300485104911815E-2</v>
      </c>
      <c r="L13">
        <f>AVERAGE(J11:J13)</f>
        <v>0.38943333333333335</v>
      </c>
      <c r="M13" t="s">
        <v>82</v>
      </c>
      <c r="N13">
        <v>80.792860823763888</v>
      </c>
      <c r="O13">
        <v>0.4002</v>
      </c>
      <c r="P13">
        <f t="shared" si="6"/>
        <v>3.2333302901670309E-2</v>
      </c>
      <c r="Q13">
        <f>AVERAGE(O11:O13)</f>
        <v>0.36780000000000007</v>
      </c>
      <c r="R13" t="s">
        <v>83</v>
      </c>
      <c r="S13">
        <v>89.59011004919968</v>
      </c>
      <c r="T13">
        <v>0.43120000000000003</v>
      </c>
      <c r="U13">
        <f t="shared" si="0"/>
        <v>3.8631255453214906E-2</v>
      </c>
      <c r="V13">
        <f>AVERAGE(T11:T13)</f>
        <v>0.47079999999999994</v>
      </c>
      <c r="W13" t="s">
        <v>84</v>
      </c>
      <c r="X13">
        <v>105.55827295621954</v>
      </c>
      <c r="Y13">
        <v>0.39960000000000001</v>
      </c>
      <c r="Z13">
        <f t="shared" si="1"/>
        <v>4.2181085873305331E-2</v>
      </c>
      <c r="AA13">
        <f>AVERAGE(Y11:Y13)</f>
        <v>0.41216666666666663</v>
      </c>
      <c r="AB13" t="s">
        <v>85</v>
      </c>
      <c r="AC13">
        <v>173.7082304020168</v>
      </c>
      <c r="AD13">
        <v>0.29980000000000001</v>
      </c>
      <c r="AE13">
        <f t="shared" si="2"/>
        <v>5.2077727474524639E-2</v>
      </c>
      <c r="AF13">
        <f>AVERAGE(AD11:AD13)</f>
        <v>0.3167666666666667</v>
      </c>
      <c r="AG13" t="s">
        <v>86</v>
      </c>
      <c r="AH13">
        <v>238.38762830273637</v>
      </c>
      <c r="AI13">
        <v>0.21079999999999999</v>
      </c>
      <c r="AJ13">
        <f t="shared" si="3"/>
        <v>5.0252112046216824E-2</v>
      </c>
      <c r="AK13">
        <f>AVERAGE(AI11:AI13)</f>
        <v>0.26830000000000004</v>
      </c>
    </row>
    <row r="14" spans="2:37" x14ac:dyDescent="0.2">
      <c r="B14" t="s">
        <v>87</v>
      </c>
      <c r="C14">
        <v>70.619570258166064</v>
      </c>
      <c r="D14">
        <v>0.1704</v>
      </c>
      <c r="E14">
        <f t="shared" si="4"/>
        <v>1.2033574771991497E-2</v>
      </c>
      <c r="H14" t="s">
        <v>88</v>
      </c>
      <c r="I14">
        <v>63.560361419022442</v>
      </c>
      <c r="J14">
        <v>0.39900000000000002</v>
      </c>
      <c r="K14">
        <f t="shared" si="5"/>
        <v>2.5360584206189956E-2</v>
      </c>
      <c r="M14" t="s">
        <v>89</v>
      </c>
      <c r="N14">
        <v>91.687972760119635</v>
      </c>
      <c r="O14">
        <v>0.40300000000000002</v>
      </c>
      <c r="P14">
        <f t="shared" si="6"/>
        <v>3.6950253022328211E-2</v>
      </c>
      <c r="R14" t="s">
        <v>90</v>
      </c>
      <c r="S14">
        <v>107.00593010015233</v>
      </c>
      <c r="T14">
        <v>0.54669999999999996</v>
      </c>
      <c r="U14">
        <f t="shared" si="0"/>
        <v>5.8500141985753276E-2</v>
      </c>
      <c r="W14" t="s">
        <v>91</v>
      </c>
      <c r="X14">
        <v>97.92764963639118</v>
      </c>
      <c r="Y14">
        <v>0.61580000000000001</v>
      </c>
      <c r="Z14">
        <f t="shared" si="1"/>
        <v>6.030384664608969E-2</v>
      </c>
      <c r="AB14" t="s">
        <v>92</v>
      </c>
      <c r="AC14">
        <v>191.82489600732944</v>
      </c>
      <c r="AD14">
        <v>0.30430000000000001</v>
      </c>
      <c r="AE14">
        <f t="shared" si="2"/>
        <v>5.8372315855030353E-2</v>
      </c>
      <c r="AG14" t="s">
        <v>93</v>
      </c>
      <c r="AH14">
        <v>191.59112436063043</v>
      </c>
      <c r="AI14">
        <v>0.33900000000000002</v>
      </c>
      <c r="AJ14">
        <f t="shared" si="3"/>
        <v>6.4949391158253725E-2</v>
      </c>
    </row>
    <row r="15" spans="2:37" x14ac:dyDescent="0.2">
      <c r="B15" t="s">
        <v>94</v>
      </c>
      <c r="C15">
        <v>76.046293914638895</v>
      </c>
      <c r="D15">
        <v>0.16200000000000001</v>
      </c>
      <c r="E15">
        <f t="shared" si="4"/>
        <v>1.2319499614171501E-2</v>
      </c>
      <c r="H15" t="s">
        <v>95</v>
      </c>
      <c r="I15">
        <v>56.211750879742745</v>
      </c>
      <c r="J15">
        <v>0.59319999999999995</v>
      </c>
      <c r="K15">
        <f t="shared" si="5"/>
        <v>3.3344810621863397E-2</v>
      </c>
      <c r="M15" t="s">
        <v>96</v>
      </c>
      <c r="N15">
        <v>94.629419624277773</v>
      </c>
      <c r="O15">
        <v>0.38469999999999999</v>
      </c>
      <c r="P15">
        <f t="shared" si="6"/>
        <v>3.6403937729459657E-2</v>
      </c>
      <c r="R15" t="s">
        <v>97</v>
      </c>
      <c r="S15">
        <v>87.598007721269809</v>
      </c>
      <c r="T15">
        <v>0.54039999999999999</v>
      </c>
      <c r="U15">
        <f t="shared" si="0"/>
        <v>4.7337963372574204E-2</v>
      </c>
      <c r="W15" t="s">
        <v>98</v>
      </c>
      <c r="X15">
        <v>92.523423071457159</v>
      </c>
      <c r="Y15">
        <v>0.4753</v>
      </c>
      <c r="Z15">
        <f t="shared" si="1"/>
        <v>4.3976382985863587E-2</v>
      </c>
      <c r="AB15" t="s">
        <v>99</v>
      </c>
      <c r="AC15">
        <v>197.36257525240421</v>
      </c>
      <c r="AD15">
        <v>0.3347</v>
      </c>
      <c r="AE15">
        <f t="shared" si="2"/>
        <v>6.6057253936979685E-2</v>
      </c>
      <c r="AG15" t="s">
        <v>100</v>
      </c>
      <c r="AH15">
        <v>194.505529438774</v>
      </c>
      <c r="AI15">
        <v>0.36020000000000002</v>
      </c>
      <c r="AJ15">
        <f t="shared" si="3"/>
        <v>7.0060891703846398E-2</v>
      </c>
    </row>
    <row r="16" spans="2:37" x14ac:dyDescent="0.2">
      <c r="B16" t="s">
        <v>101</v>
      </c>
      <c r="C16">
        <v>65.49016184615688</v>
      </c>
      <c r="D16">
        <v>0.1636</v>
      </c>
      <c r="E16">
        <f t="shared" si="4"/>
        <v>1.0714190478031264E-2</v>
      </c>
      <c r="F16">
        <f>AVERAGE(D14:D16)</f>
        <v>0.16533333333333333</v>
      </c>
      <c r="G16">
        <f>AVERAGE(E14:E16)</f>
        <v>1.1689088288064755E-2</v>
      </c>
      <c r="H16" t="s">
        <v>102</v>
      </c>
      <c r="I16">
        <v>63.036938476144094</v>
      </c>
      <c r="J16">
        <v>0.6643</v>
      </c>
      <c r="K16">
        <f t="shared" si="5"/>
        <v>4.1875438229702522E-2</v>
      </c>
      <c r="L16">
        <f>AVERAGE(J14:J16)</f>
        <v>0.55216666666666658</v>
      </c>
      <c r="M16" t="s">
        <v>103</v>
      </c>
      <c r="N16">
        <v>77.802514374681181</v>
      </c>
      <c r="O16">
        <v>0.45829999999999999</v>
      </c>
      <c r="P16">
        <f t="shared" si="6"/>
        <v>3.5656892337916385E-2</v>
      </c>
      <c r="Q16">
        <f>AVERAGE(O14:O16)</f>
        <v>0.41533333333333333</v>
      </c>
      <c r="R16" t="s">
        <v>104</v>
      </c>
      <c r="S16">
        <v>97.827149722041156</v>
      </c>
      <c r="T16">
        <v>0.64710000000000001</v>
      </c>
      <c r="U16">
        <f t="shared" si="0"/>
        <v>6.330394858513283E-2</v>
      </c>
      <c r="V16">
        <f>AVERAGE(T14:T16)</f>
        <v>0.57806666666666662</v>
      </c>
      <c r="W16" t="s">
        <v>105</v>
      </c>
      <c r="X16">
        <v>99.866088427611587</v>
      </c>
      <c r="Y16">
        <v>0.43309999999999998</v>
      </c>
      <c r="Z16">
        <f t="shared" si="1"/>
        <v>4.3252002897998583E-2</v>
      </c>
      <c r="AA16">
        <f>AVERAGE(Y14:Y16)</f>
        <v>0.50806666666666667</v>
      </c>
      <c r="AB16" t="s">
        <v>106</v>
      </c>
      <c r="AC16">
        <v>154.99587050024383</v>
      </c>
      <c r="AD16">
        <v>0.41789999999999999</v>
      </c>
      <c r="AE16">
        <f t="shared" si="2"/>
        <v>6.4772774282051901E-2</v>
      </c>
      <c r="AF16">
        <f>AVERAGE(AD14:AD16)</f>
        <v>0.3523</v>
      </c>
      <c r="AG16" t="s">
        <v>107</v>
      </c>
      <c r="AH16">
        <v>264.67525664677913</v>
      </c>
      <c r="AI16">
        <v>0.37519999999999998</v>
      </c>
      <c r="AJ16">
        <f t="shared" si="3"/>
        <v>9.9306156293871531E-2</v>
      </c>
      <c r="AK16">
        <f>AVERAGE(AI14:AI16)</f>
        <v>0.35813333333333336</v>
      </c>
    </row>
    <row r="17" spans="1:37" x14ac:dyDescent="0.2">
      <c r="B17" t="s">
        <v>108</v>
      </c>
      <c r="C17">
        <v>83.677896994470672</v>
      </c>
      <c r="D17">
        <v>0.161</v>
      </c>
      <c r="E17">
        <f t="shared" si="4"/>
        <v>1.3472141416109779E-2</v>
      </c>
      <c r="H17" t="s">
        <v>109</v>
      </c>
      <c r="I17">
        <v>56.139892478211522</v>
      </c>
      <c r="J17">
        <v>0.4461</v>
      </c>
      <c r="K17">
        <f t="shared" si="5"/>
        <v>2.5044006034530161E-2</v>
      </c>
      <c r="M17" t="s">
        <v>110</v>
      </c>
      <c r="N17">
        <v>112.3841095291401</v>
      </c>
      <c r="O17">
        <v>0.40860000000000002</v>
      </c>
      <c r="P17">
        <f t="shared" si="6"/>
        <v>4.592014715360665E-2</v>
      </c>
      <c r="R17" t="s">
        <v>111</v>
      </c>
      <c r="S17">
        <v>82.900069771357977</v>
      </c>
      <c r="T17">
        <v>0.55649999999999999</v>
      </c>
      <c r="U17">
        <f t="shared" si="0"/>
        <v>4.6133888827760712E-2</v>
      </c>
      <c r="W17" t="s">
        <v>112</v>
      </c>
      <c r="X17">
        <v>157.24777808648517</v>
      </c>
      <c r="Y17">
        <v>0.57430000000000003</v>
      </c>
      <c r="Z17">
        <f t="shared" si="1"/>
        <v>9.0307398955068438E-2</v>
      </c>
      <c r="AB17" t="s">
        <v>113</v>
      </c>
      <c r="AC17">
        <v>185.95396504737093</v>
      </c>
      <c r="AD17">
        <v>0.38229999999999997</v>
      </c>
      <c r="AE17">
        <f t="shared" si="2"/>
        <v>7.1090200837609904E-2</v>
      </c>
      <c r="AG17" t="s">
        <v>114</v>
      </c>
      <c r="AH17">
        <v>199.93091515544307</v>
      </c>
      <c r="AI17">
        <v>0.37769999999999998</v>
      </c>
      <c r="AJ17">
        <f t="shared" si="3"/>
        <v>7.5513906654210844E-2</v>
      </c>
    </row>
    <row r="18" spans="1:37" x14ac:dyDescent="0.2">
      <c r="B18" t="s">
        <v>115</v>
      </c>
      <c r="C18">
        <v>79.862966819323674</v>
      </c>
      <c r="D18">
        <v>0.1565</v>
      </c>
      <c r="E18">
        <f t="shared" si="4"/>
        <v>1.2498554307224156E-2</v>
      </c>
      <c r="H18" t="s">
        <v>116</v>
      </c>
      <c r="I18">
        <v>65.141046937515995</v>
      </c>
      <c r="J18">
        <v>0.73970000000000002</v>
      </c>
      <c r="K18">
        <f t="shared" si="5"/>
        <v>4.8184832419680579E-2</v>
      </c>
      <c r="M18" t="s">
        <v>117</v>
      </c>
      <c r="N18">
        <v>106.37448194961803</v>
      </c>
      <c r="O18">
        <v>0.46689999999999998</v>
      </c>
      <c r="P18">
        <f t="shared" si="6"/>
        <v>4.9666245622276659E-2</v>
      </c>
      <c r="R18" t="s">
        <v>118</v>
      </c>
      <c r="S18">
        <v>69.347851066786347</v>
      </c>
      <c r="T18">
        <v>0.72699999999999998</v>
      </c>
      <c r="U18">
        <f t="shared" si="0"/>
        <v>5.0415887725553672E-2</v>
      </c>
      <c r="W18" t="s">
        <v>119</v>
      </c>
      <c r="X18">
        <v>121.6480352180978</v>
      </c>
      <c r="Y18">
        <v>0.63</v>
      </c>
      <c r="Z18">
        <f t="shared" si="1"/>
        <v>7.6638262187401621E-2</v>
      </c>
      <c r="AB18" t="s">
        <v>120</v>
      </c>
      <c r="AC18">
        <v>198.90794196382416</v>
      </c>
      <c r="AD18">
        <v>0.46350000000000002</v>
      </c>
      <c r="AE18">
        <f t="shared" si="2"/>
        <v>9.2193831100232507E-2</v>
      </c>
      <c r="AG18" t="s">
        <v>121</v>
      </c>
      <c r="AH18">
        <v>309.44474966915345</v>
      </c>
      <c r="AI18">
        <v>0.35260000000000002</v>
      </c>
      <c r="AJ18">
        <f t="shared" si="3"/>
        <v>0.10911021873334352</v>
      </c>
    </row>
    <row r="19" spans="1:37" x14ac:dyDescent="0.2">
      <c r="B19" t="s">
        <v>122</v>
      </c>
      <c r="C19">
        <v>55.012911912250409</v>
      </c>
      <c r="D19">
        <v>0.16250000000000001</v>
      </c>
      <c r="E19">
        <f t="shared" si="4"/>
        <v>8.9395981857406919E-3</v>
      </c>
      <c r="F19">
        <f>AVERAGE(D17:D19)</f>
        <v>0.16</v>
      </c>
      <c r="G19">
        <f>AVERAGE(E17:E19)</f>
        <v>1.163676463635821E-2</v>
      </c>
      <c r="H19" t="s">
        <v>123</v>
      </c>
      <c r="I19">
        <v>66.060915679439205</v>
      </c>
      <c r="J19">
        <v>0.53490000000000004</v>
      </c>
      <c r="K19">
        <f t="shared" si="5"/>
        <v>3.5335983796932036E-2</v>
      </c>
      <c r="L19">
        <f>AVERAGE(J17:J19)</f>
        <v>0.57356666666666667</v>
      </c>
      <c r="M19" t="s">
        <v>124</v>
      </c>
      <c r="N19">
        <v>95.593172302371428</v>
      </c>
      <c r="O19">
        <v>0.433</v>
      </c>
      <c r="P19">
        <f t="shared" si="6"/>
        <v>4.1391843606926826E-2</v>
      </c>
      <c r="Q19">
        <f>AVERAGE(O17:O19)</f>
        <v>0.43616666666666665</v>
      </c>
      <c r="R19" t="s">
        <v>125</v>
      </c>
      <c r="S19">
        <v>62.881380981387565</v>
      </c>
      <c r="T19">
        <v>0.45900000000000002</v>
      </c>
      <c r="U19">
        <f t="shared" si="0"/>
        <v>2.8862553870456893E-2</v>
      </c>
      <c r="V19">
        <f>AVERAGE(T17:T19)</f>
        <v>0.58083333333333342</v>
      </c>
      <c r="W19" t="s">
        <v>126</v>
      </c>
      <c r="X19">
        <v>130.87511676441434</v>
      </c>
      <c r="Y19">
        <v>0.65180000000000005</v>
      </c>
      <c r="Z19">
        <f t="shared" si="1"/>
        <v>8.5304401107045277E-2</v>
      </c>
      <c r="AA19">
        <f>AVERAGE(Y17:Y19)</f>
        <v>0.61870000000000003</v>
      </c>
      <c r="AB19" t="s">
        <v>127</v>
      </c>
      <c r="AC19">
        <v>158.37839759646346</v>
      </c>
      <c r="AD19">
        <v>0.38529999999999998</v>
      </c>
      <c r="AE19">
        <f t="shared" si="2"/>
        <v>6.1023196593917368E-2</v>
      </c>
      <c r="AF19">
        <f>AVERAGE(AD17:AD19)</f>
        <v>0.41036666666666671</v>
      </c>
      <c r="AG19" t="s">
        <v>128</v>
      </c>
      <c r="AH19">
        <v>244.96933094389288</v>
      </c>
      <c r="AI19">
        <v>0.25940000000000002</v>
      </c>
      <c r="AJ19">
        <f t="shared" si="3"/>
        <v>6.3545044446845819E-2</v>
      </c>
      <c r="AK19">
        <f>AVERAGE(AI17:AI19)</f>
        <v>0.32990000000000003</v>
      </c>
    </row>
    <row r="20" spans="1:37" x14ac:dyDescent="0.2">
      <c r="B20" t="s">
        <v>129</v>
      </c>
      <c r="C20">
        <v>64.66808426027967</v>
      </c>
      <c r="D20">
        <v>0.17299999999999999</v>
      </c>
      <c r="E20">
        <f t="shared" si="4"/>
        <v>1.1187578577028384E-2</v>
      </c>
      <c r="H20" t="s">
        <v>130</v>
      </c>
      <c r="I20">
        <v>63.400764274425079</v>
      </c>
      <c r="J20">
        <v>0.68669999999999998</v>
      </c>
      <c r="K20">
        <f t="shared" si="5"/>
        <v>4.35373048272477E-2</v>
      </c>
      <c r="M20" t="s">
        <v>131</v>
      </c>
      <c r="N20">
        <v>91.747247363413209</v>
      </c>
      <c r="O20">
        <v>0.56679999999999997</v>
      </c>
      <c r="P20">
        <f t="shared" si="6"/>
        <v>5.2002339805582602E-2</v>
      </c>
      <c r="R20" t="s">
        <v>132</v>
      </c>
      <c r="S20">
        <v>94.153369724057811</v>
      </c>
      <c r="T20">
        <v>0.71279999999999999</v>
      </c>
      <c r="U20">
        <f t="shared" si="0"/>
        <v>6.7112521939308403E-2</v>
      </c>
      <c r="W20" t="s">
        <v>133</v>
      </c>
      <c r="X20">
        <v>156.72979612666572</v>
      </c>
      <c r="Y20">
        <v>0.55289999999999995</v>
      </c>
      <c r="Z20">
        <f t="shared" si="1"/>
        <v>8.6655904278433463E-2</v>
      </c>
      <c r="AB20" t="s">
        <v>134</v>
      </c>
      <c r="AC20">
        <v>293.80866367818248</v>
      </c>
      <c r="AD20">
        <v>0.4798</v>
      </c>
      <c r="AE20">
        <f t="shared" si="2"/>
        <v>0.14096939683279194</v>
      </c>
      <c r="AG20" t="s">
        <v>135</v>
      </c>
      <c r="AH20">
        <v>262.96091066366751</v>
      </c>
      <c r="AI20">
        <v>0.3921</v>
      </c>
      <c r="AJ20">
        <f t="shared" si="3"/>
        <v>0.10310697307122403</v>
      </c>
    </row>
    <row r="21" spans="1:37" x14ac:dyDescent="0.2">
      <c r="B21" t="s">
        <v>136</v>
      </c>
      <c r="C21">
        <v>74.787019832212238</v>
      </c>
      <c r="D21">
        <v>0.1767</v>
      </c>
      <c r="E21">
        <f t="shared" si="4"/>
        <v>1.3214866404351901E-2</v>
      </c>
      <c r="H21" t="s">
        <v>137</v>
      </c>
      <c r="I21">
        <v>51.980496627635979</v>
      </c>
      <c r="J21">
        <v>0.80769999999999997</v>
      </c>
      <c r="K21">
        <f t="shared" si="5"/>
        <v>4.1984647126141583E-2</v>
      </c>
      <c r="M21" t="s">
        <v>138</v>
      </c>
      <c r="N21">
        <v>103.65767807989167</v>
      </c>
      <c r="O21">
        <v>0.5181</v>
      </c>
      <c r="P21">
        <f t="shared" si="6"/>
        <v>5.3705043013191879E-2</v>
      </c>
      <c r="R21" t="s">
        <v>139</v>
      </c>
      <c r="S21">
        <v>76.826029918535141</v>
      </c>
      <c r="T21">
        <v>0.66959999999999997</v>
      </c>
      <c r="U21">
        <f t="shared" si="0"/>
        <v>5.1442709633451128E-2</v>
      </c>
      <c r="W21" t="s">
        <v>140</v>
      </c>
      <c r="X21">
        <v>154.39057015619187</v>
      </c>
      <c r="Y21">
        <v>0.83479999999999999</v>
      </c>
      <c r="Z21">
        <f t="shared" si="1"/>
        <v>0.12888524796638895</v>
      </c>
      <c r="AB21" t="s">
        <v>141</v>
      </c>
      <c r="AC21">
        <v>245.20744428331446</v>
      </c>
      <c r="AD21">
        <v>0.55210000000000004</v>
      </c>
      <c r="AE21">
        <f t="shared" si="2"/>
        <v>0.13537902998881793</v>
      </c>
      <c r="AG21" t="s">
        <v>142</v>
      </c>
      <c r="AH21">
        <v>332.9538758652406</v>
      </c>
      <c r="AI21">
        <v>0.4229</v>
      </c>
      <c r="AJ21">
        <f t="shared" si="3"/>
        <v>0.14080619410341028</v>
      </c>
    </row>
    <row r="22" spans="1:37" x14ac:dyDescent="0.2">
      <c r="B22" t="s">
        <v>143</v>
      </c>
      <c r="C22">
        <v>66.686455631268402</v>
      </c>
      <c r="D22">
        <v>0.17699999999999999</v>
      </c>
      <c r="E22">
        <f t="shared" si="4"/>
        <v>1.1803502646734507E-2</v>
      </c>
      <c r="F22">
        <f>AVERAGE(D20:D22)</f>
        <v>0.17556666666666665</v>
      </c>
      <c r="G22">
        <f>AVERAGE(E20:E22)</f>
        <v>1.2068649209371597E-2</v>
      </c>
      <c r="H22" t="s">
        <v>144</v>
      </c>
      <c r="I22">
        <v>52.972308642494326</v>
      </c>
      <c r="J22">
        <v>0.747</v>
      </c>
      <c r="K22">
        <f t="shared" si="5"/>
        <v>3.9570314555943266E-2</v>
      </c>
      <c r="L22">
        <f>AVERAGE(J20:J22)</f>
        <v>0.74713333333333332</v>
      </c>
      <c r="M22" t="s">
        <v>145</v>
      </c>
      <c r="N22">
        <v>117.26929387121099</v>
      </c>
      <c r="O22">
        <v>0.70640000000000003</v>
      </c>
      <c r="P22">
        <f t="shared" si="6"/>
        <v>8.2839029190623456E-2</v>
      </c>
      <c r="Q22">
        <f>AVERAGE(O20:O22)</f>
        <v>0.59710000000000008</v>
      </c>
      <c r="R22" t="s">
        <v>146</v>
      </c>
      <c r="S22">
        <v>137.80206349170683</v>
      </c>
      <c r="T22">
        <v>0.70899999999999996</v>
      </c>
      <c r="U22">
        <f t="shared" si="0"/>
        <v>9.7701663015620138E-2</v>
      </c>
      <c r="V22">
        <f>AVERAGE(T20:T22)</f>
        <v>0.69713333333333338</v>
      </c>
      <c r="W22" t="s">
        <v>147</v>
      </c>
      <c r="X22">
        <v>101.00964944022427</v>
      </c>
      <c r="Y22">
        <v>0.77459999999999996</v>
      </c>
      <c r="Z22">
        <f t="shared" si="1"/>
        <v>7.824207445639772E-2</v>
      </c>
      <c r="AA22">
        <f>AVERAGE(Y20:Y22)</f>
        <v>0.72076666666666667</v>
      </c>
      <c r="AB22" t="s">
        <v>148</v>
      </c>
      <c r="AC22">
        <v>188.25241448322524</v>
      </c>
      <c r="AD22">
        <v>0.49719999999999998</v>
      </c>
      <c r="AE22">
        <f t="shared" si="2"/>
        <v>9.3599100481059586E-2</v>
      </c>
      <c r="AF22">
        <f>AVERAGE(AD20:AD22)</f>
        <v>0.50970000000000004</v>
      </c>
      <c r="AG22" t="s">
        <v>149</v>
      </c>
      <c r="AH22">
        <v>318.76668979601453</v>
      </c>
      <c r="AI22">
        <v>0.37719999999999998</v>
      </c>
      <c r="AJ22">
        <f t="shared" si="3"/>
        <v>0.12023879539105667</v>
      </c>
      <c r="AK22">
        <f>AVERAGE(AI20:AI22)</f>
        <v>0.39739999999999998</v>
      </c>
    </row>
    <row r="23" spans="1:37" x14ac:dyDescent="0.2">
      <c r="B23" t="s">
        <v>150</v>
      </c>
      <c r="C23">
        <v>62.211324276755576</v>
      </c>
      <c r="D23">
        <v>0.16309999999999999</v>
      </c>
      <c r="E23">
        <f t="shared" si="4"/>
        <v>1.0146666989538835E-2</v>
      </c>
      <c r="H23" t="s">
        <v>151</v>
      </c>
      <c r="I23">
        <v>51.913201963470613</v>
      </c>
      <c r="J23">
        <v>0.50409999999999999</v>
      </c>
      <c r="K23">
        <f t="shared" si="5"/>
        <v>2.6169445109785534E-2</v>
      </c>
      <c r="M23" t="s">
        <v>152</v>
      </c>
      <c r="N23">
        <v>70.128954940134392</v>
      </c>
      <c r="O23">
        <v>0.76790000000000003</v>
      </c>
      <c r="P23">
        <f t="shared" si="6"/>
        <v>5.3852024498529202E-2</v>
      </c>
      <c r="R23" t="s">
        <v>153</v>
      </c>
      <c r="S23">
        <v>120.44442939123317</v>
      </c>
      <c r="T23">
        <v>0.78349999999999997</v>
      </c>
      <c r="U23">
        <f t="shared" si="0"/>
        <v>9.4368210428031188E-2</v>
      </c>
      <c r="W23" t="s">
        <v>154</v>
      </c>
      <c r="X23">
        <v>166.83711583543402</v>
      </c>
      <c r="Y23">
        <v>0.70889999999999997</v>
      </c>
      <c r="Z23">
        <f t="shared" si="1"/>
        <v>0.11827083141573917</v>
      </c>
      <c r="AB23" t="s">
        <v>155</v>
      </c>
      <c r="AC23">
        <v>243.73882333203775</v>
      </c>
      <c r="AD23">
        <v>0.55869999999999997</v>
      </c>
      <c r="AE23">
        <f t="shared" si="2"/>
        <v>0.13617688059560948</v>
      </c>
      <c r="AG23" t="s">
        <v>156</v>
      </c>
      <c r="AH23">
        <v>271.49204455164295</v>
      </c>
      <c r="AI23">
        <v>0.56499999999999995</v>
      </c>
      <c r="AJ23">
        <f t="shared" si="3"/>
        <v>0.15339300517167825</v>
      </c>
    </row>
    <row r="24" spans="1:37" x14ac:dyDescent="0.2">
      <c r="B24" t="s">
        <v>157</v>
      </c>
      <c r="C24">
        <v>91.616251969324907</v>
      </c>
      <c r="D24">
        <v>0.16300000000000001</v>
      </c>
      <c r="E24">
        <f t="shared" si="4"/>
        <v>1.4933449070999961E-2</v>
      </c>
      <c r="H24" t="s">
        <v>158</v>
      </c>
      <c r="I24">
        <v>82.524267681241469</v>
      </c>
      <c r="J24">
        <v>0.70469999999999999</v>
      </c>
      <c r="K24">
        <f t="shared" si="5"/>
        <v>5.8154851434970865E-2</v>
      </c>
      <c r="M24" t="s">
        <v>159</v>
      </c>
      <c r="N24">
        <v>93.156624992286353</v>
      </c>
      <c r="O24">
        <v>0.61609999999999998</v>
      </c>
      <c r="P24">
        <f t="shared" si="6"/>
        <v>5.7393796657747624E-2</v>
      </c>
      <c r="R24" t="s">
        <v>160</v>
      </c>
      <c r="S24">
        <v>96.422080306671347</v>
      </c>
      <c r="T24">
        <v>0.80269999999999997</v>
      </c>
      <c r="U24">
        <f t="shared" si="0"/>
        <v>7.7398003862165082E-2</v>
      </c>
      <c r="W24" t="s">
        <v>161</v>
      </c>
      <c r="X24">
        <v>134.69412634721334</v>
      </c>
      <c r="Y24">
        <v>0.84930000000000005</v>
      </c>
      <c r="Z24">
        <f t="shared" si="1"/>
        <v>0.11439572150668831</v>
      </c>
      <c r="AB24" t="s">
        <v>162</v>
      </c>
      <c r="AC24">
        <v>279.03284552763961</v>
      </c>
      <c r="AD24">
        <v>0.52390000000000003</v>
      </c>
      <c r="AE24">
        <f t="shared" si="2"/>
        <v>0.14618530777193042</v>
      </c>
      <c r="AG24" t="s">
        <v>163</v>
      </c>
      <c r="AH24">
        <v>309.58082334879003</v>
      </c>
      <c r="AI24">
        <v>0.49540000000000001</v>
      </c>
      <c r="AJ24">
        <f t="shared" si="3"/>
        <v>0.15336633988699058</v>
      </c>
    </row>
    <row r="25" spans="1:37" x14ac:dyDescent="0.2">
      <c r="B25" t="s">
        <v>164</v>
      </c>
      <c r="C25">
        <v>82.032001461582325</v>
      </c>
      <c r="D25">
        <v>0.16600000000000001</v>
      </c>
      <c r="E25">
        <f t="shared" si="4"/>
        <v>1.3617312242622666E-2</v>
      </c>
      <c r="F25">
        <f>AVERAGE(D23:D25)</f>
        <v>0.16403333333333334</v>
      </c>
      <c r="G25">
        <f>AVERAGE(E23:E25)</f>
        <v>1.2899142767720487E-2</v>
      </c>
      <c r="H25" t="s">
        <v>165</v>
      </c>
      <c r="I25">
        <v>56.585791499398304</v>
      </c>
      <c r="J25">
        <v>0.82110000000000005</v>
      </c>
      <c r="K25">
        <f t="shared" si="5"/>
        <v>4.6462593400155953E-2</v>
      </c>
      <c r="L25">
        <f>AVERAGE(J23:J25)</f>
        <v>0.67663333333333331</v>
      </c>
      <c r="M25" t="s">
        <v>166</v>
      </c>
      <c r="N25">
        <v>88.656604745170583</v>
      </c>
      <c r="O25">
        <v>0.70379999999999998</v>
      </c>
      <c r="P25">
        <f t="shared" si="6"/>
        <v>6.2396518419651055E-2</v>
      </c>
      <c r="Q25">
        <f>AVERAGE(O23:O25)</f>
        <v>0.69593333333333318</v>
      </c>
      <c r="R25" t="s">
        <v>167</v>
      </c>
      <c r="S25">
        <v>91.686150454270162</v>
      </c>
      <c r="T25">
        <v>0.81789999999999996</v>
      </c>
      <c r="U25">
        <f t="shared" si="0"/>
        <v>7.4990102456547567E-2</v>
      </c>
      <c r="V25">
        <f>AVERAGE(T23:T25)</f>
        <v>0.80136666666666656</v>
      </c>
      <c r="W25" t="s">
        <v>168</v>
      </c>
      <c r="X25">
        <v>145.99942869553641</v>
      </c>
      <c r="Y25">
        <v>0.8871</v>
      </c>
      <c r="Z25">
        <f t="shared" si="1"/>
        <v>0.12951609319581037</v>
      </c>
      <c r="AA25">
        <f>AVERAGE(Y23:Y25)</f>
        <v>0.81510000000000005</v>
      </c>
      <c r="AB25" t="s">
        <v>169</v>
      </c>
      <c r="AC25">
        <v>191.64427686273538</v>
      </c>
      <c r="AD25">
        <v>0.54600000000000004</v>
      </c>
      <c r="AE25">
        <f t="shared" si="2"/>
        <v>0.10463777516705351</v>
      </c>
      <c r="AF25">
        <f>AVERAGE(AD23:AD25)</f>
        <v>0.54286666666666672</v>
      </c>
      <c r="AG25" t="s">
        <v>170</v>
      </c>
      <c r="AH25">
        <v>331.30569530969098</v>
      </c>
      <c r="AI25">
        <v>0.59330000000000005</v>
      </c>
      <c r="AJ25">
        <f t="shared" si="3"/>
        <v>0.19656366902723968</v>
      </c>
      <c r="AK25">
        <f>AVERAGE(AI23:AI25)</f>
        <v>0.55123333333333335</v>
      </c>
    </row>
    <row r="26" spans="1:37" x14ac:dyDescent="0.2">
      <c r="B26" t="s">
        <v>171</v>
      </c>
      <c r="C26">
        <v>75.015010786344007</v>
      </c>
      <c r="D26">
        <v>0.17469999999999999</v>
      </c>
      <c r="E26">
        <f t="shared" si="4"/>
        <v>1.3105122384374297E-2</v>
      </c>
      <c r="H26" t="s">
        <v>172</v>
      </c>
      <c r="I26">
        <v>70.646761603114371</v>
      </c>
      <c r="J26">
        <v>0.45300000000000001</v>
      </c>
      <c r="K26">
        <f t="shared" si="5"/>
        <v>3.2002983006210808E-2</v>
      </c>
      <c r="M26" t="s">
        <v>173</v>
      </c>
      <c r="N26">
        <v>93.34368906519623</v>
      </c>
      <c r="O26">
        <v>0.79479999999999995</v>
      </c>
      <c r="P26">
        <f t="shared" si="6"/>
        <v>7.4189564069017958E-2</v>
      </c>
      <c r="R26" t="s">
        <v>174</v>
      </c>
      <c r="S26">
        <v>96.455072536237125</v>
      </c>
      <c r="T26">
        <v>0.83630000000000004</v>
      </c>
      <c r="U26">
        <f t="shared" si="0"/>
        <v>8.0665377162055102E-2</v>
      </c>
      <c r="W26" t="s">
        <v>175</v>
      </c>
      <c r="X26">
        <v>171.60549154770018</v>
      </c>
      <c r="Y26">
        <v>0.90569999999999995</v>
      </c>
      <c r="Z26">
        <f t="shared" si="1"/>
        <v>0.15542309369475205</v>
      </c>
      <c r="AB26" t="s">
        <v>176</v>
      </c>
      <c r="AC26">
        <v>237.13092640515191</v>
      </c>
      <c r="AD26">
        <v>0.623</v>
      </c>
      <c r="AE26">
        <f t="shared" si="2"/>
        <v>0.14773256715040964</v>
      </c>
      <c r="AG26" t="s">
        <v>177</v>
      </c>
      <c r="AH26">
        <v>230.26093741734127</v>
      </c>
      <c r="AI26">
        <v>0.63680000000000003</v>
      </c>
      <c r="AJ26">
        <f t="shared" si="3"/>
        <v>0.14663016494736292</v>
      </c>
    </row>
    <row r="27" spans="1:37" x14ac:dyDescent="0.2">
      <c r="B27" t="s">
        <v>178</v>
      </c>
      <c r="C27">
        <v>68.857567635680553</v>
      </c>
      <c r="D27">
        <v>0.1661</v>
      </c>
      <c r="E27">
        <f t="shared" si="4"/>
        <v>1.143724198428654E-2</v>
      </c>
      <c r="H27" t="s">
        <v>179</v>
      </c>
      <c r="I27">
        <v>97.850668262578267</v>
      </c>
      <c r="J27">
        <v>0.79120000000000001</v>
      </c>
      <c r="K27">
        <f t="shared" si="5"/>
        <v>7.7419448729351928E-2</v>
      </c>
      <c r="M27" t="s">
        <v>180</v>
      </c>
      <c r="N27">
        <v>111.07207701035705</v>
      </c>
      <c r="O27">
        <v>0.69230000000000003</v>
      </c>
      <c r="P27">
        <f t="shared" si="6"/>
        <v>7.6895198914270185E-2</v>
      </c>
      <c r="R27" t="s">
        <v>181</v>
      </c>
      <c r="S27">
        <v>97.847889225494526</v>
      </c>
      <c r="T27">
        <v>1.0342</v>
      </c>
      <c r="U27">
        <f t="shared" si="0"/>
        <v>0.10119428703700645</v>
      </c>
      <c r="W27" t="s">
        <v>182</v>
      </c>
      <c r="X27">
        <v>145.41015457132767</v>
      </c>
      <c r="Y27">
        <v>0.9456</v>
      </c>
      <c r="Z27">
        <f t="shared" si="1"/>
        <v>0.13749984216264743</v>
      </c>
      <c r="AB27" t="s">
        <v>183</v>
      </c>
      <c r="AC27">
        <v>263.16886857388522</v>
      </c>
      <c r="AD27">
        <v>0.50080000000000002</v>
      </c>
      <c r="AE27">
        <f t="shared" si="2"/>
        <v>0.13179496938180174</v>
      </c>
      <c r="AG27" t="s">
        <v>184</v>
      </c>
      <c r="AH27">
        <v>251.09522605794817</v>
      </c>
      <c r="AI27">
        <v>0.44779999999999998</v>
      </c>
      <c r="AJ27">
        <f t="shared" si="3"/>
        <v>0.11244044222874917</v>
      </c>
    </row>
    <row r="28" spans="1:37" x14ac:dyDescent="0.2">
      <c r="B28" t="s">
        <v>185</v>
      </c>
      <c r="C28">
        <v>79.217206933714166</v>
      </c>
      <c r="D28">
        <v>0.1656</v>
      </c>
      <c r="E28">
        <f t="shared" si="4"/>
        <v>1.3118369468223066E-2</v>
      </c>
      <c r="F28">
        <f>AVERAGE(D26:D28)</f>
        <v>0.16879999999999998</v>
      </c>
      <c r="G28">
        <f>AVERAGE(E26:E28)</f>
        <v>1.2553577945627966E-2</v>
      </c>
      <c r="H28" t="s">
        <v>186</v>
      </c>
      <c r="I28">
        <v>64.898157109870866</v>
      </c>
      <c r="J28">
        <v>0.70350000000000001</v>
      </c>
      <c r="K28">
        <f t="shared" si="5"/>
        <v>4.5655853526794153E-2</v>
      </c>
      <c r="L28">
        <f>AVERAGE(J26:J28)</f>
        <v>0.64923333333333333</v>
      </c>
      <c r="M28" t="s">
        <v>187</v>
      </c>
      <c r="N28">
        <v>94.113798274052755</v>
      </c>
      <c r="O28">
        <v>0.65010000000000001</v>
      </c>
      <c r="P28">
        <f t="shared" si="6"/>
        <v>6.1183380257961696E-2</v>
      </c>
      <c r="Q28">
        <f>AVERAGE(O26:O28)</f>
        <v>0.71240000000000003</v>
      </c>
      <c r="R28" t="s">
        <v>188</v>
      </c>
      <c r="S28">
        <v>96.347395763568557</v>
      </c>
      <c r="T28">
        <v>0.85219999999999996</v>
      </c>
      <c r="U28">
        <f t="shared" si="0"/>
        <v>8.2107250669713125E-2</v>
      </c>
      <c r="V28">
        <f>AVERAGE(T26:T28)</f>
        <v>0.90756666666666674</v>
      </c>
      <c r="W28" t="s">
        <v>189</v>
      </c>
      <c r="X28">
        <v>161.88914727721718</v>
      </c>
      <c r="Y28">
        <v>0.90859999999999996</v>
      </c>
      <c r="Z28">
        <f t="shared" si="1"/>
        <v>0.14709247921607951</v>
      </c>
      <c r="AA28">
        <f>AVERAGE(Y26:Y28)</f>
        <v>0.91996666666666671</v>
      </c>
      <c r="AB28" t="s">
        <v>190</v>
      </c>
      <c r="AC28">
        <v>289.27758366621572</v>
      </c>
      <c r="AD28">
        <v>0.74809999999999999</v>
      </c>
      <c r="AE28">
        <f t="shared" si="2"/>
        <v>0.21640856034069597</v>
      </c>
      <c r="AF28">
        <f>AVERAGE(AD26:AD28)</f>
        <v>0.62396666666666667</v>
      </c>
      <c r="AG28" t="s">
        <v>191</v>
      </c>
      <c r="AH28">
        <v>400.97207708898878</v>
      </c>
      <c r="AI28">
        <v>0.44440000000000002</v>
      </c>
      <c r="AJ28">
        <f t="shared" si="3"/>
        <v>0.17819199105834663</v>
      </c>
      <c r="AK28">
        <f>AVERAGE(AI26:AI28)</f>
        <v>0.5096666666666666</v>
      </c>
    </row>
    <row r="29" spans="1:37" x14ac:dyDescent="0.2">
      <c r="B29" t="s">
        <v>192</v>
      </c>
      <c r="C29">
        <v>297.02312383760614</v>
      </c>
      <c r="D29">
        <v>0.1694</v>
      </c>
      <c r="E29">
        <f t="shared" si="4"/>
        <v>5.0315717178090483E-2</v>
      </c>
      <c r="H29" t="s">
        <v>193</v>
      </c>
      <c r="I29">
        <v>71.469303442797852</v>
      </c>
      <c r="J29">
        <v>0.9234</v>
      </c>
      <c r="K29">
        <f t="shared" si="5"/>
        <v>6.5994754799079527E-2</v>
      </c>
      <c r="M29" t="s">
        <v>194</v>
      </c>
      <c r="N29">
        <v>68.286346074000647</v>
      </c>
      <c r="O29">
        <v>0.85409999999999997</v>
      </c>
      <c r="P29">
        <f t="shared" si="6"/>
        <v>5.8323368181803947E-2</v>
      </c>
      <c r="R29" t="s">
        <v>195</v>
      </c>
      <c r="S29">
        <v>115.88736711982595</v>
      </c>
      <c r="T29">
        <v>0.94989999999999997</v>
      </c>
      <c r="U29">
        <f t="shared" si="0"/>
        <v>0.11008141002712267</v>
      </c>
      <c r="W29" t="s">
        <v>196</v>
      </c>
      <c r="X29">
        <v>119.33274056972655</v>
      </c>
      <c r="Y29">
        <v>1.05</v>
      </c>
      <c r="Z29">
        <f t="shared" si="1"/>
        <v>0.12529937759821289</v>
      </c>
      <c r="AB29" t="s">
        <v>197</v>
      </c>
      <c r="AC29">
        <v>310.58108348641287</v>
      </c>
      <c r="AD29">
        <v>0.64180000000000004</v>
      </c>
      <c r="AE29">
        <f t="shared" si="2"/>
        <v>0.19933093938157978</v>
      </c>
      <c r="AG29" t="s">
        <v>198</v>
      </c>
      <c r="AH29">
        <v>375.60741253568835</v>
      </c>
      <c r="AI29">
        <v>0.53739999999999999</v>
      </c>
      <c r="AJ29">
        <f t="shared" si="3"/>
        <v>0.20185142349667889</v>
      </c>
    </row>
    <row r="30" spans="1:37" x14ac:dyDescent="0.2">
      <c r="B30" t="s">
        <v>199</v>
      </c>
      <c r="C30">
        <v>58.454703926821061</v>
      </c>
      <c r="D30">
        <v>0.18690000000000001</v>
      </c>
      <c r="E30">
        <f t="shared" si="4"/>
        <v>1.0925184163922857E-2</v>
      </c>
      <c r="H30" t="s">
        <v>200</v>
      </c>
      <c r="I30">
        <v>95.357984149505697</v>
      </c>
      <c r="J30">
        <v>0.98770000000000002</v>
      </c>
      <c r="K30">
        <f t="shared" si="5"/>
        <v>9.4185080944466773E-2</v>
      </c>
      <c r="M30" t="s">
        <v>201</v>
      </c>
      <c r="N30">
        <v>42.091460173748445</v>
      </c>
      <c r="O30">
        <v>0.70150000000000001</v>
      </c>
      <c r="P30">
        <f t="shared" si="6"/>
        <v>2.9527159311884536E-2</v>
      </c>
      <c r="R30" t="s">
        <v>202</v>
      </c>
      <c r="S30">
        <v>95.676295246721267</v>
      </c>
      <c r="T30">
        <v>1.1359999999999999</v>
      </c>
      <c r="U30">
        <f t="shared" si="0"/>
        <v>0.10868827140027536</v>
      </c>
      <c r="W30" t="s">
        <v>203</v>
      </c>
      <c r="X30">
        <v>181.76448622703046</v>
      </c>
      <c r="Y30">
        <v>0.86019999999999996</v>
      </c>
      <c r="Z30">
        <f t="shared" si="1"/>
        <v>0.1563538110524916</v>
      </c>
      <c r="AB30" t="s">
        <v>204</v>
      </c>
      <c r="AC30">
        <v>328.551948214314</v>
      </c>
      <c r="AD30">
        <v>0.70960000000000001</v>
      </c>
      <c r="AE30">
        <f t="shared" si="2"/>
        <v>0.23314046245287723</v>
      </c>
      <c r="AG30" t="s">
        <v>205</v>
      </c>
      <c r="AH30">
        <v>487.1564317360922</v>
      </c>
      <c r="AI30">
        <v>0.6804</v>
      </c>
      <c r="AJ30">
        <f t="shared" si="3"/>
        <v>0.33146123615323708</v>
      </c>
    </row>
    <row r="31" spans="1:37" x14ac:dyDescent="0.2">
      <c r="B31" t="s">
        <v>206</v>
      </c>
      <c r="C31">
        <v>55.390693548901261</v>
      </c>
      <c r="D31">
        <v>0.16189999999999999</v>
      </c>
      <c r="E31">
        <f t="shared" si="4"/>
        <v>8.9677532855671135E-3</v>
      </c>
      <c r="F31">
        <f>AVERAGE(D29:D31)</f>
        <v>0.17273333333333332</v>
      </c>
      <c r="G31">
        <f>AVERAGE(E29:E31)</f>
        <v>2.3402884875860151E-2</v>
      </c>
      <c r="H31" t="s">
        <v>207</v>
      </c>
      <c r="I31">
        <v>60.405825484838495</v>
      </c>
      <c r="J31">
        <v>0.93920000000000003</v>
      </c>
      <c r="K31">
        <f t="shared" si="5"/>
        <v>5.6733151295360315E-2</v>
      </c>
      <c r="L31">
        <f>AVERAGE(J29:J31)</f>
        <v>0.95009999999999994</v>
      </c>
      <c r="M31" t="s">
        <v>208</v>
      </c>
      <c r="N31">
        <v>122.26316920506009</v>
      </c>
      <c r="O31">
        <v>0.98909999999999998</v>
      </c>
      <c r="P31">
        <f t="shared" si="6"/>
        <v>0.12093050066072493</v>
      </c>
      <c r="Q31">
        <f>AVERAGE(O29:O31)</f>
        <v>0.84823333333333339</v>
      </c>
      <c r="R31" t="s">
        <v>209</v>
      </c>
      <c r="S31">
        <v>156.62207453582062</v>
      </c>
      <c r="T31">
        <v>0.87139999999999995</v>
      </c>
      <c r="U31">
        <f t="shared" si="0"/>
        <v>0.13648047575051409</v>
      </c>
      <c r="V31">
        <f>AVERAGE(T29:T31)</f>
        <v>0.98576666666666657</v>
      </c>
      <c r="W31" t="s">
        <v>210</v>
      </c>
      <c r="X31">
        <v>155.63734353565232</v>
      </c>
      <c r="Y31">
        <v>0.91059999999999997</v>
      </c>
      <c r="Z31">
        <f t="shared" si="1"/>
        <v>0.141723365023565</v>
      </c>
      <c r="AA31">
        <f>AVERAGE(Y29:Y31)</f>
        <v>0.9402666666666667</v>
      </c>
      <c r="AB31" t="s">
        <v>211</v>
      </c>
      <c r="AC31">
        <v>240.63183701139303</v>
      </c>
      <c r="AD31">
        <v>0.61299999999999999</v>
      </c>
      <c r="AE31">
        <f t="shared" si="2"/>
        <v>0.14750731608798393</v>
      </c>
      <c r="AF31">
        <f>AVERAGE(AD29:AD31)</f>
        <v>0.65479999999999994</v>
      </c>
      <c r="AG31" t="s">
        <v>212</v>
      </c>
      <c r="AH31">
        <v>485.67869551588899</v>
      </c>
      <c r="AI31">
        <v>0.57599999999999996</v>
      </c>
      <c r="AJ31">
        <f t="shared" si="3"/>
        <v>0.27975092861715206</v>
      </c>
      <c r="AK31">
        <f>AVERAGE(AI29:AI31)</f>
        <v>0.59793333333333332</v>
      </c>
    </row>
    <row r="32" spans="1:37" x14ac:dyDescent="0.2">
      <c r="A32" t="s">
        <v>213</v>
      </c>
      <c r="B32" t="s">
        <v>214</v>
      </c>
      <c r="C32">
        <v>332.90518303251503</v>
      </c>
      <c r="D32">
        <v>7.3099999999999998E-2</v>
      </c>
      <c r="E32">
        <f t="shared" si="4"/>
        <v>2.4335368879676848E-2</v>
      </c>
      <c r="H32" t="s">
        <v>215</v>
      </c>
      <c r="I32">
        <v>426.83317298238455</v>
      </c>
      <c r="J32">
        <v>5.9299999999999999E-2</v>
      </c>
      <c r="K32">
        <f t="shared" si="5"/>
        <v>2.5311207157855405E-2</v>
      </c>
      <c r="M32" t="s">
        <v>216</v>
      </c>
      <c r="N32">
        <v>285.47149674510621</v>
      </c>
      <c r="O32">
        <v>8.4199999999999997E-2</v>
      </c>
      <c r="P32">
        <f>(O32*N32)/1000</f>
        <v>2.4036700025937944E-2</v>
      </c>
      <c r="R32" t="s">
        <v>217</v>
      </c>
      <c r="S32">
        <v>504.28136850125833</v>
      </c>
      <c r="T32">
        <v>1.0999999999999999E-2</v>
      </c>
      <c r="U32">
        <f t="shared" si="0"/>
        <v>5.5470950535138411E-3</v>
      </c>
      <c r="W32" t="s">
        <v>218</v>
      </c>
      <c r="X32">
        <v>329.28802694467805</v>
      </c>
      <c r="Y32">
        <v>0.1011</v>
      </c>
      <c r="Z32">
        <f t="shared" si="1"/>
        <v>3.329101952410695E-2</v>
      </c>
      <c r="AB32" t="s">
        <v>219</v>
      </c>
      <c r="AC32">
        <v>322.4047093513592</v>
      </c>
      <c r="AD32">
        <v>8.9599999999999999E-2</v>
      </c>
      <c r="AE32">
        <f t="shared" si="2"/>
        <v>2.8887461957881784E-2</v>
      </c>
      <c r="AG32" t="s">
        <v>220</v>
      </c>
      <c r="AH32">
        <v>282.48778955436489</v>
      </c>
      <c r="AI32">
        <v>8.1600000000000006E-2</v>
      </c>
      <c r="AJ32">
        <f t="shared" si="3"/>
        <v>2.3051003627636176E-2</v>
      </c>
    </row>
    <row r="33" spans="2:37" x14ac:dyDescent="0.2">
      <c r="B33" t="s">
        <v>221</v>
      </c>
      <c r="C33">
        <v>351.03558654436534</v>
      </c>
      <c r="D33">
        <v>6.5000000000000002E-2</v>
      </c>
      <c r="E33">
        <f t="shared" si="4"/>
        <v>2.2817313125383747E-2</v>
      </c>
      <c r="H33" t="s">
        <v>222</v>
      </c>
      <c r="I33">
        <v>229.92859984308751</v>
      </c>
      <c r="J33">
        <v>2.6800000000000001E-2</v>
      </c>
      <c r="K33">
        <f t="shared" si="5"/>
        <v>6.1620864757947454E-3</v>
      </c>
      <c r="M33" t="s">
        <v>223</v>
      </c>
      <c r="N33">
        <v>286.53424405296676</v>
      </c>
      <c r="O33">
        <v>7.85E-2</v>
      </c>
      <c r="P33">
        <f t="shared" ref="P33:P61" si="7">(O33*N33)/1000</f>
        <v>2.249293815815789E-2</v>
      </c>
      <c r="R33" t="s">
        <v>224</v>
      </c>
      <c r="S33">
        <v>540.56897131774917</v>
      </c>
      <c r="T33">
        <v>0.1164</v>
      </c>
      <c r="U33">
        <f t="shared" si="0"/>
        <v>6.2922228261386007E-2</v>
      </c>
      <c r="W33" t="s">
        <v>225</v>
      </c>
      <c r="X33">
        <v>255.88088827811742</v>
      </c>
      <c r="Y33">
        <v>9.8299999999999998E-2</v>
      </c>
      <c r="Z33">
        <f t="shared" si="1"/>
        <v>2.5153091317738942E-2</v>
      </c>
      <c r="AB33" t="s">
        <v>226</v>
      </c>
      <c r="AC33">
        <v>545.68339798906163</v>
      </c>
      <c r="AD33">
        <v>6.3E-2</v>
      </c>
      <c r="AE33">
        <f t="shared" si="2"/>
        <v>3.4378054073310883E-2</v>
      </c>
      <c r="AG33" t="s">
        <v>227</v>
      </c>
      <c r="AH33">
        <v>350.34762326833504</v>
      </c>
      <c r="AI33">
        <v>7.3099999999999998E-2</v>
      </c>
      <c r="AJ33">
        <f t="shared" si="3"/>
        <v>2.5610411260915292E-2</v>
      </c>
    </row>
    <row r="34" spans="2:37" x14ac:dyDescent="0.2">
      <c r="B34" t="s">
        <v>228</v>
      </c>
      <c r="C34">
        <v>266.16225816486059</v>
      </c>
      <c r="D34">
        <v>6.3E-2</v>
      </c>
      <c r="E34">
        <f t="shared" ref="E34:E61" si="8">(D32*C34)/1000</f>
        <v>1.9456461071851307E-2</v>
      </c>
      <c r="F34">
        <f>AVERAGE(D32:D34)</f>
        <v>6.7033333333333334E-2</v>
      </c>
      <c r="G34">
        <f>AVERAGE(E32:E34)</f>
        <v>2.2203047692303968E-2</v>
      </c>
      <c r="H34" t="s">
        <v>229</v>
      </c>
      <c r="I34">
        <v>521.8711463363137</v>
      </c>
      <c r="J34">
        <v>4.2299999999999997E-2</v>
      </c>
      <c r="K34">
        <f t="shared" ref="K34:K61" si="9">(J32*I34)/1000</f>
        <v>3.0946958977743404E-2</v>
      </c>
      <c r="L34">
        <f>AVERAGE(J32:J34)</f>
        <v>4.2799999999999998E-2</v>
      </c>
      <c r="M34" t="s">
        <v>230</v>
      </c>
      <c r="N34">
        <v>570.57838919788355</v>
      </c>
      <c r="O34">
        <v>9.4299999999999995E-2</v>
      </c>
      <c r="P34">
        <f t="shared" si="7"/>
        <v>5.3805542101360418E-2</v>
      </c>
      <c r="Q34">
        <f>AVERAGE(O32:O34)</f>
        <v>8.5666666666666669E-2</v>
      </c>
      <c r="R34" t="s">
        <v>231</v>
      </c>
      <c r="S34">
        <v>244.19640555838711</v>
      </c>
      <c r="T34">
        <v>7.0999999999999994E-2</v>
      </c>
      <c r="U34">
        <f t="shared" si="0"/>
        <v>1.7337944794645482E-2</v>
      </c>
      <c r="V34">
        <f>AVERAGE(T32:T34)</f>
        <v>6.6133333333333336E-2</v>
      </c>
      <c r="W34" t="s">
        <v>232</v>
      </c>
      <c r="X34">
        <v>346.30609375671963</v>
      </c>
      <c r="Y34">
        <v>7.0900000000000005E-2</v>
      </c>
      <c r="Z34">
        <f t="shared" si="1"/>
        <v>2.4553102047351422E-2</v>
      </c>
      <c r="AA34">
        <f>AVERAGE(Y32:Y34)</f>
        <v>9.01E-2</v>
      </c>
      <c r="AB34" t="s">
        <v>233</v>
      </c>
      <c r="AC34">
        <v>302.31726709037241</v>
      </c>
      <c r="AD34">
        <v>6.6199999999999995E-2</v>
      </c>
      <c r="AE34">
        <f t="shared" si="2"/>
        <v>2.0013403081382653E-2</v>
      </c>
      <c r="AF34">
        <f>AVERAGE(AD32:AD34)</f>
        <v>7.2933333333333336E-2</v>
      </c>
      <c r="AG34" t="s">
        <v>234</v>
      </c>
      <c r="AH34">
        <v>313.29255154600224</v>
      </c>
      <c r="AI34">
        <v>6.9699999999999998E-2</v>
      </c>
      <c r="AJ34">
        <f t="shared" si="3"/>
        <v>2.1836490842756354E-2</v>
      </c>
      <c r="AK34">
        <f>AVERAGE(AI32:AI34)</f>
        <v>7.4799999999999991E-2</v>
      </c>
    </row>
    <row r="35" spans="2:37" x14ac:dyDescent="0.2">
      <c r="B35" t="s">
        <v>235</v>
      </c>
      <c r="C35">
        <v>286.15233730607395</v>
      </c>
      <c r="D35">
        <v>7.9699999999999993E-2</v>
      </c>
      <c r="E35">
        <f t="shared" si="8"/>
        <v>1.8599901924894809E-2</v>
      </c>
      <c r="H35" t="s">
        <v>236</v>
      </c>
      <c r="I35">
        <v>203.86532695729807</v>
      </c>
      <c r="J35">
        <v>9.5100000000000004E-2</v>
      </c>
      <c r="K35">
        <f t="shared" si="9"/>
        <v>5.4635907624555882E-3</v>
      </c>
      <c r="M35" t="s">
        <v>237</v>
      </c>
      <c r="N35">
        <v>366.21676009126099</v>
      </c>
      <c r="O35">
        <v>8.8999999999999996E-2</v>
      </c>
      <c r="P35">
        <f t="shared" si="7"/>
        <v>3.2593291648122226E-2</v>
      </c>
      <c r="R35" t="s">
        <v>238</v>
      </c>
      <c r="S35">
        <v>313.38332982835931</v>
      </c>
      <c r="T35">
        <v>0.14149999999999999</v>
      </c>
      <c r="U35">
        <f t="shared" si="0"/>
        <v>4.4343741170712839E-2</v>
      </c>
      <c r="W35" t="s">
        <v>239</v>
      </c>
      <c r="X35">
        <v>316.26648944234898</v>
      </c>
      <c r="Y35">
        <v>0.1681</v>
      </c>
      <c r="Z35">
        <f t="shared" si="1"/>
        <v>5.3164396875258868E-2</v>
      </c>
      <c r="AB35" t="s">
        <v>240</v>
      </c>
      <c r="AC35">
        <v>249.43814969175563</v>
      </c>
      <c r="AD35">
        <v>8.2299999999999998E-2</v>
      </c>
      <c r="AE35">
        <f t="shared" si="2"/>
        <v>2.0528759719631487E-2</v>
      </c>
      <c r="AG35" t="s">
        <v>241</v>
      </c>
      <c r="AH35">
        <v>208.70608138950018</v>
      </c>
      <c r="AI35">
        <v>8.6499999999999994E-2</v>
      </c>
      <c r="AJ35">
        <f t="shared" si="3"/>
        <v>1.8053076040191764E-2</v>
      </c>
    </row>
    <row r="36" spans="2:37" x14ac:dyDescent="0.2">
      <c r="B36" t="s">
        <v>242</v>
      </c>
      <c r="C36">
        <v>311.7256412651866</v>
      </c>
      <c r="D36">
        <v>7.4999999999999997E-2</v>
      </c>
      <c r="E36">
        <f t="shared" si="8"/>
        <v>1.9638715399706755E-2</v>
      </c>
      <c r="H36" t="s">
        <v>243</v>
      </c>
      <c r="I36">
        <v>171.69007112243378</v>
      </c>
      <c r="J36">
        <v>9.6199999999999994E-2</v>
      </c>
      <c r="K36">
        <f t="shared" si="9"/>
        <v>7.2624900084789484E-3</v>
      </c>
      <c r="M36" t="s">
        <v>244</v>
      </c>
      <c r="N36">
        <v>540.58812812146812</v>
      </c>
      <c r="O36">
        <v>9.6000000000000002E-2</v>
      </c>
      <c r="P36">
        <f t="shared" si="7"/>
        <v>5.189646029966094E-2</v>
      </c>
      <c r="R36" t="s">
        <v>245</v>
      </c>
      <c r="S36">
        <v>287.81755170763427</v>
      </c>
      <c r="T36">
        <v>0.1065</v>
      </c>
      <c r="U36">
        <f t="shared" si="0"/>
        <v>3.0652569256863049E-2</v>
      </c>
      <c r="W36" t="s">
        <v>246</v>
      </c>
      <c r="X36">
        <v>336.10060655340646</v>
      </c>
      <c r="Y36">
        <v>0.13650000000000001</v>
      </c>
      <c r="Z36">
        <f t="shared" si="1"/>
        <v>4.5877732794539987E-2</v>
      </c>
      <c r="AB36" t="s">
        <v>247</v>
      </c>
      <c r="AC36">
        <v>343.83179648619011</v>
      </c>
      <c r="AD36">
        <v>9.3200000000000005E-2</v>
      </c>
      <c r="AE36">
        <f t="shared" si="2"/>
        <v>3.2045123432512923E-2</v>
      </c>
      <c r="AG36" t="s">
        <v>248</v>
      </c>
      <c r="AH36">
        <v>235.86061205497282</v>
      </c>
      <c r="AI36">
        <v>9.7799999999999998E-2</v>
      </c>
      <c r="AJ36">
        <f t="shared" si="3"/>
        <v>2.3067167858976341E-2</v>
      </c>
    </row>
    <row r="37" spans="2:37" x14ac:dyDescent="0.2">
      <c r="B37" t="s">
        <v>249</v>
      </c>
      <c r="C37">
        <v>138.54932498021549</v>
      </c>
      <c r="D37">
        <v>0.12540000000000001</v>
      </c>
      <c r="E37">
        <f t="shared" si="8"/>
        <v>1.1042381200923174E-2</v>
      </c>
      <c r="F37">
        <f>AVERAGE(D35:D37)</f>
        <v>9.3366666666666667E-2</v>
      </c>
      <c r="G37">
        <f>AVERAGE(E35:E37)</f>
        <v>1.6426999508508247E-2</v>
      </c>
      <c r="H37" t="s">
        <v>250</v>
      </c>
      <c r="I37">
        <v>170.3804055305107</v>
      </c>
      <c r="J37">
        <v>6.2700000000000006E-2</v>
      </c>
      <c r="K37">
        <f t="shared" si="9"/>
        <v>1.620317656595157E-2</v>
      </c>
      <c r="L37">
        <f>AVERAGE(J35:J37)</f>
        <v>8.4666666666666668E-2</v>
      </c>
      <c r="M37" t="s">
        <v>251</v>
      </c>
      <c r="N37">
        <v>250.62493280031572</v>
      </c>
      <c r="O37">
        <v>0.12039999999999999</v>
      </c>
      <c r="P37">
        <f t="shared" si="7"/>
        <v>3.0175241909158011E-2</v>
      </c>
      <c r="Q37">
        <f>AVERAGE(O35:O37)</f>
        <v>0.1018</v>
      </c>
      <c r="R37" t="s">
        <v>252</v>
      </c>
      <c r="S37">
        <v>331.86317837355074</v>
      </c>
      <c r="T37">
        <v>0.1106</v>
      </c>
      <c r="U37">
        <f t="shared" si="0"/>
        <v>3.6704067528114712E-2</v>
      </c>
      <c r="V37">
        <f>AVERAGE(T35:T37)</f>
        <v>0.11953333333333334</v>
      </c>
      <c r="W37" t="s">
        <v>253</v>
      </c>
      <c r="X37">
        <v>257.33985055569815</v>
      </c>
      <c r="Y37">
        <v>0.10539999999999999</v>
      </c>
      <c r="Z37">
        <f t="shared" si="1"/>
        <v>2.7123620248570582E-2</v>
      </c>
      <c r="AA37">
        <f>AVERAGE(Y35:Y37)</f>
        <v>0.13666666666666666</v>
      </c>
      <c r="AB37" t="s">
        <v>254</v>
      </c>
      <c r="AC37">
        <v>349.55324846870866</v>
      </c>
      <c r="AD37">
        <v>0.111</v>
      </c>
      <c r="AE37">
        <f t="shared" si="2"/>
        <v>3.8800410580026666E-2</v>
      </c>
      <c r="AF37">
        <f>AVERAGE(AD35:AD37)</f>
        <v>9.5499999999999988E-2</v>
      </c>
      <c r="AG37" t="s">
        <v>255</v>
      </c>
      <c r="AH37">
        <v>314.60720450584409</v>
      </c>
      <c r="AI37">
        <v>9.06E-2</v>
      </c>
      <c r="AJ37">
        <f t="shared" si="3"/>
        <v>2.8503412728229476E-2</v>
      </c>
      <c r="AK37">
        <f>AVERAGE(AI35:AI37)</f>
        <v>9.1633333333333331E-2</v>
      </c>
    </row>
    <row r="38" spans="2:37" x14ac:dyDescent="0.2">
      <c r="B38" t="s">
        <v>256</v>
      </c>
      <c r="C38">
        <v>256.24921078105945</v>
      </c>
      <c r="D38">
        <v>9.0700000000000003E-2</v>
      </c>
      <c r="E38">
        <f t="shared" si="8"/>
        <v>1.9218690808579457E-2</v>
      </c>
      <c r="H38" t="s">
        <v>257</v>
      </c>
      <c r="I38">
        <v>305.77744560703178</v>
      </c>
      <c r="J38">
        <v>0.14119999999999999</v>
      </c>
      <c r="K38">
        <f t="shared" si="9"/>
        <v>2.9415790267396456E-2</v>
      </c>
      <c r="M38" t="s">
        <v>258</v>
      </c>
      <c r="N38">
        <v>233.69044753759729</v>
      </c>
      <c r="O38">
        <v>0.11310000000000001</v>
      </c>
      <c r="P38">
        <f t="shared" si="7"/>
        <v>2.6430389616502254E-2</v>
      </c>
      <c r="R38" t="s">
        <v>259</v>
      </c>
      <c r="S38">
        <v>401.13616659276653</v>
      </c>
      <c r="T38">
        <v>0.13189999999999999</v>
      </c>
      <c r="U38">
        <f t="shared" si="0"/>
        <v>5.2909860373585901E-2</v>
      </c>
      <c r="W38" t="s">
        <v>260</v>
      </c>
      <c r="X38">
        <v>444.05521036419879</v>
      </c>
      <c r="Y38">
        <v>0.1229</v>
      </c>
      <c r="Z38">
        <f t="shared" si="1"/>
        <v>5.4574385353760031E-2</v>
      </c>
      <c r="AB38" t="s">
        <v>261</v>
      </c>
      <c r="AC38">
        <v>410.59245678648455</v>
      </c>
      <c r="AD38">
        <v>0.1043</v>
      </c>
      <c r="AE38">
        <f t="shared" si="2"/>
        <v>4.2824793242830339E-2</v>
      </c>
      <c r="AG38" t="s">
        <v>262</v>
      </c>
      <c r="AH38">
        <v>292.39947074620113</v>
      </c>
      <c r="AI38">
        <v>0.1057</v>
      </c>
      <c r="AJ38">
        <f t="shared" si="3"/>
        <v>3.090662405787346E-2</v>
      </c>
    </row>
    <row r="39" spans="2:37" x14ac:dyDescent="0.2">
      <c r="B39" t="s">
        <v>263</v>
      </c>
      <c r="C39">
        <v>276.86814621832576</v>
      </c>
      <c r="D39">
        <v>0.11070000000000001</v>
      </c>
      <c r="E39">
        <f t="shared" si="8"/>
        <v>3.471926553577806E-2</v>
      </c>
      <c r="H39" t="s">
        <v>264</v>
      </c>
      <c r="I39">
        <v>225.99437843052957</v>
      </c>
      <c r="J39">
        <v>0.16420000000000001</v>
      </c>
      <c r="K39">
        <f t="shared" si="9"/>
        <v>1.4169847527594205E-2</v>
      </c>
      <c r="M39" t="s">
        <v>265</v>
      </c>
      <c r="N39">
        <v>278.73910124969319</v>
      </c>
      <c r="O39">
        <v>0.14149999999999999</v>
      </c>
      <c r="P39">
        <f t="shared" si="7"/>
        <v>3.9441582826831585E-2</v>
      </c>
      <c r="R39" t="s">
        <v>266</v>
      </c>
      <c r="S39">
        <v>326.59340188160581</v>
      </c>
      <c r="T39">
        <v>0.13350000000000001</v>
      </c>
      <c r="U39">
        <f t="shared" si="0"/>
        <v>4.3600219151194379E-2</v>
      </c>
      <c r="W39" t="s">
        <v>267</v>
      </c>
      <c r="X39">
        <v>337.5564801624742</v>
      </c>
      <c r="Y39">
        <v>0.22070000000000001</v>
      </c>
      <c r="Z39">
        <f t="shared" si="1"/>
        <v>7.4498715171858049E-2</v>
      </c>
      <c r="AB39" t="s">
        <v>268</v>
      </c>
      <c r="AC39">
        <v>298.25641670530524</v>
      </c>
      <c r="AD39">
        <v>7.7799999999999994E-2</v>
      </c>
      <c r="AE39">
        <f t="shared" si="2"/>
        <v>2.3204349219672748E-2</v>
      </c>
      <c r="AG39" t="s">
        <v>269</v>
      </c>
      <c r="AH39">
        <v>244.47873884019364</v>
      </c>
      <c r="AI39">
        <v>8.1000000000000003E-2</v>
      </c>
      <c r="AJ39">
        <f t="shared" si="3"/>
        <v>1.9802777846055688E-2</v>
      </c>
    </row>
    <row r="40" spans="2:37" x14ac:dyDescent="0.2">
      <c r="B40" t="s">
        <v>270</v>
      </c>
      <c r="C40">
        <v>169.00855565646347</v>
      </c>
      <c r="D40">
        <v>9.2700000000000005E-2</v>
      </c>
      <c r="E40">
        <f t="shared" si="8"/>
        <v>1.5329075998041237E-2</v>
      </c>
      <c r="F40">
        <f>AVERAGE(D38:D40)</f>
        <v>9.8033333333333347E-2</v>
      </c>
      <c r="G40">
        <f>AVERAGE(E38:E40)</f>
        <v>2.3089010780799585E-2</v>
      </c>
      <c r="H40" t="s">
        <v>271</v>
      </c>
      <c r="I40">
        <v>245.20594478693735</v>
      </c>
      <c r="J40">
        <v>0.1144</v>
      </c>
      <c r="K40">
        <f t="shared" si="9"/>
        <v>3.4623079403915555E-2</v>
      </c>
      <c r="L40">
        <f>AVERAGE(J38:J40)</f>
        <v>0.13993333333333333</v>
      </c>
      <c r="M40" t="s">
        <v>272</v>
      </c>
      <c r="N40">
        <v>315.97267723886296</v>
      </c>
      <c r="O40">
        <v>0.12470000000000001</v>
      </c>
      <c r="P40">
        <f t="shared" si="7"/>
        <v>3.9401792851686213E-2</v>
      </c>
      <c r="Q40">
        <f>AVERAGE(O38:O40)</f>
        <v>0.12643333333333331</v>
      </c>
      <c r="R40" t="s">
        <v>273</v>
      </c>
      <c r="S40">
        <v>206.48757484542958</v>
      </c>
      <c r="T40">
        <v>0.13339999999999999</v>
      </c>
      <c r="U40">
        <f t="shared" si="0"/>
        <v>2.7545442484380303E-2</v>
      </c>
      <c r="V40">
        <f>AVERAGE(T38:T40)</f>
        <v>0.13293333333333332</v>
      </c>
      <c r="W40" t="s">
        <v>274</v>
      </c>
      <c r="X40">
        <v>312.60202954572037</v>
      </c>
      <c r="Y40">
        <v>0.18060000000000001</v>
      </c>
      <c r="Z40">
        <f t="shared" si="1"/>
        <v>5.6455926535957102E-2</v>
      </c>
      <c r="AA40">
        <f>AVERAGE(Y38:Y40)</f>
        <v>0.17473333333333332</v>
      </c>
      <c r="AB40" t="s">
        <v>275</v>
      </c>
      <c r="AC40">
        <v>258.39319771584184</v>
      </c>
      <c r="AD40">
        <v>9.9099999999999994E-2</v>
      </c>
      <c r="AE40">
        <f t="shared" si="2"/>
        <v>2.5606765893639923E-2</v>
      </c>
      <c r="AF40">
        <f>AVERAGE(AD38:AD40)</f>
        <v>9.3733333333333335E-2</v>
      </c>
      <c r="AG40" t="s">
        <v>276</v>
      </c>
      <c r="AH40">
        <v>354.15919464738408</v>
      </c>
      <c r="AI40">
        <v>0.10349999999999999</v>
      </c>
      <c r="AJ40">
        <f t="shared" si="3"/>
        <v>3.6655476646004256E-2</v>
      </c>
      <c r="AK40">
        <f>AVERAGE(AI38:AI40)</f>
        <v>9.6733333333333338E-2</v>
      </c>
    </row>
    <row r="41" spans="2:37" x14ac:dyDescent="0.2">
      <c r="B41" t="s">
        <v>277</v>
      </c>
      <c r="C41">
        <v>213.40424427988643</v>
      </c>
      <c r="D41">
        <v>0.12189999999999999</v>
      </c>
      <c r="E41">
        <f t="shared" si="8"/>
        <v>2.362384984178343E-2</v>
      </c>
      <c r="H41" t="s">
        <v>278</v>
      </c>
      <c r="I41">
        <v>316.95429462465916</v>
      </c>
      <c r="J41">
        <v>0.1933</v>
      </c>
      <c r="K41">
        <f t="shared" si="9"/>
        <v>5.2043895177369036E-2</v>
      </c>
      <c r="M41" t="s">
        <v>279</v>
      </c>
      <c r="N41">
        <v>250.2475325532223</v>
      </c>
      <c r="O41">
        <v>0.16769999999999999</v>
      </c>
      <c r="P41">
        <f t="shared" si="7"/>
        <v>4.1966511209175376E-2</v>
      </c>
      <c r="R41" t="s">
        <v>280</v>
      </c>
      <c r="S41">
        <v>379.77163797363335</v>
      </c>
      <c r="T41">
        <v>0.24149999999999999</v>
      </c>
      <c r="U41">
        <f t="shared" si="0"/>
        <v>9.1714850570632445E-2</v>
      </c>
      <c r="W41" t="s">
        <v>281</v>
      </c>
      <c r="X41">
        <v>252.84776999383806</v>
      </c>
      <c r="Y41">
        <v>0.2167</v>
      </c>
      <c r="Z41">
        <f t="shared" si="1"/>
        <v>5.4792111757664706E-2</v>
      </c>
      <c r="AB41" t="s">
        <v>282</v>
      </c>
      <c r="AC41">
        <v>382.57001915398376</v>
      </c>
      <c r="AD41">
        <v>0.16969999999999999</v>
      </c>
      <c r="AE41">
        <f t="shared" si="2"/>
        <v>6.4922132250431044E-2</v>
      </c>
      <c r="AG41" t="s">
        <v>283</v>
      </c>
      <c r="AH41">
        <v>499.74834105105884</v>
      </c>
      <c r="AI41">
        <v>0.14080000000000001</v>
      </c>
      <c r="AJ41">
        <f t="shared" si="3"/>
        <v>7.0364566419989089E-2</v>
      </c>
    </row>
    <row r="42" spans="2:37" x14ac:dyDescent="0.2">
      <c r="B42" t="s">
        <v>284</v>
      </c>
      <c r="C42">
        <v>254.72371883703323</v>
      </c>
      <c r="D42">
        <v>0.10299999999999999</v>
      </c>
      <c r="E42">
        <f t="shared" si="8"/>
        <v>2.3612888736192984E-2</v>
      </c>
      <c r="H42" t="s">
        <v>285</v>
      </c>
      <c r="I42">
        <v>300.7833479994307</v>
      </c>
      <c r="J42">
        <v>0.17019999999999999</v>
      </c>
      <c r="K42">
        <f t="shared" si="9"/>
        <v>3.4409615011134875E-2</v>
      </c>
      <c r="M42" t="s">
        <v>286</v>
      </c>
      <c r="N42">
        <v>298.65031002344125</v>
      </c>
      <c r="O42">
        <v>0.16470000000000001</v>
      </c>
      <c r="P42">
        <f t="shared" si="7"/>
        <v>4.9187706060860779E-2</v>
      </c>
      <c r="R42" t="s">
        <v>287</v>
      </c>
      <c r="S42">
        <v>232.76142384229257</v>
      </c>
      <c r="T42">
        <v>0.19750000000000001</v>
      </c>
      <c r="U42">
        <f t="shared" si="0"/>
        <v>4.5970381208852787E-2</v>
      </c>
      <c r="W42" t="s">
        <v>288</v>
      </c>
      <c r="X42">
        <v>263.54611867747934</v>
      </c>
      <c r="Y42">
        <v>0.1764</v>
      </c>
      <c r="Z42">
        <f t="shared" si="1"/>
        <v>4.6489535334707358E-2</v>
      </c>
      <c r="AB42" t="s">
        <v>289</v>
      </c>
      <c r="AC42">
        <v>325.21842464960326</v>
      </c>
      <c r="AD42">
        <v>0.1145</v>
      </c>
      <c r="AE42">
        <f t="shared" si="2"/>
        <v>3.7237509622379573E-2</v>
      </c>
      <c r="AG42" t="s">
        <v>290</v>
      </c>
      <c r="AH42">
        <v>450.36452193098745</v>
      </c>
      <c r="AI42">
        <v>0.1618</v>
      </c>
      <c r="AJ42">
        <f t="shared" si="3"/>
        <v>7.2868979648433765E-2</v>
      </c>
    </row>
    <row r="43" spans="2:37" x14ac:dyDescent="0.2">
      <c r="B43" t="s">
        <v>291</v>
      </c>
      <c r="C43">
        <v>244.94531880563565</v>
      </c>
      <c r="D43">
        <v>0.107</v>
      </c>
      <c r="E43">
        <f t="shared" si="8"/>
        <v>2.9858834362406984E-2</v>
      </c>
      <c r="F43">
        <f>AVERAGE(D41:D43)</f>
        <v>0.11063333333333332</v>
      </c>
      <c r="G43">
        <f>AVERAGE(E41:E43)</f>
        <v>2.5698524313461132E-2</v>
      </c>
      <c r="H43" t="s">
        <v>292</v>
      </c>
      <c r="I43">
        <v>436.59332005307414</v>
      </c>
      <c r="J43">
        <v>0.1658</v>
      </c>
      <c r="K43">
        <f t="shared" si="9"/>
        <v>8.4393488766259225E-2</v>
      </c>
      <c r="L43">
        <f>AVERAGE(J41:J43)</f>
        <v>0.17643333333333333</v>
      </c>
      <c r="M43" t="s">
        <v>293</v>
      </c>
      <c r="N43">
        <v>238.64343370640947</v>
      </c>
      <c r="O43">
        <v>0.16020000000000001</v>
      </c>
      <c r="P43">
        <f t="shared" si="7"/>
        <v>3.8230678079766794E-2</v>
      </c>
      <c r="Q43">
        <f>AVERAGE(O41:O43)</f>
        <v>0.16420000000000001</v>
      </c>
      <c r="R43" t="s">
        <v>294</v>
      </c>
      <c r="S43">
        <v>520.27174353610383</v>
      </c>
      <c r="T43">
        <v>0.22559999999999999</v>
      </c>
      <c r="U43">
        <f t="shared" si="0"/>
        <v>0.11737330534174502</v>
      </c>
      <c r="V43">
        <f>AVERAGE(T41:T43)</f>
        <v>0.22153333333333333</v>
      </c>
      <c r="W43" t="s">
        <v>295</v>
      </c>
      <c r="X43">
        <v>409.35718007108449</v>
      </c>
      <c r="Y43">
        <v>0.18740000000000001</v>
      </c>
      <c r="Z43">
        <f t="shared" si="1"/>
        <v>7.6713535545321232E-2</v>
      </c>
      <c r="AA43">
        <f>AVERAGE(Y41:Y43)</f>
        <v>0.19350000000000001</v>
      </c>
      <c r="AB43" t="s">
        <v>296</v>
      </c>
      <c r="AC43">
        <v>337.45397495619028</v>
      </c>
      <c r="AD43">
        <v>0.13589999999999999</v>
      </c>
      <c r="AE43">
        <f t="shared" si="2"/>
        <v>4.5859995196546259E-2</v>
      </c>
      <c r="AF43">
        <f>AVERAGE(AD41:AD43)</f>
        <v>0.14003333333333334</v>
      </c>
      <c r="AG43" t="s">
        <v>297</v>
      </c>
      <c r="AH43">
        <v>342.82680068167474</v>
      </c>
      <c r="AI43">
        <v>8.3000000000000004E-2</v>
      </c>
      <c r="AJ43">
        <f t="shared" si="3"/>
        <v>2.8454624456579005E-2</v>
      </c>
      <c r="AK43">
        <f>AVERAGE(AI41:AI43)</f>
        <v>0.12853333333333333</v>
      </c>
    </row>
    <row r="44" spans="2:37" x14ac:dyDescent="0.2">
      <c r="B44" t="s">
        <v>298</v>
      </c>
      <c r="C44">
        <v>248.87555324826218</v>
      </c>
      <c r="D44">
        <v>0.1283</v>
      </c>
      <c r="E44">
        <f t="shared" si="8"/>
        <v>2.5634181984571004E-2</v>
      </c>
      <c r="H44" t="s">
        <v>299</v>
      </c>
      <c r="I44">
        <v>227.58752861170257</v>
      </c>
      <c r="J44">
        <v>0.1585</v>
      </c>
      <c r="K44">
        <f t="shared" si="9"/>
        <v>3.873539736971178E-2</v>
      </c>
      <c r="M44" t="s">
        <v>300</v>
      </c>
      <c r="N44">
        <v>354.55664159733647</v>
      </c>
      <c r="O44">
        <v>0.16919999999999999</v>
      </c>
      <c r="P44">
        <f t="shared" si="7"/>
        <v>5.999098375826932E-2</v>
      </c>
      <c r="R44" t="s">
        <v>301</v>
      </c>
      <c r="S44">
        <v>312.16969286766255</v>
      </c>
      <c r="T44">
        <v>0.29189999999999999</v>
      </c>
      <c r="U44">
        <f t="shared" si="0"/>
        <v>9.1122333348070697E-2</v>
      </c>
      <c r="W44" t="s">
        <v>302</v>
      </c>
      <c r="X44">
        <v>360.76261096218803</v>
      </c>
      <c r="Y44">
        <v>0.25559999999999999</v>
      </c>
      <c r="Z44">
        <f t="shared" si="1"/>
        <v>9.221092336193526E-2</v>
      </c>
      <c r="AB44" t="s">
        <v>303</v>
      </c>
      <c r="AC44">
        <v>271.48543064113943</v>
      </c>
      <c r="AD44">
        <v>0.13900000000000001</v>
      </c>
      <c r="AE44">
        <f t="shared" si="2"/>
        <v>3.773647485911838E-2</v>
      </c>
      <c r="AG44" t="s">
        <v>304</v>
      </c>
      <c r="AH44">
        <v>407.37965568079352</v>
      </c>
      <c r="AI44">
        <v>0.1358</v>
      </c>
      <c r="AJ44">
        <f t="shared" si="3"/>
        <v>5.5322157241451765E-2</v>
      </c>
    </row>
    <row r="45" spans="2:37" x14ac:dyDescent="0.2">
      <c r="B45" t="s">
        <v>305</v>
      </c>
      <c r="C45">
        <v>251.25843801510979</v>
      </c>
      <c r="D45">
        <v>0.12870000000000001</v>
      </c>
      <c r="E45">
        <f t="shared" si="8"/>
        <v>2.6884652867616748E-2</v>
      </c>
      <c r="H45" t="s">
        <v>306</v>
      </c>
      <c r="I45">
        <v>224.83159758532557</v>
      </c>
      <c r="J45">
        <v>0.24399999999999999</v>
      </c>
      <c r="K45">
        <f t="shared" si="9"/>
        <v>3.7277078879646978E-2</v>
      </c>
      <c r="M45" t="s">
        <v>307</v>
      </c>
      <c r="N45">
        <v>321.59876908845791</v>
      </c>
      <c r="O45">
        <v>0.19359999999999999</v>
      </c>
      <c r="P45">
        <f t="shared" si="7"/>
        <v>6.226152169552545E-2</v>
      </c>
      <c r="R45" t="s">
        <v>308</v>
      </c>
      <c r="S45">
        <v>334.21655803110497</v>
      </c>
      <c r="T45">
        <v>0.1827</v>
      </c>
      <c r="U45">
        <f t="shared" si="0"/>
        <v>6.1061365152282873E-2</v>
      </c>
      <c r="W45" t="s">
        <v>309</v>
      </c>
      <c r="X45">
        <v>329.00781614390769</v>
      </c>
      <c r="Y45">
        <v>0.26629999999999998</v>
      </c>
      <c r="Z45">
        <f t="shared" si="1"/>
        <v>8.7614781439122616E-2</v>
      </c>
      <c r="AB45" t="s">
        <v>310</v>
      </c>
      <c r="AC45">
        <v>429.95136454171012</v>
      </c>
      <c r="AD45">
        <v>0.14990000000000001</v>
      </c>
      <c r="AE45">
        <f t="shared" si="2"/>
        <v>6.444970954480235E-2</v>
      </c>
      <c r="AG45" t="s">
        <v>311</v>
      </c>
      <c r="AH45">
        <v>379.74014482677529</v>
      </c>
      <c r="AI45">
        <v>0.16189999999999999</v>
      </c>
      <c r="AJ45">
        <f t="shared" si="3"/>
        <v>6.1479929447454916E-2</v>
      </c>
    </row>
    <row r="46" spans="2:37" x14ac:dyDescent="0.2">
      <c r="B46" t="s">
        <v>312</v>
      </c>
      <c r="C46">
        <v>221.9406779531715</v>
      </c>
      <c r="D46">
        <v>0.1043</v>
      </c>
      <c r="E46">
        <f t="shared" si="8"/>
        <v>2.8474988981391901E-2</v>
      </c>
      <c r="F46">
        <f>AVERAGE(D44:D46)</f>
        <v>0.12043333333333334</v>
      </c>
      <c r="G46">
        <f>AVERAGE(E44:E46)</f>
        <v>2.6997941277859885E-2</v>
      </c>
      <c r="H46" t="s">
        <v>313</v>
      </c>
      <c r="I46">
        <v>242.12670219357352</v>
      </c>
      <c r="J46">
        <v>0.30480000000000002</v>
      </c>
      <c r="K46">
        <f t="shared" si="9"/>
        <v>3.8377082297681407E-2</v>
      </c>
      <c r="L46">
        <f>AVERAGE(J44:J46)</f>
        <v>0.23576666666666668</v>
      </c>
      <c r="M46" t="s">
        <v>314</v>
      </c>
      <c r="N46">
        <v>285.9343797420089</v>
      </c>
      <c r="O46">
        <v>0.19439999999999999</v>
      </c>
      <c r="P46">
        <f t="shared" si="7"/>
        <v>5.5585643421846527E-2</v>
      </c>
      <c r="Q46">
        <f>AVERAGE(O44:O46)</f>
        <v>0.18573333333333333</v>
      </c>
      <c r="R46" t="s">
        <v>315</v>
      </c>
      <c r="S46">
        <v>397.11044631869777</v>
      </c>
      <c r="T46">
        <v>0.20030000000000001</v>
      </c>
      <c r="U46">
        <f t="shared" si="0"/>
        <v>7.954122239763517E-2</v>
      </c>
      <c r="V46">
        <f>AVERAGE(T44:T46)</f>
        <v>0.22496666666666668</v>
      </c>
      <c r="W46" t="s">
        <v>316</v>
      </c>
      <c r="X46">
        <v>290.89863824203951</v>
      </c>
      <c r="Y46">
        <v>0.2442</v>
      </c>
      <c r="Z46">
        <f t="shared" si="1"/>
        <v>7.1037447458706049E-2</v>
      </c>
      <c r="AA46">
        <f>AVERAGE(Y44:Y46)</f>
        <v>0.25536666666666669</v>
      </c>
      <c r="AB46" t="s">
        <v>317</v>
      </c>
      <c r="AC46">
        <v>322.41823717086038</v>
      </c>
      <c r="AD46">
        <v>0.17829999999999999</v>
      </c>
      <c r="AE46">
        <f t="shared" si="2"/>
        <v>5.7487171687564398E-2</v>
      </c>
      <c r="AF46">
        <f>AVERAGE(AD44:AD46)</f>
        <v>0.15573333333333336</v>
      </c>
      <c r="AG46" t="s">
        <v>318</v>
      </c>
      <c r="AH46">
        <v>405.97462444616332</v>
      </c>
      <c r="AI46">
        <v>0.14940000000000001</v>
      </c>
      <c r="AJ46">
        <f t="shared" si="3"/>
        <v>6.06526088922568E-2</v>
      </c>
      <c r="AK46">
        <f>AVERAGE(AI44:AI46)</f>
        <v>0.14903333333333332</v>
      </c>
    </row>
    <row r="47" spans="2:37" x14ac:dyDescent="0.2">
      <c r="B47" t="s">
        <v>319</v>
      </c>
      <c r="C47">
        <v>228.36244298118137</v>
      </c>
      <c r="D47">
        <v>0.10630000000000001</v>
      </c>
      <c r="E47">
        <f t="shared" si="8"/>
        <v>2.9390246411678044E-2</v>
      </c>
      <c r="H47" t="s">
        <v>320</v>
      </c>
      <c r="I47">
        <v>353.36571586241155</v>
      </c>
      <c r="J47">
        <v>0.23130000000000001</v>
      </c>
      <c r="K47">
        <f t="shared" si="9"/>
        <v>8.6221234670428415E-2</v>
      </c>
      <c r="M47" t="s">
        <v>321</v>
      </c>
      <c r="N47">
        <v>232.01640332217335</v>
      </c>
      <c r="O47">
        <v>0.14119999999999999</v>
      </c>
      <c r="P47">
        <f t="shared" si="7"/>
        <v>3.2760716149090874E-2</v>
      </c>
      <c r="R47" t="s">
        <v>322</v>
      </c>
      <c r="S47">
        <v>313.82141891429688</v>
      </c>
      <c r="T47">
        <v>0.22900000000000001</v>
      </c>
      <c r="U47">
        <f t="shared" si="0"/>
        <v>7.1865104931373991E-2</v>
      </c>
      <c r="W47" t="s">
        <v>323</v>
      </c>
      <c r="X47">
        <v>507.44272305887768</v>
      </c>
      <c r="Y47">
        <v>0.2777</v>
      </c>
      <c r="Z47">
        <f t="shared" si="1"/>
        <v>0.14091684419345035</v>
      </c>
      <c r="AB47" t="s">
        <v>324</v>
      </c>
      <c r="AC47">
        <v>473.75029116040719</v>
      </c>
      <c r="AD47">
        <v>0.15</v>
      </c>
      <c r="AE47">
        <f t="shared" si="2"/>
        <v>7.1062543674061077E-2</v>
      </c>
      <c r="AG47" t="s">
        <v>325</v>
      </c>
      <c r="AH47">
        <v>476.85545043164814</v>
      </c>
      <c r="AI47">
        <v>0.18490000000000001</v>
      </c>
      <c r="AJ47">
        <f t="shared" si="3"/>
        <v>8.8170572784811746E-2</v>
      </c>
    </row>
    <row r="48" spans="2:37" x14ac:dyDescent="0.2">
      <c r="B48" t="s">
        <v>326</v>
      </c>
      <c r="C48">
        <v>224.623007686194</v>
      </c>
      <c r="D48">
        <v>0.1046</v>
      </c>
      <c r="E48">
        <f t="shared" si="8"/>
        <v>2.3428179701670035E-2</v>
      </c>
      <c r="H48" t="s">
        <v>327</v>
      </c>
      <c r="I48">
        <v>317.82775997331669</v>
      </c>
      <c r="J48">
        <v>0.23780000000000001</v>
      </c>
      <c r="K48">
        <f t="shared" si="9"/>
        <v>9.687390123986693E-2</v>
      </c>
      <c r="M48" t="s">
        <v>328</v>
      </c>
      <c r="N48">
        <v>255.10486557636722</v>
      </c>
      <c r="O48">
        <v>0.1777</v>
      </c>
      <c r="P48">
        <f t="shared" si="7"/>
        <v>4.5332134612920454E-2</v>
      </c>
      <c r="R48" t="s">
        <v>329</v>
      </c>
      <c r="S48">
        <v>314.63943015865192</v>
      </c>
      <c r="T48">
        <v>0.26819999999999999</v>
      </c>
      <c r="U48">
        <f t="shared" si="0"/>
        <v>8.4386295168550451E-2</v>
      </c>
      <c r="W48" t="s">
        <v>330</v>
      </c>
      <c r="X48">
        <v>335.96331126994335</v>
      </c>
      <c r="Y48">
        <v>0.26219999999999999</v>
      </c>
      <c r="Z48">
        <f t="shared" si="1"/>
        <v>8.8089580214979132E-2</v>
      </c>
      <c r="AB48" t="s">
        <v>331</v>
      </c>
      <c r="AC48">
        <v>444.57844870350351</v>
      </c>
      <c r="AD48">
        <v>0.19819999999999999</v>
      </c>
      <c r="AE48">
        <f t="shared" si="2"/>
        <v>8.8115448533034393E-2</v>
      </c>
      <c r="AG48" t="s">
        <v>332</v>
      </c>
      <c r="AH48">
        <v>420.43460013781061</v>
      </c>
      <c r="AI48">
        <v>0.19670000000000001</v>
      </c>
      <c r="AJ48">
        <f t="shared" si="3"/>
        <v>8.269948584710736E-2</v>
      </c>
    </row>
    <row r="49" spans="2:37" x14ac:dyDescent="0.2">
      <c r="B49" t="s">
        <v>333</v>
      </c>
      <c r="C49">
        <v>208.11000433916067</v>
      </c>
      <c r="D49">
        <v>0.1061</v>
      </c>
      <c r="E49">
        <f t="shared" si="8"/>
        <v>2.2122093461252781E-2</v>
      </c>
      <c r="F49">
        <f>AVERAGE(D47:D49)</f>
        <v>0.10566666666666667</v>
      </c>
      <c r="G49">
        <f>AVERAGE(E47:E49)</f>
        <v>2.498017319153362E-2</v>
      </c>
      <c r="H49" t="s">
        <v>334</v>
      </c>
      <c r="I49">
        <v>249.05022297259345</v>
      </c>
      <c r="J49">
        <v>0.21779999999999999</v>
      </c>
      <c r="K49">
        <f t="shared" si="9"/>
        <v>5.7605316573560862E-2</v>
      </c>
      <c r="L49">
        <f>AVERAGE(J47:J49)</f>
        <v>0.22896666666666668</v>
      </c>
      <c r="M49" t="s">
        <v>335</v>
      </c>
      <c r="N49">
        <v>270.75788578317162</v>
      </c>
      <c r="O49">
        <v>0.1512</v>
      </c>
      <c r="P49">
        <f t="shared" si="7"/>
        <v>4.0938592330415545E-2</v>
      </c>
      <c r="Q49">
        <f>AVERAGE(O47:O49)</f>
        <v>0.15669999999999998</v>
      </c>
      <c r="R49" t="s">
        <v>336</v>
      </c>
      <c r="S49">
        <v>327.22695898554105</v>
      </c>
      <c r="T49">
        <v>0.16009999999999999</v>
      </c>
      <c r="U49">
        <f t="shared" si="0"/>
        <v>5.2389036133585122E-2</v>
      </c>
      <c r="V49">
        <f>AVERAGE(T47:T49)</f>
        <v>0.21909999999999999</v>
      </c>
      <c r="W49" t="s">
        <v>337</v>
      </c>
      <c r="X49">
        <v>471.87365100284916</v>
      </c>
      <c r="Y49">
        <v>0.29330000000000001</v>
      </c>
      <c r="Z49">
        <f t="shared" si="1"/>
        <v>0.13840054183913567</v>
      </c>
      <c r="AA49">
        <f>AVERAGE(Y47:Y49)</f>
        <v>0.27773333333333333</v>
      </c>
      <c r="AB49" t="s">
        <v>338</v>
      </c>
      <c r="AC49">
        <v>397.8482985067634</v>
      </c>
      <c r="AD49">
        <v>0.16</v>
      </c>
      <c r="AE49">
        <f t="shared" si="2"/>
        <v>6.3655727761082151E-2</v>
      </c>
      <c r="AF49">
        <f>AVERAGE(AD47:AD49)</f>
        <v>0.1694</v>
      </c>
      <c r="AG49" t="s">
        <v>339</v>
      </c>
      <c r="AH49">
        <v>367.58950221547019</v>
      </c>
      <c r="AI49">
        <v>0.1217</v>
      </c>
      <c r="AJ49">
        <f t="shared" si="3"/>
        <v>4.4735642419622718E-2</v>
      </c>
      <c r="AK49">
        <f>AVERAGE(AI47:AI49)</f>
        <v>0.1677666666666667</v>
      </c>
    </row>
    <row r="50" spans="2:37" x14ac:dyDescent="0.2">
      <c r="B50" t="s">
        <v>340</v>
      </c>
      <c r="C50">
        <v>254.32640510270656</v>
      </c>
      <c r="D50">
        <v>0.12740000000000001</v>
      </c>
      <c r="E50">
        <f t="shared" si="8"/>
        <v>2.6602541973743104E-2</v>
      </c>
      <c r="H50" t="s">
        <v>341</v>
      </c>
      <c r="I50">
        <v>232.74574096331293</v>
      </c>
      <c r="J50">
        <v>0.30009999999999998</v>
      </c>
      <c r="K50">
        <f t="shared" si="9"/>
        <v>5.5346937201075815E-2</v>
      </c>
      <c r="M50" t="s">
        <v>342</v>
      </c>
      <c r="N50">
        <v>397.79316164935011</v>
      </c>
      <c r="O50">
        <v>0.28270000000000001</v>
      </c>
      <c r="P50">
        <f t="shared" si="7"/>
        <v>0.11245612679827129</v>
      </c>
      <c r="R50" t="s">
        <v>343</v>
      </c>
      <c r="S50">
        <v>330.79284207514394</v>
      </c>
      <c r="T50">
        <v>0.25929999999999997</v>
      </c>
      <c r="U50">
        <f t="shared" si="0"/>
        <v>8.5774583950084818E-2</v>
      </c>
      <c r="W50" t="s">
        <v>344</v>
      </c>
      <c r="X50">
        <v>509.22261299575473</v>
      </c>
      <c r="Y50">
        <v>0.2006</v>
      </c>
      <c r="Z50">
        <f t="shared" si="1"/>
        <v>0.1021500561669484</v>
      </c>
      <c r="AB50" t="s">
        <v>345</v>
      </c>
      <c r="AC50">
        <v>447.68675101143941</v>
      </c>
      <c r="AD50">
        <v>0.23150000000000001</v>
      </c>
      <c r="AE50">
        <f t="shared" si="2"/>
        <v>0.10363948285914823</v>
      </c>
      <c r="AG50" t="s">
        <v>346</v>
      </c>
      <c r="AH50">
        <v>421.46473345565835</v>
      </c>
      <c r="AI50">
        <v>0.1605</v>
      </c>
      <c r="AJ50">
        <f t="shared" si="3"/>
        <v>6.7645089719633164E-2</v>
      </c>
    </row>
    <row r="51" spans="2:37" x14ac:dyDescent="0.2">
      <c r="B51" t="s">
        <v>347</v>
      </c>
      <c r="C51">
        <v>207.1580949639675</v>
      </c>
      <c r="D51">
        <v>0.12330000000000001</v>
      </c>
      <c r="E51">
        <f t="shared" si="8"/>
        <v>2.197947387567695E-2</v>
      </c>
      <c r="H51" t="s">
        <v>348</v>
      </c>
      <c r="I51">
        <v>232.04873028768196</v>
      </c>
      <c r="J51">
        <v>0.22270000000000001</v>
      </c>
      <c r="K51">
        <f t="shared" si="9"/>
        <v>5.0540213456657129E-2</v>
      </c>
      <c r="M51" t="s">
        <v>349</v>
      </c>
      <c r="N51">
        <v>330.72923818704453</v>
      </c>
      <c r="O51">
        <v>0.21659999999999999</v>
      </c>
      <c r="P51">
        <f t="shared" si="7"/>
        <v>7.1635952991313839E-2</v>
      </c>
      <c r="R51" t="s">
        <v>350</v>
      </c>
      <c r="S51">
        <v>302.98090727252747</v>
      </c>
      <c r="T51">
        <v>0.24360000000000001</v>
      </c>
      <c r="U51">
        <f t="shared" si="0"/>
        <v>7.3806149011587691E-2</v>
      </c>
      <c r="W51" t="s">
        <v>351</v>
      </c>
      <c r="X51">
        <v>372.9760301246543</v>
      </c>
      <c r="Y51">
        <v>0.32650000000000001</v>
      </c>
      <c r="Z51">
        <f t="shared" si="1"/>
        <v>0.12177667383569964</v>
      </c>
      <c r="AB51" t="s">
        <v>352</v>
      </c>
      <c r="AC51">
        <v>580.12320299711735</v>
      </c>
      <c r="AD51">
        <v>0.2261</v>
      </c>
      <c r="AE51">
        <f t="shared" si="2"/>
        <v>0.13116585619764823</v>
      </c>
      <c r="AG51" t="s">
        <v>353</v>
      </c>
      <c r="AH51">
        <v>515.72235594288713</v>
      </c>
      <c r="AI51">
        <v>0.13639999999999999</v>
      </c>
      <c r="AJ51">
        <f t="shared" si="3"/>
        <v>7.0344529350609808E-2</v>
      </c>
    </row>
    <row r="52" spans="2:37" x14ac:dyDescent="0.2">
      <c r="B52" t="s">
        <v>354</v>
      </c>
      <c r="C52">
        <v>219.98487465249136</v>
      </c>
      <c r="D52">
        <v>0.12180000000000001</v>
      </c>
      <c r="E52">
        <f t="shared" si="8"/>
        <v>2.8026073030727402E-2</v>
      </c>
      <c r="F52">
        <f>AVERAGE(D50:D52)</f>
        <v>0.12416666666666669</v>
      </c>
      <c r="G52">
        <f>AVERAGE(E50:E52)</f>
        <v>2.553602962671582E-2</v>
      </c>
      <c r="H52" t="s">
        <v>355</v>
      </c>
      <c r="I52">
        <v>240.7613421494444</v>
      </c>
      <c r="J52">
        <v>0.30599999999999999</v>
      </c>
      <c r="K52">
        <f t="shared" si="9"/>
        <v>7.2252478779048265E-2</v>
      </c>
      <c r="L52">
        <f>AVERAGE(J50:J52)</f>
        <v>0.27626666666666666</v>
      </c>
      <c r="M52" t="s">
        <v>356</v>
      </c>
      <c r="N52">
        <v>334.07675915020224</v>
      </c>
      <c r="O52">
        <v>0.31</v>
      </c>
      <c r="P52">
        <f t="shared" si="7"/>
        <v>0.10356379533656269</v>
      </c>
      <c r="Q52">
        <f>AVERAGE(O50:O52)</f>
        <v>0.26976666666666665</v>
      </c>
      <c r="R52" t="s">
        <v>357</v>
      </c>
      <c r="S52">
        <v>390.76814539186921</v>
      </c>
      <c r="T52">
        <v>0.29509999999999997</v>
      </c>
      <c r="U52">
        <f t="shared" si="0"/>
        <v>0.11531567970514059</v>
      </c>
      <c r="V52">
        <f>AVERAGE(T50:T52)</f>
        <v>0.26600000000000001</v>
      </c>
      <c r="W52" t="s">
        <v>358</v>
      </c>
      <c r="X52">
        <v>313.22105312251574</v>
      </c>
      <c r="Y52">
        <v>0.31380000000000002</v>
      </c>
      <c r="Z52">
        <f t="shared" si="1"/>
        <v>9.828876646984544E-2</v>
      </c>
      <c r="AA52">
        <f>AVERAGE(Y50:Y52)</f>
        <v>0.28029999999999999</v>
      </c>
      <c r="AB52" t="s">
        <v>359</v>
      </c>
      <c r="AC52">
        <v>483.73647331566116</v>
      </c>
      <c r="AD52">
        <v>0.20910000000000001</v>
      </c>
      <c r="AE52">
        <f t="shared" si="2"/>
        <v>0.10114929657030476</v>
      </c>
      <c r="AF52">
        <f>AVERAGE(AD50:AD52)</f>
        <v>0.22223333333333337</v>
      </c>
      <c r="AG52" t="s">
        <v>360</v>
      </c>
      <c r="AH52">
        <v>533.04593473864941</v>
      </c>
      <c r="AI52">
        <v>0.1467</v>
      </c>
      <c r="AJ52">
        <f t="shared" si="3"/>
        <v>7.8197838626159866E-2</v>
      </c>
      <c r="AK52">
        <f>AVERAGE(AI50:AI52)</f>
        <v>0.14786666666666667</v>
      </c>
    </row>
    <row r="53" spans="2:37" x14ac:dyDescent="0.2">
      <c r="B53" t="s">
        <v>361</v>
      </c>
      <c r="C53">
        <v>212.47563732441142</v>
      </c>
      <c r="D53">
        <v>0.1216</v>
      </c>
      <c r="E53">
        <f t="shared" si="8"/>
        <v>2.6198246082099932E-2</v>
      </c>
      <c r="H53" t="s">
        <v>362</v>
      </c>
      <c r="I53">
        <v>228.70304620423849</v>
      </c>
      <c r="J53">
        <v>0.20780000000000001</v>
      </c>
      <c r="K53">
        <f t="shared" si="9"/>
        <v>5.0932168389683917E-2</v>
      </c>
      <c r="M53" t="s">
        <v>363</v>
      </c>
      <c r="N53">
        <v>221.29966707534723</v>
      </c>
      <c r="O53">
        <v>0.25950000000000001</v>
      </c>
      <c r="P53">
        <f t="shared" si="7"/>
        <v>5.7427263606052603E-2</v>
      </c>
      <c r="R53" t="s">
        <v>364</v>
      </c>
      <c r="S53">
        <v>291.26934333378182</v>
      </c>
      <c r="T53">
        <v>0.28870000000000001</v>
      </c>
      <c r="U53">
        <f t="shared" si="0"/>
        <v>8.4089459420462823E-2</v>
      </c>
      <c r="W53" t="s">
        <v>365</v>
      </c>
      <c r="X53">
        <v>407.75039802029869</v>
      </c>
      <c r="Y53">
        <v>0.39750000000000002</v>
      </c>
      <c r="Z53">
        <f t="shared" si="1"/>
        <v>0.16208078321306874</v>
      </c>
      <c r="AB53" t="s">
        <v>366</v>
      </c>
      <c r="AC53">
        <v>503.13051455495213</v>
      </c>
      <c r="AD53">
        <v>0.21579999999999999</v>
      </c>
      <c r="AE53">
        <f t="shared" si="2"/>
        <v>0.10857556504095867</v>
      </c>
      <c r="AG53" t="s">
        <v>367</v>
      </c>
      <c r="AH53">
        <v>409.27298608863458</v>
      </c>
      <c r="AI53">
        <v>0.2268</v>
      </c>
      <c r="AJ53">
        <f t="shared" si="3"/>
        <v>9.2823113244902333E-2</v>
      </c>
    </row>
    <row r="54" spans="2:37" x14ac:dyDescent="0.2">
      <c r="B54" t="s">
        <v>368</v>
      </c>
      <c r="C54">
        <v>265.97814338238538</v>
      </c>
      <c r="D54">
        <v>0.1242</v>
      </c>
      <c r="E54">
        <f t="shared" si="8"/>
        <v>3.2396137863974536E-2</v>
      </c>
      <c r="H54" t="s">
        <v>369</v>
      </c>
      <c r="I54">
        <v>208.71153560048822</v>
      </c>
      <c r="J54">
        <v>0.3115</v>
      </c>
      <c r="K54">
        <f t="shared" si="9"/>
        <v>6.386572989374939E-2</v>
      </c>
      <c r="M54" t="s">
        <v>370</v>
      </c>
      <c r="N54">
        <v>479.67430092832819</v>
      </c>
      <c r="O54">
        <v>0.26100000000000001</v>
      </c>
      <c r="P54">
        <f t="shared" si="7"/>
        <v>0.12519499254229366</v>
      </c>
      <c r="R54" t="s">
        <v>371</v>
      </c>
      <c r="S54">
        <v>374.60243416113974</v>
      </c>
      <c r="T54">
        <v>0.314</v>
      </c>
      <c r="U54">
        <f t="shared" si="0"/>
        <v>0.11762516432659788</v>
      </c>
      <c r="W54" t="s">
        <v>372</v>
      </c>
      <c r="X54">
        <v>455.50590090771107</v>
      </c>
      <c r="Y54">
        <v>0.35389999999999999</v>
      </c>
      <c r="Z54">
        <f t="shared" si="1"/>
        <v>0.16120353833123893</v>
      </c>
      <c r="AB54" t="s">
        <v>373</v>
      </c>
      <c r="AC54">
        <v>428.90504192258879</v>
      </c>
      <c r="AD54">
        <v>0.22270000000000001</v>
      </c>
      <c r="AE54">
        <f t="shared" si="2"/>
        <v>9.5517152836160538E-2</v>
      </c>
      <c r="AG54" t="s">
        <v>374</v>
      </c>
      <c r="AH54">
        <v>415.24775954472949</v>
      </c>
      <c r="AI54">
        <v>0.20499999999999999</v>
      </c>
      <c r="AJ54">
        <f t="shared" si="3"/>
        <v>8.5125790706669535E-2</v>
      </c>
    </row>
    <row r="55" spans="2:37" x14ac:dyDescent="0.2">
      <c r="B55" t="s">
        <v>375</v>
      </c>
      <c r="C55">
        <v>202.81261088339946</v>
      </c>
      <c r="D55">
        <v>0.1303</v>
      </c>
      <c r="E55">
        <f t="shared" si="8"/>
        <v>2.4662013483421376E-2</v>
      </c>
      <c r="F55">
        <f>AVERAGE(D53:D55)</f>
        <v>0.12536666666666665</v>
      </c>
      <c r="G55">
        <f>AVERAGE(E53:E55)</f>
        <v>2.7752132476498614E-2</v>
      </c>
      <c r="H55" t="s">
        <v>376</v>
      </c>
      <c r="I55">
        <v>247.80220301361967</v>
      </c>
      <c r="J55">
        <v>0.314</v>
      </c>
      <c r="K55">
        <f t="shared" si="9"/>
        <v>5.1493297786230172E-2</v>
      </c>
      <c r="L55">
        <f>AVERAGE(J53:J55)</f>
        <v>0.27776666666666666</v>
      </c>
      <c r="M55" t="s">
        <v>377</v>
      </c>
      <c r="N55">
        <v>268.22983257868333</v>
      </c>
      <c r="O55">
        <v>0.2394</v>
      </c>
      <c r="P55">
        <f t="shared" si="7"/>
        <v>6.4214221919336789E-2</v>
      </c>
      <c r="Q55">
        <f>AVERAGE(O53:O55)</f>
        <v>0.25330000000000003</v>
      </c>
      <c r="R55" t="s">
        <v>378</v>
      </c>
      <c r="S55">
        <v>419.78042971379159</v>
      </c>
      <c r="T55">
        <v>0.35570000000000002</v>
      </c>
      <c r="U55">
        <f t="shared" si="0"/>
        <v>0.14931589884919566</v>
      </c>
      <c r="V55">
        <f>AVERAGE(T53:T55)</f>
        <v>0.31946666666666668</v>
      </c>
      <c r="W55" t="s">
        <v>379</v>
      </c>
      <c r="X55">
        <v>520.45299999999997</v>
      </c>
      <c r="Y55">
        <v>0.34039999999999998</v>
      </c>
      <c r="Z55">
        <f t="shared" si="1"/>
        <v>0.17716220119999998</v>
      </c>
      <c r="AA55">
        <f>AVERAGE(Y53:Y55)</f>
        <v>0.36393333333333339</v>
      </c>
      <c r="AB55" t="s">
        <v>380</v>
      </c>
      <c r="AC55">
        <v>499.04000917133897</v>
      </c>
      <c r="AD55">
        <v>0.1724</v>
      </c>
      <c r="AE55">
        <f t="shared" si="2"/>
        <v>8.6034497581138833E-2</v>
      </c>
      <c r="AF55">
        <f>AVERAGE(AD53:AD55)</f>
        <v>0.20363333333333333</v>
      </c>
      <c r="AG55" t="s">
        <v>381</v>
      </c>
      <c r="AH55">
        <v>474.89769636245546</v>
      </c>
      <c r="AI55">
        <v>0.22450000000000001</v>
      </c>
      <c r="AJ55">
        <f t="shared" si="3"/>
        <v>0.10661453283337126</v>
      </c>
      <c r="AK55">
        <f>AVERAGE(AI53:AI55)</f>
        <v>0.21876666666666666</v>
      </c>
    </row>
    <row r="56" spans="2:37" x14ac:dyDescent="0.2">
      <c r="B56" t="s">
        <v>382</v>
      </c>
      <c r="C56">
        <v>327.15685677874347</v>
      </c>
      <c r="D56">
        <v>0.125</v>
      </c>
      <c r="E56">
        <f t="shared" si="8"/>
        <v>4.0632881611919941E-2</v>
      </c>
      <c r="H56" t="s">
        <v>383</v>
      </c>
      <c r="I56">
        <v>224.60157448050009</v>
      </c>
      <c r="J56">
        <v>0.1822</v>
      </c>
      <c r="K56">
        <f t="shared" si="9"/>
        <v>6.9963390450675775E-2</v>
      </c>
      <c r="M56" t="s">
        <v>384</v>
      </c>
      <c r="N56">
        <v>354.32113074954708</v>
      </c>
      <c r="O56">
        <v>0.66549999999999998</v>
      </c>
      <c r="P56">
        <f t="shared" si="7"/>
        <v>0.23580071251382359</v>
      </c>
      <c r="R56" t="s">
        <v>385</v>
      </c>
      <c r="S56">
        <v>378.85174835386567</v>
      </c>
      <c r="T56">
        <v>0.27639999999999998</v>
      </c>
      <c r="U56">
        <f t="shared" si="0"/>
        <v>0.10471462324500846</v>
      </c>
      <c r="W56" t="s">
        <v>386</v>
      </c>
      <c r="X56">
        <v>351.04902510832773</v>
      </c>
      <c r="Y56">
        <v>0.35520000000000002</v>
      </c>
      <c r="Z56">
        <f t="shared" si="1"/>
        <v>0.12469261371847802</v>
      </c>
      <c r="AB56" t="s">
        <v>387</v>
      </c>
      <c r="AC56">
        <v>417.51933037402353</v>
      </c>
      <c r="AD56">
        <v>0.28760000000000002</v>
      </c>
      <c r="AE56">
        <f t="shared" si="2"/>
        <v>0.12007855941556918</v>
      </c>
      <c r="AG56" t="s">
        <v>388</v>
      </c>
      <c r="AH56">
        <v>490.65870304592812</v>
      </c>
      <c r="AI56">
        <v>0.23910000000000001</v>
      </c>
      <c r="AJ56">
        <f t="shared" si="3"/>
        <v>0.11731649589828141</v>
      </c>
    </row>
    <row r="57" spans="2:37" x14ac:dyDescent="0.2">
      <c r="B57" t="s">
        <v>389</v>
      </c>
      <c r="C57">
        <v>210.71841153192651</v>
      </c>
      <c r="D57">
        <v>0.12039999999999999</v>
      </c>
      <c r="E57">
        <f t="shared" si="8"/>
        <v>2.7456609022610025E-2</v>
      </c>
      <c r="H57" t="s">
        <v>390</v>
      </c>
      <c r="I57">
        <v>338.61130507418289</v>
      </c>
      <c r="J57">
        <v>0.35110000000000002</v>
      </c>
      <c r="K57">
        <f t="shared" si="9"/>
        <v>0.10632394979329342</v>
      </c>
      <c r="M57" t="s">
        <v>391</v>
      </c>
      <c r="N57">
        <v>420.71701255023333</v>
      </c>
      <c r="O57">
        <v>0.3599</v>
      </c>
      <c r="P57">
        <f t="shared" si="7"/>
        <v>0.15141605281682896</v>
      </c>
      <c r="R57" t="s">
        <v>392</v>
      </c>
      <c r="S57">
        <v>325.97651014929573</v>
      </c>
      <c r="T57">
        <v>0.36499999999999999</v>
      </c>
      <c r="U57">
        <f t="shared" si="0"/>
        <v>0.11898142620449294</v>
      </c>
      <c r="W57" t="s">
        <v>393</v>
      </c>
      <c r="X57">
        <v>430.36751887923111</v>
      </c>
      <c r="Y57">
        <v>0.37109999999999999</v>
      </c>
      <c r="Z57">
        <f t="shared" si="1"/>
        <v>0.15970938625608266</v>
      </c>
      <c r="AB57" t="s">
        <v>394</v>
      </c>
      <c r="AC57">
        <v>479.59545466312227</v>
      </c>
      <c r="AD57">
        <v>0.23300000000000001</v>
      </c>
      <c r="AE57">
        <f t="shared" si="2"/>
        <v>0.11174574093650749</v>
      </c>
      <c r="AG57" t="s">
        <v>395</v>
      </c>
      <c r="AH57">
        <v>505.3537244296831</v>
      </c>
      <c r="AI57">
        <v>0.16819999999999999</v>
      </c>
      <c r="AJ57">
        <f t="shared" si="3"/>
        <v>8.5000496449072691E-2</v>
      </c>
    </row>
    <row r="58" spans="2:37" x14ac:dyDescent="0.2">
      <c r="B58" t="s">
        <v>396</v>
      </c>
      <c r="C58">
        <v>225.84884400389541</v>
      </c>
      <c r="D58">
        <v>0.129</v>
      </c>
      <c r="E58">
        <f t="shared" si="8"/>
        <v>2.8231105500486926E-2</v>
      </c>
      <c r="F58">
        <f>AVERAGE(D56:D58)</f>
        <v>0.12480000000000001</v>
      </c>
      <c r="G58">
        <f>AVERAGE(E56:E58)</f>
        <v>3.2106865378338963E-2</v>
      </c>
      <c r="H58" t="s">
        <v>397</v>
      </c>
      <c r="I58">
        <v>253.88739349204297</v>
      </c>
      <c r="J58">
        <v>0.38550000000000001</v>
      </c>
      <c r="K58">
        <f t="shared" si="9"/>
        <v>4.625828309425023E-2</v>
      </c>
      <c r="L58">
        <f>AVERAGE(J56:J58)</f>
        <v>0.30626666666666669</v>
      </c>
      <c r="M58" t="s">
        <v>398</v>
      </c>
      <c r="N58">
        <v>275.36221229822468</v>
      </c>
      <c r="O58">
        <v>0.29659999999999997</v>
      </c>
      <c r="P58">
        <f t="shared" si="7"/>
        <v>8.1672432167653422E-2</v>
      </c>
      <c r="Q58">
        <f>AVERAGE(O56:O58)</f>
        <v>0.4406666666666666</v>
      </c>
      <c r="R58" t="s">
        <v>399</v>
      </c>
      <c r="S58">
        <v>322.51417725752162</v>
      </c>
      <c r="T58">
        <v>0.31430000000000002</v>
      </c>
      <c r="U58">
        <f t="shared" si="0"/>
        <v>0.10136620591203906</v>
      </c>
      <c r="V58">
        <f>AVERAGE(T56:T58)</f>
        <v>0.31856666666666666</v>
      </c>
      <c r="W58" t="s">
        <v>400</v>
      </c>
      <c r="X58">
        <v>392.79950240742841</v>
      </c>
      <c r="Y58">
        <v>0.3553</v>
      </c>
      <c r="Z58">
        <f t="shared" si="1"/>
        <v>0.13956166320535932</v>
      </c>
      <c r="AA58">
        <f>AVERAGE(Y56:Y58)</f>
        <v>0.36053333333333332</v>
      </c>
      <c r="AB58" t="s">
        <v>401</v>
      </c>
      <c r="AC58">
        <v>383.61527877674587</v>
      </c>
      <c r="AD58">
        <v>0.22839999999999999</v>
      </c>
      <c r="AE58">
        <f t="shared" si="2"/>
        <v>8.7617729672608752E-2</v>
      </c>
      <c r="AF58">
        <f>AVERAGE(AD56:AD58)</f>
        <v>0.2496666666666667</v>
      </c>
      <c r="AG58" t="s">
        <v>402</v>
      </c>
      <c r="AH58">
        <v>583.83734110125295</v>
      </c>
      <c r="AI58">
        <v>0.1676</v>
      </c>
      <c r="AJ58">
        <f t="shared" si="3"/>
        <v>9.7851138368569984E-2</v>
      </c>
      <c r="AK58">
        <f>AVERAGE(AI56:AI58)</f>
        <v>0.19163333333333332</v>
      </c>
    </row>
    <row r="59" spans="2:37" x14ac:dyDescent="0.2">
      <c r="B59" t="s">
        <v>403</v>
      </c>
      <c r="C59">
        <v>237.61916242308826</v>
      </c>
      <c r="D59">
        <v>0.13669999999999999</v>
      </c>
      <c r="E59">
        <f t="shared" si="8"/>
        <v>2.8609347155739828E-2</v>
      </c>
      <c r="H59" t="s">
        <v>404</v>
      </c>
      <c r="I59">
        <v>222.15698511983655</v>
      </c>
      <c r="J59">
        <v>0.39250000000000002</v>
      </c>
      <c r="K59">
        <f t="shared" si="9"/>
        <v>7.799931747557462E-2</v>
      </c>
      <c r="M59" t="s">
        <v>405</v>
      </c>
      <c r="N59">
        <v>250.30332679721593</v>
      </c>
      <c r="O59">
        <v>0.2928</v>
      </c>
      <c r="P59">
        <f t="shared" si="7"/>
        <v>7.3288814086224827E-2</v>
      </c>
      <c r="R59" t="s">
        <v>406</v>
      </c>
      <c r="S59">
        <v>334.43333575470439</v>
      </c>
      <c r="T59">
        <v>0.35199999999999998</v>
      </c>
      <c r="U59">
        <f t="shared" si="0"/>
        <v>0.11772053418565594</v>
      </c>
      <c r="W59" t="s">
        <v>407</v>
      </c>
      <c r="X59">
        <v>411.9267466425373</v>
      </c>
      <c r="Y59">
        <v>0.40629999999999999</v>
      </c>
      <c r="Z59">
        <f t="shared" si="1"/>
        <v>0.1673658371608629</v>
      </c>
      <c r="AB59" t="s">
        <v>408</v>
      </c>
      <c r="AC59">
        <v>650.79122742055768</v>
      </c>
      <c r="AD59">
        <v>0.2681</v>
      </c>
      <c r="AE59">
        <f t="shared" si="2"/>
        <v>0.17447712807145152</v>
      </c>
      <c r="AG59" t="s">
        <v>409</v>
      </c>
      <c r="AH59">
        <v>536.00937948926924</v>
      </c>
      <c r="AI59">
        <v>0.2034</v>
      </c>
      <c r="AJ59">
        <f t="shared" si="3"/>
        <v>0.10902430778811735</v>
      </c>
    </row>
    <row r="60" spans="2:37" x14ac:dyDescent="0.2">
      <c r="B60" t="s">
        <v>410</v>
      </c>
      <c r="C60">
        <v>242.60972287639103</v>
      </c>
      <c r="D60">
        <v>0.12740000000000001</v>
      </c>
      <c r="E60">
        <f t="shared" si="8"/>
        <v>3.1296654251054448E-2</v>
      </c>
      <c r="H60" t="s">
        <v>411</v>
      </c>
      <c r="I60">
        <v>316.4251974916059</v>
      </c>
      <c r="J60">
        <v>0.4572</v>
      </c>
      <c r="K60">
        <f t="shared" si="9"/>
        <v>0.12198191363301407</v>
      </c>
      <c r="M60" t="s">
        <v>412</v>
      </c>
      <c r="N60">
        <v>462.16435028446728</v>
      </c>
      <c r="O60">
        <v>0.27110000000000001</v>
      </c>
      <c r="P60">
        <f t="shared" si="7"/>
        <v>0.12529275536211909</v>
      </c>
      <c r="R60" t="s">
        <v>413</v>
      </c>
      <c r="S60">
        <v>341.35919695190574</v>
      </c>
      <c r="T60">
        <v>0.38979999999999998</v>
      </c>
      <c r="U60">
        <f t="shared" si="0"/>
        <v>0.13306181497185285</v>
      </c>
      <c r="W60" t="s">
        <v>414</v>
      </c>
      <c r="X60">
        <v>475.68115601975489</v>
      </c>
      <c r="Y60">
        <v>0.30580000000000002</v>
      </c>
      <c r="Z60">
        <f t="shared" si="1"/>
        <v>0.14546329751084106</v>
      </c>
      <c r="AB60" t="s">
        <v>415</v>
      </c>
      <c r="AC60">
        <v>464.03483700454723</v>
      </c>
      <c r="AD60">
        <v>0.27089999999999997</v>
      </c>
      <c r="AE60">
        <f t="shared" si="2"/>
        <v>0.12570703734453181</v>
      </c>
      <c r="AG60" t="s">
        <v>416</v>
      </c>
      <c r="AH60">
        <v>505.69752182449832</v>
      </c>
      <c r="AI60">
        <v>0.28989999999999999</v>
      </c>
      <c r="AJ60">
        <f t="shared" si="3"/>
        <v>0.14660171157692206</v>
      </c>
    </row>
    <row r="61" spans="2:37" x14ac:dyDescent="0.2">
      <c r="B61" t="s">
        <v>417</v>
      </c>
      <c r="C61">
        <v>201.73421516680025</v>
      </c>
      <c r="D61">
        <v>0.1221</v>
      </c>
      <c r="E61">
        <f t="shared" si="8"/>
        <v>2.7577067213301592E-2</v>
      </c>
      <c r="F61">
        <f>AVERAGE(D59:D61)</f>
        <v>0.12873333333333334</v>
      </c>
      <c r="G61">
        <f>AVERAGE(E59:E61)</f>
        <v>2.9161022873365292E-2</v>
      </c>
      <c r="H61" t="s">
        <v>418</v>
      </c>
      <c r="I61">
        <v>347.04201034792999</v>
      </c>
      <c r="J61">
        <v>0.45490000000000003</v>
      </c>
      <c r="K61">
        <f t="shared" si="9"/>
        <v>0.13621398906156254</v>
      </c>
      <c r="L61">
        <f>AVERAGE(J59:J61)</f>
        <v>0.43486666666666668</v>
      </c>
      <c r="M61" t="s">
        <v>419</v>
      </c>
      <c r="N61">
        <v>337.69544940612144</v>
      </c>
      <c r="O61">
        <v>0.36209999999999998</v>
      </c>
      <c r="P61">
        <f t="shared" si="7"/>
        <v>0.12227952222995657</v>
      </c>
      <c r="Q61">
        <f>AVERAGE(O59:O61)</f>
        <v>0.3086666666666667</v>
      </c>
      <c r="R61" t="s">
        <v>420</v>
      </c>
      <c r="S61">
        <v>363.74525793316957</v>
      </c>
      <c r="T61">
        <v>0.35420000000000001</v>
      </c>
      <c r="U61">
        <f t="shared" si="0"/>
        <v>0.12883857035992866</v>
      </c>
      <c r="V61">
        <f>AVERAGE(T59:T61)</f>
        <v>0.36533333333333334</v>
      </c>
      <c r="W61" t="s">
        <v>421</v>
      </c>
      <c r="X61">
        <v>389.84725930917568</v>
      </c>
      <c r="Y61">
        <v>0.309</v>
      </c>
      <c r="Z61">
        <f t="shared" si="1"/>
        <v>0.12046280312653529</v>
      </c>
      <c r="AA61">
        <f>AVERAGE(Y59:Y61)</f>
        <v>0.34036666666666665</v>
      </c>
      <c r="AB61" t="s">
        <v>422</v>
      </c>
      <c r="AC61">
        <v>476.54682464516094</v>
      </c>
      <c r="AD61">
        <v>0.22020000000000001</v>
      </c>
      <c r="AE61">
        <f t="shared" si="2"/>
        <v>0.10493561078686445</v>
      </c>
      <c r="AF61">
        <f>AVERAGE(AD59:AD61)</f>
        <v>0.25306666666666661</v>
      </c>
      <c r="AG61" t="s">
        <v>423</v>
      </c>
      <c r="AH61">
        <v>497.88054449226684</v>
      </c>
      <c r="AI61">
        <v>0.221</v>
      </c>
      <c r="AJ61">
        <f t="shared" si="3"/>
        <v>0.11003160033279097</v>
      </c>
      <c r="AK61">
        <f>AVERAGE(AI59:AI61)</f>
        <v>0.23809999999999998</v>
      </c>
    </row>
    <row r="62" spans="2:37" x14ac:dyDescent="0.2">
      <c r="AD62">
        <v>0.27089999999999997</v>
      </c>
    </row>
    <row r="63" spans="2:37" x14ac:dyDescent="0.2">
      <c r="AD63">
        <v>0.22020000000000001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A8025-C21E-7E4C-A4FB-CADE707D26C3}">
  <dimension ref="A1:H31"/>
  <sheetViews>
    <sheetView workbookViewId="0">
      <selection activeCell="P37" sqref="P37"/>
    </sheetView>
  </sheetViews>
  <sheetFormatPr baseColWidth="10" defaultRowHeight="15" x14ac:dyDescent="0.2"/>
  <cols>
    <col min="9" max="9" width="19.6640625" customWidth="1"/>
  </cols>
  <sheetData>
    <row r="1" spans="1:8" x14ac:dyDescent="0.2">
      <c r="A1" t="s">
        <v>454</v>
      </c>
      <c r="B1">
        <v>10</v>
      </c>
      <c r="C1">
        <v>25</v>
      </c>
      <c r="D1">
        <v>50</v>
      </c>
      <c r="E1">
        <v>75</v>
      </c>
      <c r="F1">
        <v>100</v>
      </c>
      <c r="G1">
        <v>150</v>
      </c>
      <c r="H1">
        <v>200</v>
      </c>
    </row>
    <row r="2" spans="1:8" x14ac:dyDescent="0.2">
      <c r="A2" t="s">
        <v>455</v>
      </c>
      <c r="B2">
        <v>0.71945773523813827</v>
      </c>
      <c r="C2">
        <v>0.71875414905100699</v>
      </c>
      <c r="D2">
        <v>0.71878960437917483</v>
      </c>
      <c r="E2">
        <v>0.73483872890988067</v>
      </c>
      <c r="F2">
        <v>0.69827372092176354</v>
      </c>
      <c r="G2">
        <v>0.71132210175877486</v>
      </c>
      <c r="H2">
        <v>0.71798852441300909</v>
      </c>
    </row>
    <row r="3" spans="1:8" x14ac:dyDescent="0.2">
      <c r="A3" t="s">
        <v>456</v>
      </c>
      <c r="B3">
        <v>0.72120945042942797</v>
      </c>
      <c r="C3">
        <v>0.73279883762855391</v>
      </c>
      <c r="D3">
        <v>0.71950895454363284</v>
      </c>
      <c r="E3">
        <v>0.67085233754564511</v>
      </c>
      <c r="F3">
        <v>0.712851149029882</v>
      </c>
      <c r="G3">
        <v>0.70943913644933754</v>
      </c>
      <c r="H3">
        <v>0.71792916718044419</v>
      </c>
    </row>
    <row r="4" spans="1:8" x14ac:dyDescent="0.2">
      <c r="A4" t="s">
        <v>457</v>
      </c>
      <c r="B4">
        <v>0.72551766802260309</v>
      </c>
      <c r="C4">
        <v>0.719676922381005</v>
      </c>
      <c r="D4">
        <v>0.68832570326084352</v>
      </c>
      <c r="E4">
        <v>0.72472727991406094</v>
      </c>
      <c r="F4">
        <v>0.7178411639629052</v>
      </c>
      <c r="G4">
        <v>0.72671226712123815</v>
      </c>
      <c r="H4">
        <v>0.72056820032356894</v>
      </c>
    </row>
    <row r="5" spans="1:8" x14ac:dyDescent="0.2">
      <c r="A5" t="s">
        <v>458</v>
      </c>
      <c r="B5">
        <v>0.7357927276030205</v>
      </c>
      <c r="C5">
        <v>0.75837353996422985</v>
      </c>
      <c r="D5">
        <v>0.78911121476067592</v>
      </c>
      <c r="E5">
        <v>0.80686308241646199</v>
      </c>
      <c r="F5">
        <v>0.84193549043933091</v>
      </c>
      <c r="G5">
        <v>0.96692063456835076</v>
      </c>
      <c r="H5">
        <v>1.0508583090860291</v>
      </c>
    </row>
    <row r="6" spans="1:8" x14ac:dyDescent="0.2">
      <c r="A6" t="s">
        <v>459</v>
      </c>
      <c r="B6">
        <v>0.73238395691151537</v>
      </c>
      <c r="C6">
        <v>0.7629800309157897</v>
      </c>
      <c r="D6">
        <v>0.76619784691551795</v>
      </c>
      <c r="E6">
        <v>0.83160345541385594</v>
      </c>
      <c r="F6">
        <v>0.85258717907249248</v>
      </c>
      <c r="G6">
        <v>0.95308759093767237</v>
      </c>
      <c r="H6">
        <v>1.0521606268629349</v>
      </c>
    </row>
    <row r="7" spans="1:8" x14ac:dyDescent="0.2">
      <c r="A7" t="s">
        <v>460</v>
      </c>
      <c r="B7">
        <v>0.73842888786559091</v>
      </c>
      <c r="C7">
        <v>0.77141559424394479</v>
      </c>
      <c r="D7">
        <v>0.78345633332101328</v>
      </c>
      <c r="E7">
        <v>0.82769712527798345</v>
      </c>
      <c r="F7">
        <v>0.87717409489236253</v>
      </c>
      <c r="G7">
        <v>0.93657512778600482</v>
      </c>
      <c r="H7">
        <v>1.0460454927207554</v>
      </c>
    </row>
    <row r="8" spans="1:8" x14ac:dyDescent="0.2">
      <c r="A8" t="s">
        <v>461</v>
      </c>
      <c r="B8">
        <v>0.75412523394536946</v>
      </c>
      <c r="C8">
        <v>0.77640338673542553</v>
      </c>
      <c r="D8">
        <v>0.87554086006001952</v>
      </c>
      <c r="E8">
        <v>0.93002386042631613</v>
      </c>
      <c r="F8">
        <v>1.0135770467467382</v>
      </c>
      <c r="G8">
        <v>1.1916271002672496</v>
      </c>
      <c r="H8">
        <v>1.3682058128223209</v>
      </c>
    </row>
    <row r="9" spans="1:8" x14ac:dyDescent="0.2">
      <c r="A9" t="s">
        <v>462</v>
      </c>
      <c r="B9">
        <v>0.7435874665064669</v>
      </c>
      <c r="C9">
        <v>0.78031584562080691</v>
      </c>
      <c r="D9">
        <v>0.85344274338729187</v>
      </c>
      <c r="E9">
        <v>0.9417001606580333</v>
      </c>
      <c r="F9">
        <v>0.98029133960329295</v>
      </c>
      <c r="G9">
        <v>1.2184403249679672</v>
      </c>
      <c r="H9">
        <v>1.3883721120774239</v>
      </c>
    </row>
    <row r="10" spans="1:8" x14ac:dyDescent="0.2">
      <c r="A10" t="s">
        <v>463</v>
      </c>
      <c r="B10">
        <v>0.76175412188396141</v>
      </c>
      <c r="C10">
        <v>0.79063935881460834</v>
      </c>
      <c r="D10">
        <v>0.85136128949685708</v>
      </c>
      <c r="E10">
        <v>0.95365599832833148</v>
      </c>
      <c r="F10">
        <v>1.003892438666705</v>
      </c>
      <c r="G10">
        <v>1.2108544348995876</v>
      </c>
      <c r="H10">
        <v>1.3669423981284534</v>
      </c>
    </row>
    <row r="11" spans="1:8" x14ac:dyDescent="0.2">
      <c r="A11" t="s">
        <v>464</v>
      </c>
      <c r="B11">
        <v>0.76746985152072378</v>
      </c>
      <c r="C11">
        <v>0.78779187774599635</v>
      </c>
      <c r="D11">
        <v>0.93318519185444504</v>
      </c>
      <c r="E11">
        <v>0.99544307791096376</v>
      </c>
      <c r="F11">
        <v>1.1515747878657849</v>
      </c>
      <c r="G11">
        <v>1.3798851081578447</v>
      </c>
      <c r="H11">
        <v>1.6233293932464679</v>
      </c>
    </row>
    <row r="12" spans="1:8" x14ac:dyDescent="0.2">
      <c r="A12" t="s">
        <v>465</v>
      </c>
      <c r="B12">
        <v>0.76586490582267308</v>
      </c>
      <c r="C12">
        <v>0.80061919820982685</v>
      </c>
      <c r="D12">
        <v>0.9228335443639154</v>
      </c>
      <c r="E12">
        <v>1.0489739085129681</v>
      </c>
      <c r="F12">
        <v>1.1764015544272659</v>
      </c>
      <c r="G12">
        <v>1.4179965114028932</v>
      </c>
      <c r="H12">
        <v>1.6201968720808102</v>
      </c>
    </row>
    <row r="13" spans="1:8" x14ac:dyDescent="0.2">
      <c r="A13" t="s">
        <v>466</v>
      </c>
      <c r="B13">
        <v>0.75652364329958555</v>
      </c>
      <c r="C13">
        <v>0.78415922648608216</v>
      </c>
      <c r="D13">
        <v>0.93463851901856287</v>
      </c>
      <c r="E13">
        <v>0.97484918920504005</v>
      </c>
      <c r="F13">
        <v>1.1376103785813734</v>
      </c>
      <c r="G13">
        <v>1.409869777328929</v>
      </c>
      <c r="H13">
        <v>1.6804032634972041</v>
      </c>
    </row>
    <row r="14" spans="1:8" x14ac:dyDescent="0.2">
      <c r="A14" t="s">
        <v>467</v>
      </c>
      <c r="B14">
        <v>0.77694969174625639</v>
      </c>
      <c r="C14">
        <v>0.86000179250885522</v>
      </c>
      <c r="D14">
        <v>0.99202876321940248</v>
      </c>
      <c r="E14">
        <v>1.106882524666176</v>
      </c>
      <c r="F14">
        <v>1.271525229991975</v>
      </c>
      <c r="G14">
        <v>1.6630012092858513</v>
      </c>
      <c r="H14">
        <v>1.9739084516002943</v>
      </c>
    </row>
    <row r="15" spans="1:8" x14ac:dyDescent="0.2">
      <c r="A15" t="s">
        <v>468</v>
      </c>
      <c r="B15">
        <v>0.77625753941328379</v>
      </c>
      <c r="C15">
        <v>0.83323127956731713</v>
      </c>
      <c r="D15">
        <v>0.99030454057501482</v>
      </c>
      <c r="E15">
        <v>1.148105671475143</v>
      </c>
      <c r="F15">
        <v>1.2924488355750139</v>
      </c>
      <c r="G15">
        <v>1.6286030365182178</v>
      </c>
      <c r="H15">
        <v>1.9626391788486983</v>
      </c>
    </row>
    <row r="16" spans="1:8" x14ac:dyDescent="0.2">
      <c r="A16" t="s">
        <v>469</v>
      </c>
      <c r="B16">
        <v>0.78705139681145286</v>
      </c>
      <c r="C16">
        <v>0.80575934294169627</v>
      </c>
      <c r="D16">
        <v>0.99772746424023706</v>
      </c>
      <c r="E16">
        <v>1.1136598290172319</v>
      </c>
      <c r="F16">
        <v>1.3097505496432953</v>
      </c>
      <c r="G16">
        <v>1.6368500540303836</v>
      </c>
      <c r="H16">
        <v>1.9342212348138714</v>
      </c>
    </row>
    <row r="17" spans="1:8" x14ac:dyDescent="0.2">
      <c r="A17" t="s">
        <v>470</v>
      </c>
      <c r="B17">
        <v>0.79992043089499054</v>
      </c>
      <c r="C17">
        <v>0.85654125388649405</v>
      </c>
      <c r="D17">
        <v>1.0940566366973026</v>
      </c>
      <c r="E17">
        <v>1.2641572562408654</v>
      </c>
      <c r="F17">
        <v>1.3603507568514812</v>
      </c>
      <c r="G17">
        <v>1.8682597554883291</v>
      </c>
      <c r="H17">
        <v>2.265565520560977</v>
      </c>
    </row>
    <row r="18" spans="1:8" x14ac:dyDescent="0.2">
      <c r="A18" t="s">
        <v>471</v>
      </c>
      <c r="B18">
        <v>0.80167337908879988</v>
      </c>
      <c r="C18">
        <v>0.83955447625866475</v>
      </c>
      <c r="D18">
        <v>1.077739119764803</v>
      </c>
      <c r="E18">
        <v>1.2473540671058958</v>
      </c>
      <c r="F18">
        <v>1.4268471575976192</v>
      </c>
      <c r="G18">
        <v>1.8301032203667333</v>
      </c>
      <c r="H18">
        <v>2.2374402954195487</v>
      </c>
    </row>
    <row r="19" spans="1:8" x14ac:dyDescent="0.2">
      <c r="A19" t="s">
        <v>472</v>
      </c>
      <c r="B19">
        <v>0.80664743035387421</v>
      </c>
      <c r="C19">
        <v>0.87373962763963708</v>
      </c>
      <c r="D19">
        <v>1.0904070640626575</v>
      </c>
      <c r="E19">
        <v>1.3009046599959579</v>
      </c>
      <c r="F19">
        <v>1.3678700570538189</v>
      </c>
      <c r="G19">
        <v>1.8857335756450007</v>
      </c>
      <c r="H19">
        <v>2.3209693131335309</v>
      </c>
    </row>
    <row r="20" spans="1:8" x14ac:dyDescent="0.2">
      <c r="A20" t="s">
        <v>473</v>
      </c>
      <c r="B20">
        <v>0.81083223741288668</v>
      </c>
      <c r="C20">
        <v>0.89181819830966214</v>
      </c>
      <c r="D20">
        <v>1.0920465333961462</v>
      </c>
      <c r="E20">
        <v>1.3549203941106067</v>
      </c>
      <c r="F20">
        <v>1.5703040395546182</v>
      </c>
      <c r="G20">
        <v>2.01710612030806</v>
      </c>
      <c r="H20">
        <v>2.5935679372091425</v>
      </c>
    </row>
    <row r="21" spans="1:8" x14ac:dyDescent="0.2">
      <c r="A21" t="s">
        <v>474</v>
      </c>
      <c r="B21">
        <v>0.81566354048659073</v>
      </c>
      <c r="C21">
        <v>0.91154060063879161</v>
      </c>
      <c r="D21">
        <v>1.1311640039954942</v>
      </c>
      <c r="E21">
        <v>1.3825586413549611</v>
      </c>
      <c r="F21">
        <v>1.5084480781979113</v>
      </c>
      <c r="G21">
        <v>1.995170113813534</v>
      </c>
      <c r="H21">
        <v>2.5531692765459795</v>
      </c>
    </row>
    <row r="22" spans="1:8" x14ac:dyDescent="0.2">
      <c r="A22" t="s">
        <v>475</v>
      </c>
      <c r="B22">
        <v>0.81582333962059195</v>
      </c>
      <c r="C22">
        <v>0.89195921474632678</v>
      </c>
      <c r="D22">
        <v>1.0701021754728139</v>
      </c>
      <c r="E22">
        <v>1.2947901572792393</v>
      </c>
      <c r="F22">
        <v>1.5825791590737568</v>
      </c>
      <c r="G22">
        <v>2.0669666029486358</v>
      </c>
      <c r="H22">
        <v>2.5658833659827831</v>
      </c>
    </row>
    <row r="23" spans="1:8" x14ac:dyDescent="0.2">
      <c r="A23" t="s">
        <v>476</v>
      </c>
      <c r="B23">
        <v>0.83519079551181263</v>
      </c>
      <c r="C23">
        <v>0.97339231188897368</v>
      </c>
      <c r="D23">
        <v>1.2289932118954181</v>
      </c>
      <c r="E23">
        <v>1.4550010801515059</v>
      </c>
      <c r="F23">
        <v>1.6462933853711921</v>
      </c>
      <c r="G23">
        <v>2.268265054363432</v>
      </c>
      <c r="H23">
        <v>2.8531738815834191</v>
      </c>
    </row>
    <row r="24" spans="1:8" x14ac:dyDescent="0.2">
      <c r="A24" t="s">
        <v>477</v>
      </c>
      <c r="B24">
        <v>0.82320656552090765</v>
      </c>
      <c r="C24">
        <v>0.92391775522547703</v>
      </c>
      <c r="D24">
        <v>1.1576837107999587</v>
      </c>
      <c r="E24">
        <v>1.4384355818112371</v>
      </c>
      <c r="F24">
        <v>1.6510457401620728</v>
      </c>
      <c r="G24">
        <v>2.2713150393919093</v>
      </c>
      <c r="H24">
        <v>2.8608978694063394</v>
      </c>
    </row>
    <row r="25" spans="1:8" x14ac:dyDescent="0.2">
      <c r="A25" t="s">
        <v>478</v>
      </c>
      <c r="B25">
        <v>0.83113070455927018</v>
      </c>
      <c r="C25">
        <v>0.92281376485356748</v>
      </c>
      <c r="D25">
        <v>1.2136617596610122</v>
      </c>
      <c r="E25">
        <v>1.4091527486942568</v>
      </c>
      <c r="F25">
        <v>1.6199667056041895</v>
      </c>
      <c r="G25">
        <v>2.3223452272518079</v>
      </c>
      <c r="H25">
        <v>2.7962117981393888</v>
      </c>
    </row>
    <row r="26" spans="1:8" x14ac:dyDescent="0.2">
      <c r="A26" t="s">
        <v>479</v>
      </c>
      <c r="B26">
        <v>0.83392827051828256</v>
      </c>
      <c r="C26">
        <v>1.0160446101234422</v>
      </c>
      <c r="D26">
        <v>1.1140497234171585</v>
      </c>
      <c r="E26">
        <v>1.5737299995929364</v>
      </c>
      <c r="F26">
        <v>1.8140642925867696</v>
      </c>
      <c r="G26">
        <v>2.4965088734340215</v>
      </c>
      <c r="H26">
        <v>3.1705133391543554</v>
      </c>
    </row>
    <row r="27" spans="1:8" x14ac:dyDescent="0.2">
      <c r="A27" t="s">
        <v>480</v>
      </c>
      <c r="B27">
        <v>0.85112026126726936</v>
      </c>
      <c r="C27">
        <v>0.8926641220591025</v>
      </c>
      <c r="D27">
        <v>1.1957287482689007</v>
      </c>
      <c r="E27">
        <v>1.5389342867585005</v>
      </c>
      <c r="F27">
        <v>1.7969707715812695</v>
      </c>
      <c r="G27">
        <v>2.5207792896816907</v>
      </c>
      <c r="H27">
        <v>3.2370190613221776</v>
      </c>
    </row>
    <row r="28" spans="1:8" x14ac:dyDescent="0.2">
      <c r="A28" t="s">
        <v>481</v>
      </c>
      <c r="B28">
        <v>0.84567512965527425</v>
      </c>
      <c r="C28">
        <v>0.94544055628202328</v>
      </c>
      <c r="D28">
        <v>1.2811841875743848</v>
      </c>
      <c r="E28">
        <v>1.5756365434182478</v>
      </c>
      <c r="F28">
        <v>1.8075258575785609</v>
      </c>
      <c r="G28">
        <v>2.4602937099866953</v>
      </c>
      <c r="H28">
        <v>3.1584168705730828</v>
      </c>
    </row>
    <row r="29" spans="1:8" x14ac:dyDescent="0.2">
      <c r="A29" t="s">
        <v>482</v>
      </c>
      <c r="B29">
        <v>0.82188324331867313</v>
      </c>
      <c r="C29">
        <v>0.9776623785413846</v>
      </c>
      <c r="D29">
        <v>1.3761953177319712</v>
      </c>
      <c r="E29">
        <v>1.6569593057872214</v>
      </c>
      <c r="F29">
        <v>1.9690497852409239</v>
      </c>
      <c r="G29">
        <v>2.641814432546969</v>
      </c>
      <c r="H29">
        <v>3.4586542687152035</v>
      </c>
    </row>
    <row r="30" spans="1:8" x14ac:dyDescent="0.2">
      <c r="A30" t="s">
        <v>483</v>
      </c>
      <c r="B30">
        <v>0.86284783714162472</v>
      </c>
      <c r="C30">
        <v>0.89199906876237101</v>
      </c>
      <c r="D30">
        <v>1.3529875853259963</v>
      </c>
      <c r="E30">
        <v>1.6430111636278717</v>
      </c>
      <c r="F30">
        <v>1.9598978914366669</v>
      </c>
      <c r="G30">
        <v>2.6567750002025909</v>
      </c>
      <c r="H30">
        <v>3.2914670522698404</v>
      </c>
    </row>
    <row r="31" spans="1:8" x14ac:dyDescent="0.2">
      <c r="A31" t="s">
        <v>484</v>
      </c>
      <c r="B31">
        <v>0.87108199904256634</v>
      </c>
      <c r="C31">
        <v>0.91625118819736628</v>
      </c>
      <c r="D31">
        <v>1.2645974771093185</v>
      </c>
      <c r="E31">
        <v>1.6194422038895571</v>
      </c>
      <c r="F31">
        <v>1.9995288318498994</v>
      </c>
      <c r="G31">
        <v>2.7631795731251518</v>
      </c>
      <c r="H31">
        <v>3.3797474710500568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CAD01-A29B-F648-8D1F-002B0A108C79}">
  <dimension ref="A1:O61"/>
  <sheetViews>
    <sheetView tabSelected="1" workbookViewId="0">
      <selection activeCell="B2" sqref="B2"/>
    </sheetView>
  </sheetViews>
  <sheetFormatPr baseColWidth="10" defaultRowHeight="15" x14ac:dyDescent="0.2"/>
  <cols>
    <col min="2" max="2" width="17.1640625" customWidth="1"/>
    <col min="3" max="3" width="23.83203125" customWidth="1"/>
    <col min="4" max="4" width="15.5" customWidth="1"/>
    <col min="5" max="5" width="17.83203125" customWidth="1"/>
    <col min="6" max="6" width="13.6640625" customWidth="1"/>
    <col min="7" max="7" width="16.5" customWidth="1"/>
    <col min="10" max="10" width="15.33203125" customWidth="1"/>
    <col min="11" max="11" width="14" customWidth="1"/>
    <col min="12" max="12" width="14.5" customWidth="1"/>
    <col min="13" max="13" width="15" customWidth="1"/>
    <col min="14" max="14" width="15.33203125" customWidth="1"/>
    <col min="15" max="15" width="13.33203125" customWidth="1"/>
  </cols>
  <sheetData>
    <row r="1" spans="1:15" x14ac:dyDescent="0.2">
      <c r="A1" t="s">
        <v>454</v>
      </c>
      <c r="B1" t="s">
        <v>441</v>
      </c>
      <c r="C1" t="s">
        <v>440</v>
      </c>
      <c r="D1" t="s">
        <v>442</v>
      </c>
      <c r="E1" t="s">
        <v>443</v>
      </c>
      <c r="F1" s="3" t="s">
        <v>444</v>
      </c>
      <c r="G1" s="3" t="s">
        <v>445</v>
      </c>
      <c r="H1" t="s">
        <v>446</v>
      </c>
      <c r="I1" t="s">
        <v>447</v>
      </c>
      <c r="J1" s="3" t="s">
        <v>448</v>
      </c>
      <c r="K1" s="3" t="s">
        <v>449</v>
      </c>
      <c r="L1" s="3" t="s">
        <v>450</v>
      </c>
      <c r="M1" s="3" t="s">
        <v>451</v>
      </c>
      <c r="N1" s="3" t="s">
        <v>452</v>
      </c>
      <c r="O1" s="3" t="s">
        <v>453</v>
      </c>
    </row>
    <row r="2" spans="1:15" x14ac:dyDescent="0.2">
      <c r="A2" t="s">
        <v>515</v>
      </c>
      <c r="B2">
        <v>65.629194040161551</v>
      </c>
      <c r="C2">
        <v>0.154</v>
      </c>
      <c r="D2">
        <v>56.716515519824775</v>
      </c>
      <c r="E2">
        <v>0.1734</v>
      </c>
      <c r="F2">
        <v>62.141950588593019</v>
      </c>
      <c r="G2">
        <v>0.1782</v>
      </c>
      <c r="H2">
        <v>61.76497274499755</v>
      </c>
      <c r="I2">
        <v>0.21879999999999999</v>
      </c>
      <c r="J2">
        <v>66.732176737763751</v>
      </c>
      <c r="K2">
        <v>0.3347</v>
      </c>
      <c r="L2">
        <v>73.407165058141416</v>
      </c>
      <c r="M2">
        <v>0.1865</v>
      </c>
      <c r="N2">
        <v>72.331113382197472</v>
      </c>
      <c r="O2">
        <v>0.17780000000000001</v>
      </c>
    </row>
    <row r="3" spans="1:15" x14ac:dyDescent="0.2">
      <c r="A3" t="s">
        <v>516</v>
      </c>
      <c r="B3">
        <v>64.111924968754892</v>
      </c>
      <c r="C3">
        <v>0.154</v>
      </c>
      <c r="D3">
        <v>60.359902608692266</v>
      </c>
      <c r="E3">
        <v>0.2475</v>
      </c>
      <c r="F3">
        <v>75.304476570944871</v>
      </c>
      <c r="G3">
        <v>0.158</v>
      </c>
      <c r="H3">
        <v>68.969959537247902</v>
      </c>
      <c r="I3">
        <v>0.2918</v>
      </c>
      <c r="J3">
        <v>70.491173624740696</v>
      </c>
      <c r="K3">
        <v>0.22550000000000001</v>
      </c>
      <c r="L3">
        <v>79.329736249815753</v>
      </c>
      <c r="M3">
        <v>0.12709999999999999</v>
      </c>
      <c r="N3">
        <v>74.374885560951796</v>
      </c>
      <c r="O3">
        <v>0.13930000000000001</v>
      </c>
    </row>
    <row r="4" spans="1:15" x14ac:dyDescent="0.2">
      <c r="A4" t="s">
        <v>517</v>
      </c>
      <c r="B4">
        <v>90.241722711816209</v>
      </c>
      <c r="C4">
        <v>0.12870000000000001</v>
      </c>
      <c r="D4">
        <v>69.53593662832796</v>
      </c>
      <c r="E4">
        <v>0.17469999999999999</v>
      </c>
      <c r="F4">
        <v>70.981632314813382</v>
      </c>
      <c r="G4">
        <v>0.1658</v>
      </c>
      <c r="H4">
        <v>58.938123960625461</v>
      </c>
      <c r="I4">
        <v>0.20080000000000001</v>
      </c>
      <c r="J4">
        <v>68.896610717026306</v>
      </c>
      <c r="K4">
        <v>0.16700000000000001</v>
      </c>
      <c r="L4">
        <v>67.238329872345403</v>
      </c>
      <c r="M4">
        <v>0.1067</v>
      </c>
      <c r="N4">
        <v>69.500053407948855</v>
      </c>
      <c r="O4">
        <v>0.16539999999999999</v>
      </c>
    </row>
    <row r="5" spans="1:15" x14ac:dyDescent="0.2">
      <c r="A5" t="s">
        <v>518</v>
      </c>
      <c r="B5">
        <v>73.862935745620973</v>
      </c>
      <c r="C5">
        <v>0.16320000000000001</v>
      </c>
      <c r="D5">
        <v>62.340426987655192</v>
      </c>
      <c r="E5">
        <v>0.28910000000000002</v>
      </c>
      <c r="F5">
        <v>89.478663627813134</v>
      </c>
      <c r="G5">
        <v>0.1784</v>
      </c>
      <c r="H5">
        <v>77.359242393081871</v>
      </c>
      <c r="I5">
        <v>0.3664</v>
      </c>
      <c r="J5">
        <v>78.424993107237086</v>
      </c>
      <c r="K5">
        <v>0.33579999999999999</v>
      </c>
      <c r="L5">
        <v>85.639680231634159</v>
      </c>
      <c r="M5">
        <v>0.20730000000000001</v>
      </c>
      <c r="N5">
        <v>94.526931544671299</v>
      </c>
      <c r="O5">
        <v>0.2122</v>
      </c>
    </row>
    <row r="6" spans="1:15" x14ac:dyDescent="0.2">
      <c r="A6" t="s">
        <v>519</v>
      </c>
      <c r="B6">
        <v>93.589691977345566</v>
      </c>
      <c r="C6">
        <v>0.15909999999999999</v>
      </c>
      <c r="D6">
        <v>57.551711103293819</v>
      </c>
      <c r="E6">
        <v>0.28299999999999997</v>
      </c>
      <c r="F6">
        <v>90.911253064659135</v>
      </c>
      <c r="G6">
        <v>0.21529999999999999</v>
      </c>
      <c r="H6">
        <v>60.451678885987313</v>
      </c>
      <c r="I6">
        <v>0.28610000000000002</v>
      </c>
      <c r="J6">
        <v>75.509822922312793</v>
      </c>
      <c r="K6">
        <v>0.30420000000000003</v>
      </c>
      <c r="L6">
        <v>94.003679764939875</v>
      </c>
      <c r="M6">
        <v>0.2135</v>
      </c>
      <c r="N6">
        <v>84.985808769875419</v>
      </c>
      <c r="O6">
        <v>0.16170000000000001</v>
      </c>
    </row>
    <row r="7" spans="1:15" x14ac:dyDescent="0.2">
      <c r="A7" t="s">
        <v>520</v>
      </c>
      <c r="B7">
        <v>86.642513313244052</v>
      </c>
      <c r="C7">
        <v>0.1714</v>
      </c>
      <c r="D7">
        <v>60.44745728485956</v>
      </c>
      <c r="E7">
        <v>0.22639999999999999</v>
      </c>
      <c r="F7">
        <v>97.707011259466242</v>
      </c>
      <c r="G7">
        <v>0.246</v>
      </c>
      <c r="H7">
        <v>65.358314037540069</v>
      </c>
      <c r="I7">
        <v>0.23180000000000001</v>
      </c>
      <c r="J7">
        <v>66.864162540253417</v>
      </c>
      <c r="K7">
        <v>0.25629999999999997</v>
      </c>
      <c r="L7">
        <v>122.09153349966648</v>
      </c>
      <c r="M7">
        <v>0.24429999999999999</v>
      </c>
      <c r="N7">
        <v>95.251615264300511</v>
      </c>
      <c r="O7">
        <v>0.15140000000000001</v>
      </c>
    </row>
    <row r="8" spans="1:15" x14ac:dyDescent="0.2">
      <c r="A8" t="s">
        <v>521</v>
      </c>
      <c r="B8">
        <v>63.9895642880075</v>
      </c>
      <c r="C8">
        <v>0.15690000000000001</v>
      </c>
      <c r="D8">
        <v>62.15923692392316</v>
      </c>
      <c r="E8">
        <v>0.29099999999999998</v>
      </c>
      <c r="F8">
        <v>82.368812202616084</v>
      </c>
      <c r="G8">
        <v>0.23630000000000001</v>
      </c>
      <c r="H8">
        <v>77.161397089736511</v>
      </c>
      <c r="I8">
        <v>0.28860000000000002</v>
      </c>
      <c r="J8">
        <v>76.007914930637838</v>
      </c>
      <c r="K8">
        <v>0.27389999999999998</v>
      </c>
      <c r="L8">
        <v>98.627488774240078</v>
      </c>
      <c r="M8">
        <v>0.22359999999999999</v>
      </c>
      <c r="N8">
        <v>108.56952578312575</v>
      </c>
      <c r="O8">
        <v>0.2296</v>
      </c>
    </row>
    <row r="9" spans="1:15" x14ac:dyDescent="0.2">
      <c r="A9" t="s">
        <v>522</v>
      </c>
      <c r="B9">
        <v>75.821702401637296</v>
      </c>
      <c r="C9">
        <v>0.17369999999999999</v>
      </c>
      <c r="D9">
        <v>60.974028436446211</v>
      </c>
      <c r="E9">
        <v>0.33200000000000002</v>
      </c>
      <c r="F9">
        <v>106.61192601148838</v>
      </c>
      <c r="G9">
        <v>0.26779999999999998</v>
      </c>
      <c r="H9">
        <v>71.359340949344997</v>
      </c>
      <c r="I9">
        <v>0.27889999999999998</v>
      </c>
      <c r="J9">
        <v>74.808372127049751</v>
      </c>
      <c r="K9">
        <v>0.45689999999999997</v>
      </c>
      <c r="L9">
        <v>86.800968530140224</v>
      </c>
      <c r="M9">
        <v>0.17119999999999999</v>
      </c>
      <c r="N9">
        <v>95.171626133895288</v>
      </c>
      <c r="O9">
        <v>0.16669999999999999</v>
      </c>
    </row>
    <row r="10" spans="1:15" x14ac:dyDescent="0.2">
      <c r="A10" t="s">
        <v>523</v>
      </c>
      <c r="B10">
        <v>65.011621137268534</v>
      </c>
      <c r="C10">
        <v>0.15359999999999999</v>
      </c>
      <c r="D10">
        <v>61.492485747783654</v>
      </c>
      <c r="E10">
        <v>0.30859999999999999</v>
      </c>
      <c r="F10">
        <v>94.085636967658658</v>
      </c>
      <c r="G10">
        <v>0.32600000000000001</v>
      </c>
      <c r="H10">
        <v>70.096551364743661</v>
      </c>
      <c r="I10">
        <v>0.34239999999999998</v>
      </c>
      <c r="J10">
        <v>73.691129756276652</v>
      </c>
      <c r="K10">
        <v>0.38840000000000002</v>
      </c>
      <c r="L10">
        <v>101.74517363843871</v>
      </c>
      <c r="M10">
        <v>0.19700000000000001</v>
      </c>
      <c r="N10">
        <v>88.34107703345839</v>
      </c>
      <c r="O10">
        <v>0.23139999999999999</v>
      </c>
    </row>
    <row r="11" spans="1:15" x14ac:dyDescent="0.2">
      <c r="A11" t="s">
        <v>524</v>
      </c>
      <c r="B11">
        <v>68.265160495894946</v>
      </c>
      <c r="C11">
        <v>0.15640000000000001</v>
      </c>
      <c r="D11">
        <v>70.583581257076432</v>
      </c>
      <c r="E11">
        <v>0.432</v>
      </c>
      <c r="F11">
        <v>89.891704865030235</v>
      </c>
      <c r="G11">
        <v>0.33429999999999999</v>
      </c>
      <c r="H11">
        <v>82.961498990704044</v>
      </c>
      <c r="I11">
        <v>0.52669999999999995</v>
      </c>
      <c r="J11">
        <v>110.04850828917971</v>
      </c>
      <c r="K11">
        <v>0.4556</v>
      </c>
      <c r="L11">
        <v>171.01047663334487</v>
      </c>
      <c r="M11">
        <v>0.36840000000000001</v>
      </c>
      <c r="N11">
        <v>226.50983494994139</v>
      </c>
      <c r="O11">
        <v>0.2888</v>
      </c>
    </row>
    <row r="12" spans="1:15" x14ac:dyDescent="0.2">
      <c r="A12" t="s">
        <v>525</v>
      </c>
      <c r="B12">
        <v>74.994099111395656</v>
      </c>
      <c r="C12">
        <v>0.1608</v>
      </c>
      <c r="D12">
        <v>75.830306070721818</v>
      </c>
      <c r="E12">
        <v>0.36580000000000001</v>
      </c>
      <c r="F12">
        <v>89.946461304483194</v>
      </c>
      <c r="G12">
        <v>0.36890000000000001</v>
      </c>
      <c r="H12">
        <v>79.008713483342305</v>
      </c>
      <c r="I12">
        <v>0.45450000000000002</v>
      </c>
      <c r="J12">
        <v>88.156071959157174</v>
      </c>
      <c r="K12">
        <v>0.38129999999999997</v>
      </c>
      <c r="L12">
        <v>186.36468973671495</v>
      </c>
      <c r="M12">
        <v>0.28210000000000002</v>
      </c>
      <c r="N12">
        <v>216.32541195792967</v>
      </c>
      <c r="O12">
        <v>0.30530000000000002</v>
      </c>
    </row>
    <row r="13" spans="1:15" x14ac:dyDescent="0.2">
      <c r="A13" t="s">
        <v>526</v>
      </c>
      <c r="B13">
        <v>129.00486206027338</v>
      </c>
      <c r="C13">
        <v>0.1661</v>
      </c>
      <c r="D13">
        <v>62.091365854569915</v>
      </c>
      <c r="E13">
        <v>0.3705</v>
      </c>
      <c r="F13">
        <v>80.792860823763888</v>
      </c>
      <c r="G13">
        <v>0.4002</v>
      </c>
      <c r="H13">
        <v>89.59011004919968</v>
      </c>
      <c r="I13">
        <v>0.43120000000000003</v>
      </c>
      <c r="J13">
        <v>105.55827295621954</v>
      </c>
      <c r="K13">
        <v>0.39960000000000001</v>
      </c>
      <c r="L13">
        <v>173.7082304020168</v>
      </c>
      <c r="M13">
        <v>0.29980000000000001</v>
      </c>
      <c r="N13">
        <v>238.38762830273637</v>
      </c>
      <c r="O13">
        <v>0.21079999999999999</v>
      </c>
    </row>
    <row r="14" spans="1:15" x14ac:dyDescent="0.2">
      <c r="A14" t="s">
        <v>527</v>
      </c>
      <c r="B14">
        <v>70.619570258166064</v>
      </c>
      <c r="C14">
        <v>0.1704</v>
      </c>
      <c r="D14">
        <v>63.560361419022442</v>
      </c>
      <c r="E14">
        <v>0.39900000000000002</v>
      </c>
      <c r="F14">
        <v>91.687972760119635</v>
      </c>
      <c r="G14">
        <v>0.40300000000000002</v>
      </c>
      <c r="H14">
        <v>107.00593010015233</v>
      </c>
      <c r="I14">
        <v>0.54669999999999996</v>
      </c>
      <c r="J14">
        <v>97.92764963639118</v>
      </c>
      <c r="K14">
        <v>0.61580000000000001</v>
      </c>
      <c r="L14">
        <v>191.82489600732944</v>
      </c>
      <c r="M14">
        <v>0.30430000000000001</v>
      </c>
      <c r="N14">
        <v>191.59112436063043</v>
      </c>
      <c r="O14">
        <v>0.33900000000000002</v>
      </c>
    </row>
    <row r="15" spans="1:15" x14ac:dyDescent="0.2">
      <c r="A15" t="s">
        <v>528</v>
      </c>
      <c r="B15">
        <v>76.046293914638895</v>
      </c>
      <c r="C15">
        <v>0.16200000000000001</v>
      </c>
      <c r="D15">
        <v>56.211750879742745</v>
      </c>
      <c r="E15">
        <v>0.59319999999999995</v>
      </c>
      <c r="F15">
        <v>94.629419624277773</v>
      </c>
      <c r="G15">
        <v>0.38469999999999999</v>
      </c>
      <c r="H15">
        <v>87.598007721269809</v>
      </c>
      <c r="I15">
        <v>0.54039999999999999</v>
      </c>
      <c r="J15">
        <v>92.523423071457159</v>
      </c>
      <c r="K15">
        <v>0.4753</v>
      </c>
      <c r="L15">
        <v>197.36257525240421</v>
      </c>
      <c r="M15">
        <v>0.3347</v>
      </c>
      <c r="N15">
        <v>194.505529438774</v>
      </c>
      <c r="O15">
        <v>0.36020000000000002</v>
      </c>
    </row>
    <row r="16" spans="1:15" x14ac:dyDescent="0.2">
      <c r="A16" t="s">
        <v>529</v>
      </c>
      <c r="B16">
        <v>65.49016184615688</v>
      </c>
      <c r="C16">
        <v>0.1636</v>
      </c>
      <c r="D16">
        <v>63.036938476144094</v>
      </c>
      <c r="E16">
        <v>0.6643</v>
      </c>
      <c r="F16">
        <v>77.802514374681181</v>
      </c>
      <c r="G16">
        <v>0.45829999999999999</v>
      </c>
      <c r="H16">
        <v>97.827149722041156</v>
      </c>
      <c r="I16">
        <v>0.64710000000000001</v>
      </c>
      <c r="J16">
        <v>99.866088427611587</v>
      </c>
      <c r="K16">
        <v>0.43309999999999998</v>
      </c>
      <c r="L16">
        <v>154.99587050024383</v>
      </c>
      <c r="M16">
        <v>0.41789999999999999</v>
      </c>
      <c r="N16">
        <v>264.67525664677913</v>
      </c>
      <c r="O16">
        <v>0.37519999999999998</v>
      </c>
    </row>
    <row r="17" spans="1:15" x14ac:dyDescent="0.2">
      <c r="A17" t="s">
        <v>530</v>
      </c>
      <c r="B17">
        <v>83.677896994470672</v>
      </c>
      <c r="C17">
        <v>0.161</v>
      </c>
      <c r="D17">
        <v>56.139892478211522</v>
      </c>
      <c r="E17">
        <v>0.4461</v>
      </c>
      <c r="F17">
        <v>112.3841095291401</v>
      </c>
      <c r="G17">
        <v>0.40860000000000002</v>
      </c>
      <c r="H17">
        <v>82.900069771357977</v>
      </c>
      <c r="I17">
        <v>0.55649999999999999</v>
      </c>
      <c r="J17">
        <v>157.24777808648517</v>
      </c>
      <c r="K17">
        <v>0.57430000000000003</v>
      </c>
      <c r="L17">
        <v>185.95396504737093</v>
      </c>
      <c r="M17">
        <v>0.38229999999999997</v>
      </c>
      <c r="N17">
        <v>199.93091515544307</v>
      </c>
      <c r="O17">
        <v>0.37769999999999998</v>
      </c>
    </row>
    <row r="18" spans="1:15" x14ac:dyDescent="0.2">
      <c r="A18" t="s">
        <v>531</v>
      </c>
      <c r="B18">
        <v>79.862966819323674</v>
      </c>
      <c r="C18">
        <v>0.1565</v>
      </c>
      <c r="D18">
        <v>65.141046937515995</v>
      </c>
      <c r="E18">
        <v>0.73970000000000002</v>
      </c>
      <c r="F18">
        <v>106.37448194961803</v>
      </c>
      <c r="G18">
        <v>0.46689999999999998</v>
      </c>
      <c r="H18">
        <v>69.347851066786347</v>
      </c>
      <c r="I18">
        <v>0.72699999999999998</v>
      </c>
      <c r="J18">
        <v>121.6480352180978</v>
      </c>
      <c r="K18">
        <v>0.63</v>
      </c>
      <c r="L18">
        <v>198.90794196382416</v>
      </c>
      <c r="M18">
        <v>0.46350000000000002</v>
      </c>
      <c r="N18">
        <v>309.44474966915345</v>
      </c>
      <c r="O18">
        <v>0.35260000000000002</v>
      </c>
    </row>
    <row r="19" spans="1:15" x14ac:dyDescent="0.2">
      <c r="A19" t="s">
        <v>532</v>
      </c>
      <c r="B19">
        <v>55.012911912250409</v>
      </c>
      <c r="C19">
        <v>0.16250000000000001</v>
      </c>
      <c r="D19">
        <v>66.060915679439205</v>
      </c>
      <c r="E19">
        <v>0.53490000000000004</v>
      </c>
      <c r="F19">
        <v>95.593172302371428</v>
      </c>
      <c r="G19">
        <v>0.433</v>
      </c>
      <c r="H19">
        <v>62.881380981387565</v>
      </c>
      <c r="I19">
        <v>0.45900000000000002</v>
      </c>
      <c r="J19">
        <v>130.87511676441434</v>
      </c>
      <c r="K19">
        <v>0.65180000000000005</v>
      </c>
      <c r="L19">
        <v>158.37839759646346</v>
      </c>
      <c r="M19">
        <v>0.38529999999999998</v>
      </c>
      <c r="N19">
        <v>244.96933094389288</v>
      </c>
      <c r="O19">
        <v>0.25940000000000002</v>
      </c>
    </row>
    <row r="20" spans="1:15" x14ac:dyDescent="0.2">
      <c r="A20" t="s">
        <v>533</v>
      </c>
      <c r="B20">
        <v>64.66808426027967</v>
      </c>
      <c r="C20">
        <v>0.17299999999999999</v>
      </c>
      <c r="D20">
        <v>63.400764274425079</v>
      </c>
      <c r="E20">
        <v>0.68669999999999998</v>
      </c>
      <c r="F20">
        <v>91.747247363413209</v>
      </c>
      <c r="G20">
        <v>0.56679999999999997</v>
      </c>
      <c r="H20">
        <v>94.153369724057811</v>
      </c>
      <c r="I20">
        <v>0.71279999999999999</v>
      </c>
      <c r="J20">
        <v>156.72979612666572</v>
      </c>
      <c r="K20">
        <v>0.55289999999999995</v>
      </c>
      <c r="L20">
        <v>293.80866367818248</v>
      </c>
      <c r="M20">
        <v>0.4798</v>
      </c>
      <c r="N20">
        <v>262.96091066366751</v>
      </c>
      <c r="O20">
        <v>0.3921</v>
      </c>
    </row>
    <row r="21" spans="1:15" x14ac:dyDescent="0.2">
      <c r="A21" t="s">
        <v>534</v>
      </c>
      <c r="B21">
        <v>74.787019832212238</v>
      </c>
      <c r="C21">
        <v>0.1767</v>
      </c>
      <c r="D21">
        <v>51.980496627635979</v>
      </c>
      <c r="E21">
        <v>0.80769999999999997</v>
      </c>
      <c r="F21">
        <v>103.65767807989167</v>
      </c>
      <c r="G21">
        <v>0.5181</v>
      </c>
      <c r="H21">
        <v>76.826029918535141</v>
      </c>
      <c r="I21">
        <v>0.66959999999999997</v>
      </c>
      <c r="J21">
        <v>154.39057015619187</v>
      </c>
      <c r="K21">
        <v>0.83479999999999999</v>
      </c>
      <c r="L21">
        <v>245.20744428331446</v>
      </c>
      <c r="M21">
        <v>0.55210000000000004</v>
      </c>
      <c r="N21">
        <v>332.9538758652406</v>
      </c>
      <c r="O21">
        <v>0.4229</v>
      </c>
    </row>
    <row r="22" spans="1:15" x14ac:dyDescent="0.2">
      <c r="A22" t="s">
        <v>535</v>
      </c>
      <c r="B22">
        <v>66.686455631268402</v>
      </c>
      <c r="C22">
        <v>0.17699999999999999</v>
      </c>
      <c r="D22">
        <v>52.972308642494326</v>
      </c>
      <c r="E22">
        <v>0.747</v>
      </c>
      <c r="F22">
        <v>117.26929387121099</v>
      </c>
      <c r="G22">
        <v>0.70640000000000003</v>
      </c>
      <c r="H22">
        <v>137.80206349170683</v>
      </c>
      <c r="I22">
        <v>0.70899999999999996</v>
      </c>
      <c r="J22">
        <v>101.00964944022427</v>
      </c>
      <c r="K22">
        <v>0.77459999999999996</v>
      </c>
      <c r="L22">
        <v>188.25241448322524</v>
      </c>
      <c r="M22">
        <v>0.49719999999999998</v>
      </c>
      <c r="N22">
        <v>318.76668979601453</v>
      </c>
      <c r="O22">
        <v>0.37719999999999998</v>
      </c>
    </row>
    <row r="23" spans="1:15" x14ac:dyDescent="0.2">
      <c r="A23" t="s">
        <v>536</v>
      </c>
      <c r="B23">
        <v>62.211324276755576</v>
      </c>
      <c r="C23">
        <v>0.16309999999999999</v>
      </c>
      <c r="D23">
        <v>51.913201963470613</v>
      </c>
      <c r="E23">
        <v>0.50409999999999999</v>
      </c>
      <c r="F23">
        <v>70.128954940134392</v>
      </c>
      <c r="G23">
        <v>0.76790000000000003</v>
      </c>
      <c r="H23">
        <v>120.44442939123317</v>
      </c>
      <c r="I23">
        <v>0.78349999999999997</v>
      </c>
      <c r="J23">
        <v>166.83711583543402</v>
      </c>
      <c r="K23">
        <v>0.70889999999999997</v>
      </c>
      <c r="L23">
        <v>243.73882333203775</v>
      </c>
      <c r="M23">
        <v>0.55869999999999997</v>
      </c>
      <c r="N23">
        <v>271.49204455164295</v>
      </c>
      <c r="O23">
        <v>0.56499999999999995</v>
      </c>
    </row>
    <row r="24" spans="1:15" x14ac:dyDescent="0.2">
      <c r="A24" t="s">
        <v>537</v>
      </c>
      <c r="B24">
        <v>91.616251969324907</v>
      </c>
      <c r="C24">
        <v>0.16300000000000001</v>
      </c>
      <c r="D24">
        <v>82.524267681241469</v>
      </c>
      <c r="E24">
        <v>0.70469999999999999</v>
      </c>
      <c r="F24">
        <v>93.156624992286353</v>
      </c>
      <c r="G24">
        <v>0.61609999999999998</v>
      </c>
      <c r="H24">
        <v>96.422080306671347</v>
      </c>
      <c r="I24">
        <v>0.80269999999999997</v>
      </c>
      <c r="J24">
        <v>134.69412634721334</v>
      </c>
      <c r="K24">
        <v>0.84930000000000005</v>
      </c>
      <c r="L24">
        <v>279.03284552763961</v>
      </c>
      <c r="M24">
        <v>0.52390000000000003</v>
      </c>
      <c r="N24">
        <v>309.58082334879003</v>
      </c>
      <c r="O24">
        <v>0.49540000000000001</v>
      </c>
    </row>
    <row r="25" spans="1:15" x14ac:dyDescent="0.2">
      <c r="A25" t="s">
        <v>538</v>
      </c>
      <c r="B25">
        <v>82.032001461582325</v>
      </c>
      <c r="C25">
        <v>0.16600000000000001</v>
      </c>
      <c r="D25">
        <v>56.585791499398304</v>
      </c>
      <c r="E25">
        <v>0.82110000000000005</v>
      </c>
      <c r="F25">
        <v>88.656604745170583</v>
      </c>
      <c r="G25">
        <v>0.70379999999999998</v>
      </c>
      <c r="H25">
        <v>91.686150454270162</v>
      </c>
      <c r="I25">
        <v>0.81789999999999996</v>
      </c>
      <c r="J25">
        <v>145.99942869553641</v>
      </c>
      <c r="K25">
        <v>0.8871</v>
      </c>
      <c r="L25">
        <v>191.64427686273538</v>
      </c>
      <c r="M25">
        <v>0.54600000000000004</v>
      </c>
      <c r="N25">
        <v>331.30569530969098</v>
      </c>
      <c r="O25">
        <v>0.59330000000000005</v>
      </c>
    </row>
    <row r="26" spans="1:15" x14ac:dyDescent="0.2">
      <c r="A26" t="s">
        <v>539</v>
      </c>
      <c r="B26">
        <v>75.015010786344007</v>
      </c>
      <c r="C26">
        <v>0.17469999999999999</v>
      </c>
      <c r="D26">
        <v>70.646761603114371</v>
      </c>
      <c r="E26">
        <v>0.45300000000000001</v>
      </c>
      <c r="F26">
        <v>93.34368906519623</v>
      </c>
      <c r="G26">
        <v>0.79479999999999995</v>
      </c>
      <c r="H26">
        <v>96.455072536237125</v>
      </c>
      <c r="I26">
        <v>0.83630000000000004</v>
      </c>
      <c r="J26">
        <v>171.60549154770018</v>
      </c>
      <c r="K26">
        <v>0.90569999999999995</v>
      </c>
      <c r="L26">
        <v>237.13092640515191</v>
      </c>
      <c r="M26">
        <v>0.623</v>
      </c>
      <c r="N26">
        <v>230.26093741734127</v>
      </c>
      <c r="O26">
        <v>0.63680000000000003</v>
      </c>
    </row>
    <row r="27" spans="1:15" x14ac:dyDescent="0.2">
      <c r="A27" t="s">
        <v>540</v>
      </c>
      <c r="B27">
        <v>68.857567635680553</v>
      </c>
      <c r="C27">
        <v>0.1661</v>
      </c>
      <c r="D27">
        <v>97.850668262578267</v>
      </c>
      <c r="E27">
        <v>0.79120000000000001</v>
      </c>
      <c r="F27">
        <v>111.07207701035705</v>
      </c>
      <c r="G27">
        <v>0.69230000000000003</v>
      </c>
      <c r="H27">
        <v>97.847889225494526</v>
      </c>
      <c r="I27">
        <v>1.0342</v>
      </c>
      <c r="J27">
        <v>145.41015457132767</v>
      </c>
      <c r="K27">
        <v>0.9456</v>
      </c>
      <c r="L27">
        <v>263.16886857388522</v>
      </c>
      <c r="M27">
        <v>0.50080000000000002</v>
      </c>
      <c r="N27">
        <v>251.09522605794817</v>
      </c>
      <c r="O27">
        <v>0.44779999999999998</v>
      </c>
    </row>
    <row r="28" spans="1:15" x14ac:dyDescent="0.2">
      <c r="A28" t="s">
        <v>541</v>
      </c>
      <c r="B28">
        <v>79.217206933714166</v>
      </c>
      <c r="C28">
        <v>0.1656</v>
      </c>
      <c r="D28">
        <v>64.898157109870866</v>
      </c>
      <c r="E28">
        <v>0.70350000000000001</v>
      </c>
      <c r="F28">
        <v>94.113798274052755</v>
      </c>
      <c r="G28">
        <v>0.65010000000000001</v>
      </c>
      <c r="H28">
        <v>96.347395763568557</v>
      </c>
      <c r="I28">
        <v>0.85219999999999996</v>
      </c>
      <c r="J28">
        <v>161.88914727721718</v>
      </c>
      <c r="K28">
        <v>0.90859999999999996</v>
      </c>
      <c r="L28">
        <v>289.27758366621572</v>
      </c>
      <c r="M28">
        <v>0.74809999999999999</v>
      </c>
      <c r="N28">
        <v>400.97207708898878</v>
      </c>
      <c r="O28">
        <v>0.44440000000000002</v>
      </c>
    </row>
    <row r="29" spans="1:15" x14ac:dyDescent="0.2">
      <c r="A29" t="s">
        <v>542</v>
      </c>
      <c r="B29">
        <v>297.02312383760614</v>
      </c>
      <c r="C29">
        <v>0.1694</v>
      </c>
      <c r="D29">
        <v>71.469303442797852</v>
      </c>
      <c r="E29">
        <v>0.9234</v>
      </c>
      <c r="F29">
        <v>68.286346074000647</v>
      </c>
      <c r="G29">
        <v>0.85409999999999997</v>
      </c>
      <c r="H29">
        <v>115.88736711982595</v>
      </c>
      <c r="I29">
        <v>0.94989999999999997</v>
      </c>
      <c r="J29">
        <v>119.33274056972655</v>
      </c>
      <c r="K29">
        <v>1.05</v>
      </c>
      <c r="L29">
        <v>310.58108348641287</v>
      </c>
      <c r="M29">
        <v>0.64180000000000004</v>
      </c>
      <c r="N29">
        <v>375.60741253568835</v>
      </c>
      <c r="O29">
        <v>0.53739999999999999</v>
      </c>
    </row>
    <row r="30" spans="1:15" x14ac:dyDescent="0.2">
      <c r="A30" t="s">
        <v>543</v>
      </c>
      <c r="B30">
        <v>58.454703926821061</v>
      </c>
      <c r="C30">
        <v>0.18690000000000001</v>
      </c>
      <c r="D30">
        <v>95.357984149505697</v>
      </c>
      <c r="E30">
        <v>0.98770000000000002</v>
      </c>
      <c r="F30">
        <v>42.091460173748445</v>
      </c>
      <c r="G30">
        <v>0.70150000000000001</v>
      </c>
      <c r="H30">
        <v>95.676295246721267</v>
      </c>
      <c r="I30">
        <v>1.1359999999999999</v>
      </c>
      <c r="J30">
        <v>181.76448622703046</v>
      </c>
      <c r="K30">
        <v>0.86019999999999996</v>
      </c>
      <c r="L30">
        <v>328.551948214314</v>
      </c>
      <c r="M30">
        <v>0.70960000000000001</v>
      </c>
      <c r="N30">
        <v>487.1564317360922</v>
      </c>
      <c r="O30">
        <v>0.6804</v>
      </c>
    </row>
    <row r="31" spans="1:15" x14ac:dyDescent="0.2">
      <c r="A31" t="s">
        <v>544</v>
      </c>
      <c r="B31">
        <v>55.390693548901261</v>
      </c>
      <c r="C31">
        <v>0.16189999999999999</v>
      </c>
      <c r="D31">
        <v>60.405825484838495</v>
      </c>
      <c r="E31">
        <v>0.93920000000000003</v>
      </c>
      <c r="F31">
        <v>122.26316920506009</v>
      </c>
      <c r="G31">
        <v>0.98909999999999998</v>
      </c>
      <c r="H31">
        <v>156.62207453582062</v>
      </c>
      <c r="I31">
        <v>0.87139999999999995</v>
      </c>
      <c r="J31">
        <v>155.63734353565232</v>
      </c>
      <c r="K31">
        <v>0.91059999999999997</v>
      </c>
      <c r="L31">
        <v>240.63183701139303</v>
      </c>
      <c r="M31">
        <v>0.61299999999999999</v>
      </c>
      <c r="N31">
        <v>485.67869551588899</v>
      </c>
      <c r="O31">
        <v>0.57599999999999996</v>
      </c>
    </row>
    <row r="32" spans="1:15" x14ac:dyDescent="0.2">
      <c r="A32" t="s">
        <v>485</v>
      </c>
      <c r="B32">
        <v>332.90518303251503</v>
      </c>
      <c r="C32">
        <v>7.3099999999999998E-2</v>
      </c>
      <c r="D32">
        <v>426.83317298238455</v>
      </c>
      <c r="E32">
        <v>5.9299999999999999E-2</v>
      </c>
      <c r="F32">
        <v>285.47149674510621</v>
      </c>
      <c r="G32">
        <v>8.4199999999999997E-2</v>
      </c>
      <c r="H32">
        <v>504.28136850125833</v>
      </c>
      <c r="I32">
        <v>1.0999999999999999E-2</v>
      </c>
      <c r="J32">
        <v>329.28802694467805</v>
      </c>
      <c r="K32">
        <v>0.1011</v>
      </c>
      <c r="L32">
        <v>322.4047093513592</v>
      </c>
      <c r="M32">
        <v>8.9599999999999999E-2</v>
      </c>
      <c r="N32">
        <v>282.48778955436489</v>
      </c>
      <c r="O32">
        <v>8.1600000000000006E-2</v>
      </c>
    </row>
    <row r="33" spans="1:15" x14ac:dyDescent="0.2">
      <c r="A33" t="s">
        <v>486</v>
      </c>
      <c r="B33">
        <v>351.03558654436534</v>
      </c>
      <c r="C33">
        <v>6.5000000000000002E-2</v>
      </c>
      <c r="D33">
        <v>229.92859984308751</v>
      </c>
      <c r="E33">
        <v>2.6800000000000001E-2</v>
      </c>
      <c r="F33">
        <v>286.53424405296676</v>
      </c>
      <c r="G33">
        <v>7.85E-2</v>
      </c>
      <c r="H33">
        <v>540.56897131774917</v>
      </c>
      <c r="I33">
        <v>0.1164</v>
      </c>
      <c r="J33">
        <v>255.88088827811742</v>
      </c>
      <c r="K33">
        <v>9.8299999999999998E-2</v>
      </c>
      <c r="L33">
        <v>545.68339798906163</v>
      </c>
      <c r="M33">
        <v>6.3E-2</v>
      </c>
      <c r="N33">
        <v>350.34762326833504</v>
      </c>
      <c r="O33">
        <v>7.3099999999999998E-2</v>
      </c>
    </row>
    <row r="34" spans="1:15" x14ac:dyDescent="0.2">
      <c r="A34" t="s">
        <v>487</v>
      </c>
      <c r="B34">
        <v>266.16225816486059</v>
      </c>
      <c r="C34">
        <v>6.3E-2</v>
      </c>
      <c r="D34">
        <v>521.8711463363137</v>
      </c>
      <c r="E34">
        <v>4.2299999999999997E-2</v>
      </c>
      <c r="F34">
        <v>570.57838919788355</v>
      </c>
      <c r="G34">
        <v>9.4299999999999995E-2</v>
      </c>
      <c r="H34">
        <v>244.19640555838711</v>
      </c>
      <c r="I34">
        <v>7.0999999999999994E-2</v>
      </c>
      <c r="J34">
        <v>346.30609375671963</v>
      </c>
      <c r="K34">
        <v>7.0900000000000005E-2</v>
      </c>
      <c r="L34">
        <v>302.31726709037241</v>
      </c>
      <c r="M34">
        <v>6.6199999999999995E-2</v>
      </c>
      <c r="N34">
        <v>313.29255154600224</v>
      </c>
      <c r="O34">
        <v>6.9699999999999998E-2</v>
      </c>
    </row>
    <row r="35" spans="1:15" x14ac:dyDescent="0.2">
      <c r="A35" t="s">
        <v>488</v>
      </c>
      <c r="B35">
        <v>286.15233730607395</v>
      </c>
      <c r="C35">
        <v>7.9699999999999993E-2</v>
      </c>
      <c r="D35">
        <v>203.86532695729807</v>
      </c>
      <c r="E35">
        <v>9.5100000000000004E-2</v>
      </c>
      <c r="F35">
        <v>366.21676009126099</v>
      </c>
      <c r="G35">
        <v>8.8999999999999996E-2</v>
      </c>
      <c r="H35">
        <v>313.38332982835931</v>
      </c>
      <c r="I35">
        <v>0.14149999999999999</v>
      </c>
      <c r="J35">
        <v>316.26648944234898</v>
      </c>
      <c r="K35">
        <v>0.1681</v>
      </c>
      <c r="L35">
        <v>249.43814969175563</v>
      </c>
      <c r="M35">
        <v>8.2299999999999998E-2</v>
      </c>
      <c r="N35">
        <v>208.70608138950018</v>
      </c>
      <c r="O35">
        <v>8.6499999999999994E-2</v>
      </c>
    </row>
    <row r="36" spans="1:15" x14ac:dyDescent="0.2">
      <c r="A36" t="s">
        <v>489</v>
      </c>
      <c r="B36">
        <v>311.7256412651866</v>
      </c>
      <c r="C36">
        <v>7.4999999999999997E-2</v>
      </c>
      <c r="D36">
        <v>171.69007112243378</v>
      </c>
      <c r="E36">
        <v>9.6199999999999994E-2</v>
      </c>
      <c r="F36">
        <v>540.58812812146812</v>
      </c>
      <c r="G36">
        <v>9.6000000000000002E-2</v>
      </c>
      <c r="H36">
        <v>287.81755170763427</v>
      </c>
      <c r="I36">
        <v>0.1065</v>
      </c>
      <c r="J36">
        <v>336.10060655340646</v>
      </c>
      <c r="K36">
        <v>0.13650000000000001</v>
      </c>
      <c r="L36">
        <v>343.83179648619011</v>
      </c>
      <c r="M36">
        <v>9.3200000000000005E-2</v>
      </c>
      <c r="N36">
        <v>235.86061205497282</v>
      </c>
      <c r="O36">
        <v>9.7799999999999998E-2</v>
      </c>
    </row>
    <row r="37" spans="1:15" x14ac:dyDescent="0.2">
      <c r="A37" t="s">
        <v>490</v>
      </c>
      <c r="B37">
        <v>138.54932498021549</v>
      </c>
      <c r="C37">
        <v>0.12540000000000001</v>
      </c>
      <c r="D37">
        <v>170.3804055305107</v>
      </c>
      <c r="E37">
        <v>6.2700000000000006E-2</v>
      </c>
      <c r="F37">
        <v>250.62493280031572</v>
      </c>
      <c r="G37">
        <v>0.12039999999999999</v>
      </c>
      <c r="H37">
        <v>331.86317837355074</v>
      </c>
      <c r="I37">
        <v>0.1106</v>
      </c>
      <c r="J37">
        <v>257.33985055569815</v>
      </c>
      <c r="K37">
        <v>0.10539999999999999</v>
      </c>
      <c r="L37">
        <v>349.55324846870866</v>
      </c>
      <c r="M37">
        <v>0.111</v>
      </c>
      <c r="N37">
        <v>314.60720450584409</v>
      </c>
      <c r="O37">
        <v>9.06E-2</v>
      </c>
    </row>
    <row r="38" spans="1:15" x14ac:dyDescent="0.2">
      <c r="A38" t="s">
        <v>491</v>
      </c>
      <c r="B38">
        <v>256.24921078105945</v>
      </c>
      <c r="C38">
        <v>9.0700000000000003E-2</v>
      </c>
      <c r="D38">
        <v>305.77744560703178</v>
      </c>
      <c r="E38">
        <v>0.14119999999999999</v>
      </c>
      <c r="F38">
        <v>233.69044753759729</v>
      </c>
      <c r="G38">
        <v>0.11310000000000001</v>
      </c>
      <c r="H38">
        <v>401.13616659276653</v>
      </c>
      <c r="I38">
        <v>0.13189999999999999</v>
      </c>
      <c r="J38">
        <v>444.05521036419879</v>
      </c>
      <c r="K38">
        <v>0.1229</v>
      </c>
      <c r="L38">
        <v>410.59245678648455</v>
      </c>
      <c r="M38">
        <v>0.1043</v>
      </c>
      <c r="N38">
        <v>292.39947074620113</v>
      </c>
      <c r="O38">
        <v>0.1057</v>
      </c>
    </row>
    <row r="39" spans="1:15" x14ac:dyDescent="0.2">
      <c r="A39" t="s">
        <v>492</v>
      </c>
      <c r="B39">
        <v>276.86814621832576</v>
      </c>
      <c r="C39">
        <v>0.11070000000000001</v>
      </c>
      <c r="D39">
        <v>225.99437843052957</v>
      </c>
      <c r="E39">
        <v>0.16420000000000001</v>
      </c>
      <c r="F39">
        <v>278.73910124969319</v>
      </c>
      <c r="G39">
        <v>0.14149999999999999</v>
      </c>
      <c r="H39">
        <v>326.59340188160581</v>
      </c>
      <c r="I39">
        <v>0.13350000000000001</v>
      </c>
      <c r="J39">
        <v>337.5564801624742</v>
      </c>
      <c r="K39">
        <v>0.22070000000000001</v>
      </c>
      <c r="L39">
        <v>298.25641670530524</v>
      </c>
      <c r="M39">
        <v>7.7799999999999994E-2</v>
      </c>
      <c r="N39">
        <v>244.47873884019364</v>
      </c>
      <c r="O39">
        <v>8.1000000000000003E-2</v>
      </c>
    </row>
    <row r="40" spans="1:15" x14ac:dyDescent="0.2">
      <c r="A40" t="s">
        <v>493</v>
      </c>
      <c r="B40">
        <v>169.00855565646347</v>
      </c>
      <c r="C40">
        <v>9.2700000000000005E-2</v>
      </c>
      <c r="D40">
        <v>245.20594478693735</v>
      </c>
      <c r="E40">
        <v>0.1144</v>
      </c>
      <c r="F40">
        <v>315.97267723886296</v>
      </c>
      <c r="G40">
        <v>0.12470000000000001</v>
      </c>
      <c r="H40">
        <v>206.48757484542958</v>
      </c>
      <c r="I40">
        <v>0.13339999999999999</v>
      </c>
      <c r="J40">
        <v>312.60202954572037</v>
      </c>
      <c r="K40">
        <v>0.18060000000000001</v>
      </c>
      <c r="L40">
        <v>258.39319771584184</v>
      </c>
      <c r="M40">
        <v>9.9099999999999994E-2</v>
      </c>
      <c r="N40">
        <v>354.15919464738408</v>
      </c>
      <c r="O40">
        <v>0.10349999999999999</v>
      </c>
    </row>
    <row r="41" spans="1:15" x14ac:dyDescent="0.2">
      <c r="A41" t="s">
        <v>494</v>
      </c>
      <c r="B41">
        <v>213.40424427988643</v>
      </c>
      <c r="C41">
        <v>0.12189999999999999</v>
      </c>
      <c r="D41">
        <v>316.95429462465916</v>
      </c>
      <c r="E41">
        <v>0.1933</v>
      </c>
      <c r="F41">
        <v>250.2475325532223</v>
      </c>
      <c r="G41">
        <v>0.16769999999999999</v>
      </c>
      <c r="H41">
        <v>379.77163797363335</v>
      </c>
      <c r="I41">
        <v>0.24149999999999999</v>
      </c>
      <c r="J41">
        <v>252.84776999383806</v>
      </c>
      <c r="K41">
        <v>0.2167</v>
      </c>
      <c r="L41">
        <v>382.57001915398376</v>
      </c>
      <c r="M41">
        <v>0.16969999999999999</v>
      </c>
      <c r="N41">
        <v>499.74834105105884</v>
      </c>
      <c r="O41">
        <v>0.14080000000000001</v>
      </c>
    </row>
    <row r="42" spans="1:15" x14ac:dyDescent="0.2">
      <c r="A42" t="s">
        <v>495</v>
      </c>
      <c r="B42">
        <v>254.72371883703323</v>
      </c>
      <c r="C42">
        <v>0.10299999999999999</v>
      </c>
      <c r="D42">
        <v>300.7833479994307</v>
      </c>
      <c r="E42">
        <v>0.17019999999999999</v>
      </c>
      <c r="F42">
        <v>298.65031002344125</v>
      </c>
      <c r="G42">
        <v>0.16470000000000001</v>
      </c>
      <c r="H42">
        <v>232.76142384229257</v>
      </c>
      <c r="I42">
        <v>0.19750000000000001</v>
      </c>
      <c r="J42">
        <v>263.54611867747934</v>
      </c>
      <c r="K42">
        <v>0.1764</v>
      </c>
      <c r="L42">
        <v>325.21842464960326</v>
      </c>
      <c r="M42">
        <v>0.1145</v>
      </c>
      <c r="N42">
        <v>450.36452193098745</v>
      </c>
      <c r="O42">
        <v>0.1618</v>
      </c>
    </row>
    <row r="43" spans="1:15" x14ac:dyDescent="0.2">
      <c r="A43" t="s">
        <v>496</v>
      </c>
      <c r="B43">
        <v>244.94531880563565</v>
      </c>
      <c r="C43">
        <v>0.107</v>
      </c>
      <c r="D43">
        <v>436.59332005307414</v>
      </c>
      <c r="E43">
        <v>0.1658</v>
      </c>
      <c r="F43">
        <v>238.64343370640947</v>
      </c>
      <c r="G43">
        <v>0.16020000000000001</v>
      </c>
      <c r="H43">
        <v>520.27174353610383</v>
      </c>
      <c r="I43">
        <v>0.22559999999999999</v>
      </c>
      <c r="J43">
        <v>409.35718007108449</v>
      </c>
      <c r="K43">
        <v>0.18740000000000001</v>
      </c>
      <c r="L43">
        <v>337.45397495619028</v>
      </c>
      <c r="M43">
        <v>0.13589999999999999</v>
      </c>
      <c r="N43">
        <v>342.82680068167474</v>
      </c>
      <c r="O43">
        <v>8.3000000000000004E-2</v>
      </c>
    </row>
    <row r="44" spans="1:15" x14ac:dyDescent="0.2">
      <c r="A44" t="s">
        <v>497</v>
      </c>
      <c r="B44">
        <v>248.87555324826218</v>
      </c>
      <c r="C44">
        <v>0.1283</v>
      </c>
      <c r="D44">
        <v>227.58752861170257</v>
      </c>
      <c r="E44">
        <v>0.1585</v>
      </c>
      <c r="F44">
        <v>354.55664159733647</v>
      </c>
      <c r="G44">
        <v>0.16919999999999999</v>
      </c>
      <c r="H44">
        <v>312.16969286766255</v>
      </c>
      <c r="I44">
        <v>0.29189999999999999</v>
      </c>
      <c r="J44">
        <v>360.76261096218803</v>
      </c>
      <c r="K44">
        <v>0.25559999999999999</v>
      </c>
      <c r="L44">
        <v>271.48543064113943</v>
      </c>
      <c r="M44">
        <v>0.13900000000000001</v>
      </c>
      <c r="N44">
        <v>407.37965568079352</v>
      </c>
      <c r="O44">
        <v>0.1358</v>
      </c>
    </row>
    <row r="45" spans="1:15" x14ac:dyDescent="0.2">
      <c r="A45" t="s">
        <v>498</v>
      </c>
      <c r="B45">
        <v>251.25843801510979</v>
      </c>
      <c r="C45">
        <v>0.12870000000000001</v>
      </c>
      <c r="D45">
        <v>224.83159758532557</v>
      </c>
      <c r="E45">
        <v>0.24399999999999999</v>
      </c>
      <c r="F45">
        <v>321.59876908845791</v>
      </c>
      <c r="G45">
        <v>0.19359999999999999</v>
      </c>
      <c r="H45">
        <v>334.21655803110497</v>
      </c>
      <c r="I45">
        <v>0.1827</v>
      </c>
      <c r="J45">
        <v>329.00781614390769</v>
      </c>
      <c r="K45">
        <v>0.26629999999999998</v>
      </c>
      <c r="L45">
        <v>429.95136454171012</v>
      </c>
      <c r="M45">
        <v>0.14990000000000001</v>
      </c>
      <c r="N45">
        <v>379.74014482677529</v>
      </c>
      <c r="O45">
        <v>0.16189999999999999</v>
      </c>
    </row>
    <row r="46" spans="1:15" x14ac:dyDescent="0.2">
      <c r="A46" t="s">
        <v>499</v>
      </c>
      <c r="B46">
        <v>221.9406779531715</v>
      </c>
      <c r="C46">
        <v>0.1043</v>
      </c>
      <c r="D46">
        <v>242.12670219357352</v>
      </c>
      <c r="E46">
        <v>0.30480000000000002</v>
      </c>
      <c r="F46">
        <v>285.9343797420089</v>
      </c>
      <c r="G46">
        <v>0.19439999999999999</v>
      </c>
      <c r="H46">
        <v>397.11044631869777</v>
      </c>
      <c r="I46">
        <v>0.20030000000000001</v>
      </c>
      <c r="J46">
        <v>290.89863824203951</v>
      </c>
      <c r="K46">
        <v>0.2442</v>
      </c>
      <c r="L46">
        <v>322.41823717086038</v>
      </c>
      <c r="M46">
        <v>0.17829999999999999</v>
      </c>
      <c r="N46">
        <v>405.97462444616332</v>
      </c>
      <c r="O46">
        <v>0.14940000000000001</v>
      </c>
    </row>
    <row r="47" spans="1:15" x14ac:dyDescent="0.2">
      <c r="A47" t="s">
        <v>500</v>
      </c>
      <c r="B47">
        <v>228.36244298118137</v>
      </c>
      <c r="C47">
        <v>0.10630000000000001</v>
      </c>
      <c r="D47">
        <v>353.36571586241155</v>
      </c>
      <c r="E47">
        <v>0.23130000000000001</v>
      </c>
      <c r="F47">
        <v>232.01640332217335</v>
      </c>
      <c r="G47">
        <v>0.14119999999999999</v>
      </c>
      <c r="H47">
        <v>313.82141891429688</v>
      </c>
      <c r="I47">
        <v>0.22900000000000001</v>
      </c>
      <c r="J47">
        <v>507.44272305887768</v>
      </c>
      <c r="K47">
        <v>0.2777</v>
      </c>
      <c r="L47">
        <v>473.75029116040719</v>
      </c>
      <c r="M47">
        <v>0.15</v>
      </c>
      <c r="N47">
        <v>476.85545043164814</v>
      </c>
      <c r="O47">
        <v>0.18490000000000001</v>
      </c>
    </row>
    <row r="48" spans="1:15" x14ac:dyDescent="0.2">
      <c r="A48" t="s">
        <v>501</v>
      </c>
      <c r="B48">
        <v>224.623007686194</v>
      </c>
      <c r="C48">
        <v>0.1046</v>
      </c>
      <c r="D48">
        <v>317.82775997331669</v>
      </c>
      <c r="E48">
        <v>0.23780000000000001</v>
      </c>
      <c r="F48">
        <v>255.10486557636722</v>
      </c>
      <c r="G48">
        <v>0.1777</v>
      </c>
      <c r="H48">
        <v>314.63943015865192</v>
      </c>
      <c r="I48">
        <v>0.26819999999999999</v>
      </c>
      <c r="J48">
        <v>335.96331126994335</v>
      </c>
      <c r="K48">
        <v>0.26219999999999999</v>
      </c>
      <c r="L48">
        <v>444.57844870350351</v>
      </c>
      <c r="M48">
        <v>0.19819999999999999</v>
      </c>
      <c r="N48">
        <v>420.43460013781061</v>
      </c>
      <c r="O48">
        <v>0.19670000000000001</v>
      </c>
    </row>
    <row r="49" spans="1:15" x14ac:dyDescent="0.2">
      <c r="A49" t="s">
        <v>502</v>
      </c>
      <c r="B49">
        <v>208.11000433916067</v>
      </c>
      <c r="C49">
        <v>0.1061</v>
      </c>
      <c r="D49">
        <v>249.05022297259345</v>
      </c>
      <c r="E49">
        <v>0.21779999999999999</v>
      </c>
      <c r="F49">
        <v>270.75788578317162</v>
      </c>
      <c r="G49">
        <v>0.1512</v>
      </c>
      <c r="H49">
        <v>327.22695898554105</v>
      </c>
      <c r="I49">
        <v>0.16009999999999999</v>
      </c>
      <c r="J49">
        <v>471.87365100284916</v>
      </c>
      <c r="K49">
        <v>0.29330000000000001</v>
      </c>
      <c r="L49">
        <v>397.8482985067634</v>
      </c>
      <c r="M49">
        <v>0.16</v>
      </c>
      <c r="N49">
        <v>367.58950221547019</v>
      </c>
      <c r="O49">
        <v>0.1217</v>
      </c>
    </row>
    <row r="50" spans="1:15" x14ac:dyDescent="0.2">
      <c r="A50" t="s">
        <v>503</v>
      </c>
      <c r="B50">
        <v>254.32640510270656</v>
      </c>
      <c r="C50">
        <v>0.12740000000000001</v>
      </c>
      <c r="D50">
        <v>232.74574096331293</v>
      </c>
      <c r="E50">
        <v>0.30009999999999998</v>
      </c>
      <c r="F50">
        <v>397.79316164935011</v>
      </c>
      <c r="G50">
        <v>0.28270000000000001</v>
      </c>
      <c r="H50">
        <v>330.79284207514394</v>
      </c>
      <c r="I50">
        <v>0.25929999999999997</v>
      </c>
      <c r="J50">
        <v>509.22261299575473</v>
      </c>
      <c r="K50">
        <v>0.2006</v>
      </c>
      <c r="L50">
        <v>447.68675101143941</v>
      </c>
      <c r="M50">
        <v>0.23150000000000001</v>
      </c>
      <c r="N50">
        <v>421.46473345565835</v>
      </c>
      <c r="O50">
        <v>0.1605</v>
      </c>
    </row>
    <row r="51" spans="1:15" x14ac:dyDescent="0.2">
      <c r="A51" t="s">
        <v>504</v>
      </c>
      <c r="B51">
        <v>207.1580949639675</v>
      </c>
      <c r="C51">
        <v>0.12330000000000001</v>
      </c>
      <c r="D51">
        <v>232.04873028768196</v>
      </c>
      <c r="E51">
        <v>0.22270000000000001</v>
      </c>
      <c r="F51">
        <v>330.72923818704453</v>
      </c>
      <c r="G51">
        <v>0.21659999999999999</v>
      </c>
      <c r="H51">
        <v>302.98090727252747</v>
      </c>
      <c r="I51">
        <v>0.24360000000000001</v>
      </c>
      <c r="J51">
        <v>372.9760301246543</v>
      </c>
      <c r="K51">
        <v>0.32650000000000001</v>
      </c>
      <c r="L51">
        <v>580.12320299711735</v>
      </c>
      <c r="M51">
        <v>0.2261</v>
      </c>
      <c r="N51">
        <v>515.72235594288713</v>
      </c>
      <c r="O51">
        <v>0.13639999999999999</v>
      </c>
    </row>
    <row r="52" spans="1:15" x14ac:dyDescent="0.2">
      <c r="A52" t="s">
        <v>505</v>
      </c>
      <c r="B52">
        <v>219.98487465249136</v>
      </c>
      <c r="C52">
        <v>0.12180000000000001</v>
      </c>
      <c r="D52">
        <v>240.7613421494444</v>
      </c>
      <c r="E52">
        <v>0.30599999999999999</v>
      </c>
      <c r="F52">
        <v>334.07675915020224</v>
      </c>
      <c r="G52">
        <v>0.31</v>
      </c>
      <c r="H52">
        <v>390.76814539186921</v>
      </c>
      <c r="I52">
        <v>0.29509999999999997</v>
      </c>
      <c r="J52">
        <v>313.22105312251574</v>
      </c>
      <c r="K52">
        <v>0.31380000000000002</v>
      </c>
      <c r="L52">
        <v>483.73647331566116</v>
      </c>
      <c r="M52">
        <v>0.20910000000000001</v>
      </c>
      <c r="N52">
        <v>533.04593473864941</v>
      </c>
      <c r="O52">
        <v>0.1467</v>
      </c>
    </row>
    <row r="53" spans="1:15" x14ac:dyDescent="0.2">
      <c r="A53" t="s">
        <v>506</v>
      </c>
      <c r="B53">
        <v>212.47563732441142</v>
      </c>
      <c r="C53">
        <v>0.1216</v>
      </c>
      <c r="D53">
        <v>228.70304620423849</v>
      </c>
      <c r="E53">
        <v>0.20780000000000001</v>
      </c>
      <c r="F53">
        <v>221.29966707534723</v>
      </c>
      <c r="G53">
        <v>0.25950000000000001</v>
      </c>
      <c r="H53">
        <v>291.26934333378182</v>
      </c>
      <c r="I53">
        <v>0.28870000000000001</v>
      </c>
      <c r="J53">
        <v>407.75039802029869</v>
      </c>
      <c r="K53">
        <v>0.39750000000000002</v>
      </c>
      <c r="L53">
        <v>503.13051455495213</v>
      </c>
      <c r="M53">
        <v>0.21579999999999999</v>
      </c>
      <c r="N53">
        <v>409.27298608863458</v>
      </c>
      <c r="O53">
        <v>0.2268</v>
      </c>
    </row>
    <row r="54" spans="1:15" x14ac:dyDescent="0.2">
      <c r="A54" t="s">
        <v>507</v>
      </c>
      <c r="B54">
        <v>265.97814338238538</v>
      </c>
      <c r="C54">
        <v>0.1242</v>
      </c>
      <c r="D54">
        <v>208.71153560048822</v>
      </c>
      <c r="E54">
        <v>0.3115</v>
      </c>
      <c r="F54">
        <v>479.67430092832819</v>
      </c>
      <c r="G54">
        <v>0.26100000000000001</v>
      </c>
      <c r="H54">
        <v>374.60243416113974</v>
      </c>
      <c r="I54">
        <v>0.314</v>
      </c>
      <c r="J54">
        <v>455.50590090771107</v>
      </c>
      <c r="K54">
        <v>0.35389999999999999</v>
      </c>
      <c r="L54">
        <v>428.90504192258879</v>
      </c>
      <c r="M54">
        <v>0.22270000000000001</v>
      </c>
      <c r="N54">
        <v>415.24775954472949</v>
      </c>
      <c r="O54">
        <v>0.20499999999999999</v>
      </c>
    </row>
    <row r="55" spans="1:15" x14ac:dyDescent="0.2">
      <c r="A55" t="s">
        <v>508</v>
      </c>
      <c r="B55">
        <v>202.81261088339946</v>
      </c>
      <c r="C55">
        <v>0.1303</v>
      </c>
      <c r="D55">
        <v>247.80220301361967</v>
      </c>
      <c r="E55">
        <v>0.314</v>
      </c>
      <c r="F55">
        <v>268.22983257868333</v>
      </c>
      <c r="G55">
        <v>0.2394</v>
      </c>
      <c r="H55">
        <v>419.78042971379159</v>
      </c>
      <c r="I55">
        <v>0.35570000000000002</v>
      </c>
      <c r="J55">
        <v>520.45299999999997</v>
      </c>
      <c r="K55">
        <v>0.34039999999999998</v>
      </c>
      <c r="L55">
        <v>499.04000917133897</v>
      </c>
      <c r="M55">
        <v>0.1724</v>
      </c>
      <c r="N55">
        <v>474.89769636245546</v>
      </c>
      <c r="O55">
        <v>0.22450000000000001</v>
      </c>
    </row>
    <row r="56" spans="1:15" x14ac:dyDescent="0.2">
      <c r="A56" t="s">
        <v>509</v>
      </c>
      <c r="B56">
        <v>327.15685677874347</v>
      </c>
      <c r="C56">
        <v>0.125</v>
      </c>
      <c r="D56">
        <v>224.60157448050009</v>
      </c>
      <c r="E56">
        <v>0.1822</v>
      </c>
      <c r="F56">
        <v>354.32113074954708</v>
      </c>
      <c r="G56">
        <v>0.66549999999999998</v>
      </c>
      <c r="H56">
        <v>378.85174835386567</v>
      </c>
      <c r="I56">
        <v>0.27639999999999998</v>
      </c>
      <c r="J56">
        <v>351.04902510832773</v>
      </c>
      <c r="K56">
        <v>0.35520000000000002</v>
      </c>
      <c r="L56">
        <v>417.51933037402353</v>
      </c>
      <c r="M56">
        <v>0.28760000000000002</v>
      </c>
      <c r="N56">
        <v>490.65870304592812</v>
      </c>
      <c r="O56">
        <v>0.23910000000000001</v>
      </c>
    </row>
    <row r="57" spans="1:15" x14ac:dyDescent="0.2">
      <c r="A57" t="s">
        <v>510</v>
      </c>
      <c r="B57">
        <v>210.71841153192651</v>
      </c>
      <c r="C57">
        <v>0.12039999999999999</v>
      </c>
      <c r="D57">
        <v>338.61130507418289</v>
      </c>
      <c r="E57">
        <v>0.35110000000000002</v>
      </c>
      <c r="F57">
        <v>420.71701255023333</v>
      </c>
      <c r="G57">
        <v>0.3599</v>
      </c>
      <c r="H57">
        <v>325.97651014929573</v>
      </c>
      <c r="I57">
        <v>0.36499999999999999</v>
      </c>
      <c r="J57">
        <v>430.36751887923111</v>
      </c>
      <c r="K57">
        <v>0.37109999999999999</v>
      </c>
      <c r="L57">
        <v>479.59545466312227</v>
      </c>
      <c r="M57">
        <v>0.23300000000000001</v>
      </c>
      <c r="N57">
        <v>505.3537244296831</v>
      </c>
      <c r="O57">
        <v>0.16819999999999999</v>
      </c>
    </row>
    <row r="58" spans="1:15" x14ac:dyDescent="0.2">
      <c r="A58" t="s">
        <v>511</v>
      </c>
      <c r="B58">
        <v>225.84884400389541</v>
      </c>
      <c r="C58">
        <v>0.129</v>
      </c>
      <c r="D58">
        <v>253.88739349204297</v>
      </c>
      <c r="E58">
        <v>0.38550000000000001</v>
      </c>
      <c r="F58">
        <v>275.36221229822468</v>
      </c>
      <c r="G58">
        <v>0.29659999999999997</v>
      </c>
      <c r="H58">
        <v>322.51417725752162</v>
      </c>
      <c r="I58">
        <v>0.31430000000000002</v>
      </c>
      <c r="J58">
        <v>392.79950240742841</v>
      </c>
      <c r="K58">
        <v>0.3553</v>
      </c>
      <c r="L58">
        <v>383.61527877674587</v>
      </c>
      <c r="M58">
        <v>0.22839999999999999</v>
      </c>
      <c r="N58">
        <v>583.83734110125295</v>
      </c>
      <c r="O58">
        <v>0.1676</v>
      </c>
    </row>
    <row r="59" spans="1:15" x14ac:dyDescent="0.2">
      <c r="A59" t="s">
        <v>512</v>
      </c>
      <c r="B59">
        <v>237.61916242308826</v>
      </c>
      <c r="C59">
        <v>0.13669999999999999</v>
      </c>
      <c r="D59">
        <v>222.15698511983655</v>
      </c>
      <c r="E59">
        <v>0.39250000000000002</v>
      </c>
      <c r="F59">
        <v>250.30332679721593</v>
      </c>
      <c r="G59">
        <v>0.2928</v>
      </c>
      <c r="H59">
        <v>334.43333575470439</v>
      </c>
      <c r="I59">
        <v>0.35199999999999998</v>
      </c>
      <c r="J59">
        <v>411.9267466425373</v>
      </c>
      <c r="K59">
        <v>0.40629999999999999</v>
      </c>
      <c r="L59">
        <v>650.79122742055768</v>
      </c>
      <c r="M59">
        <v>0.2681</v>
      </c>
      <c r="N59">
        <v>536.00937948926924</v>
      </c>
      <c r="O59">
        <v>0.2034</v>
      </c>
    </row>
    <row r="60" spans="1:15" x14ac:dyDescent="0.2">
      <c r="A60" t="s">
        <v>513</v>
      </c>
      <c r="B60">
        <v>242.60972287639103</v>
      </c>
      <c r="C60">
        <v>0.12740000000000001</v>
      </c>
      <c r="D60">
        <v>316.4251974916059</v>
      </c>
      <c r="E60">
        <v>0.4572</v>
      </c>
      <c r="F60">
        <v>462.16435028446728</v>
      </c>
      <c r="G60">
        <v>0.27110000000000001</v>
      </c>
      <c r="H60">
        <v>341.35919695190574</v>
      </c>
      <c r="I60">
        <v>0.38979999999999998</v>
      </c>
      <c r="J60">
        <v>475.68115601975489</v>
      </c>
      <c r="K60">
        <v>0.30580000000000002</v>
      </c>
      <c r="L60">
        <v>464.03483700454723</v>
      </c>
      <c r="M60">
        <v>0.27089999999999997</v>
      </c>
      <c r="N60">
        <v>505.69752182449832</v>
      </c>
      <c r="O60">
        <v>0.28989999999999999</v>
      </c>
    </row>
    <row r="61" spans="1:15" x14ac:dyDescent="0.2">
      <c r="A61" t="s">
        <v>514</v>
      </c>
      <c r="B61">
        <v>201.73421516680025</v>
      </c>
      <c r="C61">
        <v>0.1221</v>
      </c>
      <c r="D61">
        <v>347.04201034792999</v>
      </c>
      <c r="E61">
        <v>0.45490000000000003</v>
      </c>
      <c r="F61">
        <v>337.69544940612144</v>
      </c>
      <c r="G61">
        <v>0.36209999999999998</v>
      </c>
      <c r="H61">
        <v>363.74525793316957</v>
      </c>
      <c r="I61">
        <v>0.35420000000000001</v>
      </c>
      <c r="J61">
        <v>389.84725930917568</v>
      </c>
      <c r="K61">
        <v>0.309</v>
      </c>
      <c r="L61">
        <v>476.54682464516094</v>
      </c>
      <c r="M61">
        <v>0.22020000000000001</v>
      </c>
      <c r="N61">
        <v>497.88054449226684</v>
      </c>
      <c r="O61">
        <v>0.221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Content and concentration (2)</vt:lpstr>
      <vt:lpstr>Sheet2</vt:lpstr>
      <vt:lpstr>Content and concentration</vt:lpstr>
      <vt:lpstr>Iron_in_matrix</vt:lpstr>
      <vt:lpstr>Iron_in_plants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 Darwish</dc:creator>
  <cp:lastModifiedBy>Microsoft Office User</cp:lastModifiedBy>
  <dcterms:created xsi:type="dcterms:W3CDTF">2023-02-03T16:14:16Z</dcterms:created>
  <dcterms:modified xsi:type="dcterms:W3CDTF">2023-03-15T17:12:51Z</dcterms:modified>
</cp:coreProperties>
</file>